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hidePivotFieldList="1"/>
  <mc:AlternateContent xmlns:mc="http://schemas.openxmlformats.org/markup-compatibility/2006">
    <mc:Choice Requires="x15">
      <x15ac:absPath xmlns:x15ac="http://schemas.microsoft.com/office/spreadsheetml/2010/11/ac" url="Z:\Nucleo di Valutazione\2022\RELAZIONE ANNUALE\"/>
    </mc:Choice>
  </mc:AlternateContent>
  <xr:revisionPtr revIDLastSave="0" documentId="13_ncr:1_{50510CEA-1687-4644-8479-470D472FA0FC}" xr6:coauthVersionLast="47" xr6:coauthVersionMax="47" xr10:uidLastSave="{00000000-0000-0000-0000-000000000000}"/>
  <bookViews>
    <workbookView xWindow="-120" yWindow="-120" windowWidth="29040" windowHeight="15840" tabRatio="970" xr2:uid="{00000000-000D-0000-FFFF-FFFF00000000}"/>
  </bookViews>
  <sheets>
    <sheet name="LEGENDA" sheetId="1" r:id="rId1"/>
    <sheet name="Suggerimenti" sheetId="38" state="hidden" r:id="rId2"/>
    <sheet name="Off_colonna_2" sheetId="39" state="hidden" r:id="rId3"/>
    <sheet name="Off Form 20_21" sheetId="40" state="hidden" r:id="rId4"/>
    <sheet name="Off Form 19_20" sheetId="37" state="hidden" r:id="rId5"/>
    <sheet name="TAB. 1A" sheetId="2" r:id="rId6"/>
    <sheet name="TAB. 1A BIS" sheetId="36" r:id="rId7"/>
    <sheet name="TAB. 1B" sheetId="4" r:id="rId8"/>
    <sheet name="TAB. 1B BIS" sheetId="5" r:id="rId9"/>
    <sheet name="TAB. 1C" sheetId="6" r:id="rId10"/>
    <sheet name="TAB.1C BIS" sheetId="7" r:id="rId11"/>
    <sheet name="TAB. 2A" sheetId="8" r:id="rId12"/>
    <sheet name="TAB. 2A BIS" sheetId="9" r:id="rId13"/>
    <sheet name="TAB. 2B" sheetId="10" r:id="rId14"/>
    <sheet name="TAB. 2B BIS" sheetId="11" r:id="rId15"/>
    <sheet name="TAB. 2C" sheetId="12" r:id="rId16"/>
    <sheet name="TAB. 2C BIS" sheetId="13" r:id="rId17"/>
    <sheet name="TAB. 3A" sheetId="14" r:id="rId18"/>
    <sheet name="TAB. 3A BIS" sheetId="15" r:id="rId19"/>
    <sheet name="TAB. 3B" sheetId="16" r:id="rId20"/>
    <sheet name="TAB. 3B BIS" sheetId="17" r:id="rId21"/>
    <sheet name="TAB. 3C" sheetId="18" r:id="rId22"/>
    <sheet name="TAB 3C BIS" sheetId="19" r:id="rId23"/>
    <sheet name="TAB. 3D" sheetId="20" r:id="rId24"/>
    <sheet name="TAB. 3D BIS" sheetId="21" r:id="rId25"/>
    <sheet name="TAB. 3E" sheetId="22" r:id="rId26"/>
    <sheet name="TAB. 3E BIS" sheetId="23" r:id="rId27"/>
    <sheet name="TAB. 3F" sheetId="24" r:id="rId28"/>
    <sheet name="TAB. 3F BIS" sheetId="25" r:id="rId29"/>
    <sheet name="TAB. 3G" sheetId="26" r:id="rId30"/>
    <sheet name="TAB. 3H" sheetId="27" r:id="rId31"/>
    <sheet name="TAB. 4" sheetId="28" r:id="rId32"/>
    <sheet name="TAB. 5A" sheetId="29" r:id="rId33"/>
    <sheet name="TAB. 5A BIS" sheetId="30" r:id="rId34"/>
    <sheet name="TAB. 5B" sheetId="31" r:id="rId35"/>
    <sheet name="TAB. 5B BIS" sheetId="32" r:id="rId36"/>
    <sheet name="TAB. 5C" sheetId="33" r:id="rId37"/>
    <sheet name="TAB. 5C BIS" sheetId="34" r:id="rId38"/>
    <sheet name="Corsi Attivi" sheetId="35" state="hidden" r:id="rId39"/>
  </sheets>
  <definedNames>
    <definedName name="__Anonymous_Sheet_DB__1">#REF!</definedName>
    <definedName name="__Anonymous_Sheet_DB__1_1">#REF!</definedName>
    <definedName name="__Anonymous_Sheet_DB__1_2">#REF!</definedName>
    <definedName name="__Anonymous_Sheet_DB__1_3">#REF!</definedName>
    <definedName name="_xlnm._FilterDatabase" localSheetId="3" hidden="1">'Off Form 20_21'!$A$1:$G$1</definedName>
    <definedName name="_xlnm._FilterDatabase" localSheetId="1" hidden="1">Suggerimenti!$C$1:$C$170</definedName>
    <definedName name="_xlnm._FilterDatabase" localSheetId="5" hidden="1">'TAB. 1A'!$A$1:$AC$170</definedName>
    <definedName name="_xlnm._FilterDatabase" localSheetId="7" hidden="1">'TAB. 1B'!$A$2:$S$171</definedName>
    <definedName name="_xlnm._FilterDatabase" localSheetId="9" hidden="1">'TAB. 1C'!$A$2:$AC$171</definedName>
    <definedName name="_xlnm._FilterDatabase" localSheetId="11" hidden="1">'TAB. 2A'!$K$1:$K$1008</definedName>
    <definedName name="_xlnm._FilterDatabase" localSheetId="13" hidden="1">'TAB. 2B'!$A$2:$AC$171</definedName>
    <definedName name="_xlnm._FilterDatabase" localSheetId="15" hidden="1">'TAB. 2C'!$A$2:$AD$171</definedName>
    <definedName name="_xlnm._FilterDatabase" localSheetId="17" hidden="1">'TAB. 3A'!$A$2:$Z$82</definedName>
    <definedName name="_xlnm._FilterDatabase" localSheetId="18" hidden="1">'TAB. 3A BIS'!$A$3:$AO$83</definedName>
    <definedName name="_xlnm._FilterDatabase" localSheetId="19" hidden="1">'TAB. 3B'!$A$2:$Y$68</definedName>
    <definedName name="_xlnm._FilterDatabase" localSheetId="20" hidden="1">'TAB. 3B BIS'!$A$3:$AP$69</definedName>
    <definedName name="_xlnm._FilterDatabase" localSheetId="23" hidden="1">'TAB. 3D'!$A$2:$Z$69</definedName>
    <definedName name="_xlnm._FilterDatabase" localSheetId="25" hidden="1">'TAB. 3E'!$A$2:$Q$60</definedName>
    <definedName name="_xlnm._FilterDatabase" localSheetId="27" hidden="1">'TAB. 3F'!$A$2:$Q$14</definedName>
    <definedName name="_xlnm._FilterDatabase" localSheetId="29" hidden="1">'TAB. 3G'!$A$2:$Y$87</definedName>
    <definedName name="_xlnm._FilterDatabase" localSheetId="32" hidden="1">'TAB. 5A'!$A$2:$M$2</definedName>
    <definedName name="_xlnm._FilterDatabase" localSheetId="33" hidden="1">'TAB. 5A BIS'!$A$3:$AU$81</definedName>
    <definedName name="_xlnm._FilterDatabase" localSheetId="34" hidden="1">'TAB. 5B'!$A$2:$AG$66</definedName>
    <definedName name="_xlnm._FilterDatabase" localSheetId="35" hidden="1">'TAB. 5B BIS'!$A$2:$AI$67</definedName>
    <definedName name="_xlnm.Print_Area" localSheetId="0">LEGENDA!$B$1:$B$53</definedName>
    <definedName name="_xlnm.Print_Titles" localSheetId="5">'TAB. 1A'!$1:$1</definedName>
    <definedName name="_xlnm.Print_Titles" localSheetId="7">'TAB. 1B'!$1:$2</definedName>
    <definedName name="_xlnm.Print_Titles" localSheetId="9">'TAB. 1C'!$1:$2</definedName>
    <definedName name="_xlnm.Print_Titles" localSheetId="11">'TAB. 2A'!$1:$2</definedName>
    <definedName name="_xlnm.Print_Titles" localSheetId="13">'TAB. 2B'!$1:$2</definedName>
    <definedName name="_xlnm.Print_Titles" localSheetId="15">'TAB. 2C'!$1:$2</definedName>
    <definedName name="_xlnm.Print_Titles" localSheetId="17">'TAB. 3A'!$1:$2</definedName>
    <definedName name="_xlnm.Print_Titles" localSheetId="18">'TAB. 3A BIS'!$1:$3</definedName>
    <definedName name="_xlnm.Print_Titles" localSheetId="19">'TAB. 3B'!$1:$2</definedName>
    <definedName name="_xlnm.Print_Titles" localSheetId="20">'TAB. 3B BIS'!$1:$3</definedName>
    <definedName name="_xlnm.Print_Titles" localSheetId="23">'TAB. 3D'!$1:$2</definedName>
    <definedName name="_xlnm.Print_Titles" localSheetId="24">'TAB. 3D BIS'!$1:$3</definedName>
    <definedName name="_xlnm.Print_Titles" localSheetId="25">'TAB. 3E'!$1:$2</definedName>
    <definedName name="_xlnm.Print_Titles" localSheetId="26">'TAB. 3E BIS'!$1:$3</definedName>
    <definedName name="_xlnm.Print_Titles" localSheetId="29">'TAB. 3G'!$1:$2</definedName>
    <definedName name="_xlnm.Print_Titles" localSheetId="30">'TAB. 3H'!$1:$2</definedName>
    <definedName name="_xlnm.Print_Titles" localSheetId="31">'TAB. 4'!$1:$2</definedName>
    <definedName name="_xlnm.Print_Titles" localSheetId="32">'TAB. 5A'!$1:$2</definedName>
    <definedName name="_xlnm.Print_Titles" localSheetId="34">'TAB. 5B'!$1:$2</definedName>
    <definedName name="_xlnm.Print_Titles" localSheetId="35">'TAB. 5B BIS'!$1:$3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0" i="6" l="1"/>
  <c r="O4" i="12"/>
  <c r="O5" i="12"/>
  <c r="O17" i="12"/>
  <c r="O21" i="12"/>
  <c r="O32" i="12"/>
  <c r="O34" i="12"/>
  <c r="O42" i="12"/>
  <c r="O50" i="12"/>
  <c r="O54" i="12"/>
  <c r="O55" i="12"/>
  <c r="O58" i="12"/>
  <c r="O62" i="12"/>
  <c r="O69" i="12"/>
  <c r="O74" i="12"/>
  <c r="O76" i="12"/>
  <c r="O95" i="12"/>
  <c r="O101" i="12"/>
  <c r="O105" i="12"/>
  <c r="O107" i="12"/>
  <c r="O114" i="12"/>
  <c r="O123" i="12"/>
  <c r="O128" i="12"/>
  <c r="O136" i="12"/>
  <c r="O146" i="12"/>
  <c r="O160" i="12"/>
  <c r="O161" i="12"/>
  <c r="O170" i="12"/>
  <c r="O21" i="10"/>
  <c r="O32" i="10"/>
  <c r="O34" i="10"/>
  <c r="O42" i="10"/>
  <c r="O46" i="10"/>
  <c r="O50" i="10"/>
  <c r="O54" i="10"/>
  <c r="O55" i="10"/>
  <c r="O58" i="10"/>
  <c r="O62" i="10"/>
  <c r="O69" i="10"/>
  <c r="O74" i="10"/>
  <c r="O76" i="10"/>
  <c r="O95" i="10"/>
  <c r="O101" i="10"/>
  <c r="O105" i="10"/>
  <c r="O107" i="10"/>
  <c r="O114" i="10"/>
  <c r="O123" i="10"/>
  <c r="O128" i="10"/>
  <c r="O136" i="10"/>
  <c r="O146" i="10"/>
  <c r="O160" i="10"/>
  <c r="O161" i="10"/>
  <c r="O170" i="10"/>
  <c r="O4" i="10"/>
  <c r="O5" i="10"/>
  <c r="O17" i="10"/>
  <c r="O136" i="8"/>
  <c r="O146" i="8"/>
  <c r="N160" i="8"/>
  <c r="O160" i="8"/>
  <c r="N161" i="8"/>
  <c r="O161" i="8"/>
  <c r="N170" i="8"/>
  <c r="O170" i="8"/>
  <c r="N123" i="8"/>
  <c r="O123" i="8"/>
  <c r="O128" i="8"/>
  <c r="O114" i="8"/>
  <c r="O4" i="8"/>
  <c r="N5" i="8"/>
  <c r="O5" i="8"/>
  <c r="O17" i="8"/>
  <c r="N21" i="8"/>
  <c r="O21" i="8"/>
  <c r="O32" i="8"/>
  <c r="O34" i="8"/>
  <c r="O42" i="8"/>
  <c r="N50" i="8"/>
  <c r="O50" i="8"/>
  <c r="O54" i="8"/>
  <c r="O55" i="8"/>
  <c r="O58" i="8"/>
  <c r="O62" i="8"/>
  <c r="O69" i="8"/>
  <c r="O74" i="8"/>
  <c r="O76" i="8"/>
  <c r="O95" i="8"/>
  <c r="O101" i="8"/>
  <c r="N105" i="8"/>
  <c r="O105" i="8"/>
  <c r="O107" i="8"/>
  <c r="O4" i="6"/>
  <c r="N5" i="6"/>
  <c r="O5" i="6"/>
  <c r="O17" i="6"/>
  <c r="N21" i="6"/>
  <c r="O21" i="6"/>
  <c r="O32" i="6"/>
  <c r="O34" i="6"/>
  <c r="O42" i="6"/>
  <c r="N50" i="6"/>
  <c r="O50" i="6"/>
  <c r="O54" i="6"/>
  <c r="O55" i="6"/>
  <c r="O58" i="6"/>
  <c r="O62" i="6"/>
  <c r="O69" i="6"/>
  <c r="O74" i="6"/>
  <c r="O76" i="6"/>
  <c r="O95" i="6"/>
  <c r="O101" i="6"/>
  <c r="N105" i="6"/>
  <c r="O105" i="6"/>
  <c r="O107" i="6"/>
  <c r="O114" i="6"/>
  <c r="N123" i="6"/>
  <c r="O123" i="6"/>
  <c r="O128" i="6"/>
  <c r="O136" i="6"/>
  <c r="O146" i="6"/>
  <c r="N160" i="6"/>
  <c r="O160" i="6"/>
  <c r="N161" i="6"/>
  <c r="O161" i="6"/>
  <c r="O4" i="4"/>
  <c r="N5" i="4"/>
  <c r="O5" i="4"/>
  <c r="O17" i="4"/>
  <c r="N21" i="4"/>
  <c r="O21" i="4"/>
  <c r="O32" i="4"/>
  <c r="O34" i="4"/>
  <c r="O42" i="4"/>
  <c r="N50" i="4"/>
  <c r="O50" i="4"/>
  <c r="O54" i="4"/>
  <c r="O55" i="4"/>
  <c r="O58" i="4"/>
  <c r="O62" i="4"/>
  <c r="O69" i="4"/>
  <c r="O74" i="4"/>
  <c r="O76" i="4"/>
  <c r="O95" i="4"/>
  <c r="O101" i="4"/>
  <c r="N105" i="4"/>
  <c r="O105" i="4"/>
  <c r="O107" i="4"/>
  <c r="O114" i="4"/>
  <c r="N123" i="4"/>
  <c r="O123" i="4"/>
  <c r="O128" i="4"/>
  <c r="O136" i="4"/>
  <c r="O146" i="4"/>
  <c r="N160" i="4"/>
  <c r="O160" i="4"/>
  <c r="N161" i="4"/>
  <c r="O161" i="4"/>
  <c r="O170" i="4"/>
  <c r="P3" i="2"/>
  <c r="P4" i="2"/>
  <c r="P16" i="2"/>
  <c r="P20" i="2"/>
  <c r="P31" i="2"/>
  <c r="P33" i="2"/>
  <c r="P41" i="2"/>
  <c r="P49" i="2"/>
  <c r="P53" i="2"/>
  <c r="P54" i="2"/>
  <c r="P57" i="2"/>
  <c r="P61" i="2"/>
  <c r="P68" i="2"/>
  <c r="P73" i="2"/>
  <c r="P75" i="2"/>
  <c r="P94" i="2"/>
  <c r="P100" i="2"/>
  <c r="P104" i="2"/>
  <c r="P106" i="2"/>
  <c r="P113" i="2"/>
  <c r="P122" i="2"/>
  <c r="P127" i="2"/>
  <c r="P135" i="2"/>
  <c r="P145" i="2"/>
  <c r="P159" i="2"/>
  <c r="P160" i="2"/>
  <c r="P169" i="2"/>
  <c r="O4" i="2"/>
  <c r="O20" i="2"/>
  <c r="O49" i="2"/>
  <c r="O104" i="2"/>
  <c r="O122" i="2"/>
  <c r="O159" i="2"/>
  <c r="O160" i="2"/>
  <c r="P69" i="20"/>
  <c r="B64" i="39"/>
  <c r="E66" i="27" l="1"/>
  <c r="G4" i="26" l="1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3" i="26"/>
  <c r="Z5" i="30"/>
  <c r="Z6" i="30"/>
  <c r="Z7" i="30"/>
  <c r="Z8" i="30"/>
  <c r="Z9" i="30"/>
  <c r="Z10" i="30"/>
  <c r="Z11" i="30"/>
  <c r="Z12" i="30"/>
  <c r="Z13" i="30"/>
  <c r="Z14" i="30"/>
  <c r="Z15" i="30"/>
  <c r="Z16" i="30"/>
  <c r="Z17" i="30"/>
  <c r="Z18" i="30"/>
  <c r="Z19" i="30"/>
  <c r="Z20" i="30"/>
  <c r="Z21" i="30"/>
  <c r="Z22" i="30"/>
  <c r="Z23" i="30"/>
  <c r="Z24" i="30"/>
  <c r="Z25" i="30"/>
  <c r="Z26" i="30"/>
  <c r="Z27" i="30"/>
  <c r="Z28" i="30"/>
  <c r="Z29" i="30"/>
  <c r="Z30" i="30"/>
  <c r="Z31" i="30"/>
  <c r="Z32" i="30"/>
  <c r="Z33" i="30"/>
  <c r="Z34" i="30"/>
  <c r="Z35" i="30"/>
  <c r="Z36" i="30"/>
  <c r="Z37" i="30"/>
  <c r="Z38" i="30"/>
  <c r="Z39" i="30"/>
  <c r="Z40" i="30"/>
  <c r="Z41" i="30"/>
  <c r="Z42" i="30"/>
  <c r="Z43" i="30"/>
  <c r="Z44" i="30"/>
  <c r="Z45" i="30"/>
  <c r="Z46" i="30"/>
  <c r="Z47" i="30"/>
  <c r="Z48" i="30"/>
  <c r="Z49" i="30"/>
  <c r="Z50" i="30"/>
  <c r="Z51" i="30"/>
  <c r="Z52" i="30"/>
  <c r="Z53" i="30"/>
  <c r="Z54" i="30"/>
  <c r="Z55" i="30"/>
  <c r="Z56" i="30"/>
  <c r="Z57" i="30"/>
  <c r="Z58" i="30"/>
  <c r="Z59" i="30"/>
  <c r="Z60" i="30"/>
  <c r="Z61" i="30"/>
  <c r="Z62" i="30"/>
  <c r="Z63" i="30"/>
  <c r="Z64" i="30"/>
  <c r="Z65" i="30"/>
  <c r="Z66" i="30"/>
  <c r="Z67" i="30"/>
  <c r="Z68" i="30"/>
  <c r="Z69" i="30"/>
  <c r="Z70" i="30"/>
  <c r="Z71" i="30"/>
  <c r="Z72" i="30"/>
  <c r="Z73" i="30"/>
  <c r="Z74" i="30"/>
  <c r="Z75" i="30"/>
  <c r="Z76" i="30"/>
  <c r="Z77" i="30"/>
  <c r="Z78" i="30"/>
  <c r="Z79" i="30"/>
  <c r="Z80" i="30"/>
  <c r="Z81" i="30"/>
  <c r="Z4" i="30"/>
  <c r="W5" i="30"/>
  <c r="W6" i="30"/>
  <c r="W7" i="30"/>
  <c r="W8" i="30"/>
  <c r="W9" i="30"/>
  <c r="W10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W29" i="30"/>
  <c r="W30" i="30"/>
  <c r="W31" i="30"/>
  <c r="W32" i="30"/>
  <c r="W33" i="30"/>
  <c r="W34" i="30"/>
  <c r="W35" i="30"/>
  <c r="W36" i="30"/>
  <c r="W37" i="30"/>
  <c r="W38" i="30"/>
  <c r="W39" i="30"/>
  <c r="W40" i="30"/>
  <c r="W41" i="30"/>
  <c r="W42" i="30"/>
  <c r="W43" i="30"/>
  <c r="W44" i="30"/>
  <c r="W45" i="30"/>
  <c r="W46" i="30"/>
  <c r="W47" i="30"/>
  <c r="W48" i="30"/>
  <c r="W49" i="30"/>
  <c r="W50" i="30"/>
  <c r="W51" i="30"/>
  <c r="W52" i="30"/>
  <c r="W53" i="30"/>
  <c r="W54" i="30"/>
  <c r="W55" i="30"/>
  <c r="W56" i="30"/>
  <c r="W57" i="30"/>
  <c r="W58" i="30"/>
  <c r="W59" i="30"/>
  <c r="W60" i="30"/>
  <c r="W61" i="30"/>
  <c r="W62" i="30"/>
  <c r="W63" i="30"/>
  <c r="W64" i="30"/>
  <c r="W65" i="30"/>
  <c r="W66" i="30"/>
  <c r="W67" i="30"/>
  <c r="W68" i="30"/>
  <c r="W69" i="30"/>
  <c r="W70" i="30"/>
  <c r="W71" i="30"/>
  <c r="W72" i="30"/>
  <c r="W73" i="30"/>
  <c r="W74" i="30"/>
  <c r="W75" i="30"/>
  <c r="W76" i="30"/>
  <c r="W77" i="30"/>
  <c r="W78" i="30"/>
  <c r="W79" i="30"/>
  <c r="W80" i="30"/>
  <c r="W81" i="30"/>
  <c r="W4" i="30"/>
  <c r="T5" i="30"/>
  <c r="T6" i="30"/>
  <c r="T7" i="30"/>
  <c r="T8" i="30"/>
  <c r="T9" i="30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35" i="30"/>
  <c r="T36" i="30"/>
  <c r="T37" i="30"/>
  <c r="T38" i="30"/>
  <c r="T39" i="30"/>
  <c r="T40" i="30"/>
  <c r="T41" i="30"/>
  <c r="T42" i="30"/>
  <c r="T43" i="30"/>
  <c r="T44" i="30"/>
  <c r="T45" i="30"/>
  <c r="T46" i="30"/>
  <c r="T47" i="30"/>
  <c r="T48" i="30"/>
  <c r="T49" i="30"/>
  <c r="T50" i="30"/>
  <c r="T51" i="30"/>
  <c r="T52" i="30"/>
  <c r="T53" i="30"/>
  <c r="T54" i="30"/>
  <c r="T55" i="30"/>
  <c r="T56" i="30"/>
  <c r="T57" i="30"/>
  <c r="T58" i="30"/>
  <c r="T59" i="30"/>
  <c r="T60" i="30"/>
  <c r="T61" i="30"/>
  <c r="T62" i="30"/>
  <c r="T63" i="30"/>
  <c r="T64" i="30"/>
  <c r="T65" i="30"/>
  <c r="T66" i="30"/>
  <c r="T67" i="30"/>
  <c r="T68" i="30"/>
  <c r="T69" i="30"/>
  <c r="T70" i="30"/>
  <c r="T71" i="30"/>
  <c r="T72" i="30"/>
  <c r="T73" i="30"/>
  <c r="T74" i="30"/>
  <c r="T75" i="30"/>
  <c r="T76" i="30"/>
  <c r="T77" i="30"/>
  <c r="T78" i="30"/>
  <c r="T79" i="30"/>
  <c r="T80" i="30"/>
  <c r="T81" i="30"/>
  <c r="T4" i="30"/>
  <c r="Q5" i="30"/>
  <c r="Q6" i="30"/>
  <c r="Q7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Q36" i="30"/>
  <c r="Q37" i="30"/>
  <c r="Q38" i="30"/>
  <c r="Q39" i="30"/>
  <c r="Q40" i="30"/>
  <c r="Q41" i="30"/>
  <c r="Q42" i="30"/>
  <c r="Q43" i="30"/>
  <c r="Q44" i="30"/>
  <c r="Q45" i="30"/>
  <c r="Q46" i="30"/>
  <c r="Q47" i="30"/>
  <c r="Q48" i="30"/>
  <c r="Q49" i="30"/>
  <c r="Q50" i="30"/>
  <c r="Q51" i="30"/>
  <c r="Q52" i="30"/>
  <c r="Q53" i="30"/>
  <c r="Q54" i="30"/>
  <c r="Q55" i="30"/>
  <c r="Q56" i="30"/>
  <c r="Q57" i="30"/>
  <c r="Q58" i="30"/>
  <c r="Q59" i="30"/>
  <c r="Q60" i="30"/>
  <c r="Q61" i="30"/>
  <c r="Q62" i="30"/>
  <c r="Q63" i="30"/>
  <c r="Q64" i="30"/>
  <c r="Q65" i="30"/>
  <c r="Q66" i="30"/>
  <c r="Q67" i="30"/>
  <c r="Q68" i="30"/>
  <c r="Q69" i="30"/>
  <c r="Q70" i="30"/>
  <c r="Q71" i="30"/>
  <c r="Q72" i="30"/>
  <c r="Q73" i="30"/>
  <c r="Q74" i="30"/>
  <c r="Q75" i="30"/>
  <c r="Q76" i="30"/>
  <c r="Q77" i="30"/>
  <c r="Q78" i="30"/>
  <c r="Q79" i="30"/>
  <c r="Q80" i="30"/>
  <c r="Q81" i="30"/>
  <c r="Q4" i="30"/>
  <c r="N5" i="30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55" i="30"/>
  <c r="N56" i="30"/>
  <c r="N57" i="30"/>
  <c r="N58" i="30"/>
  <c r="N59" i="30"/>
  <c r="N60" i="30"/>
  <c r="N61" i="30"/>
  <c r="N62" i="30"/>
  <c r="N63" i="30"/>
  <c r="N64" i="30"/>
  <c r="N65" i="30"/>
  <c r="N66" i="30"/>
  <c r="N67" i="30"/>
  <c r="N68" i="30"/>
  <c r="N69" i="30"/>
  <c r="N70" i="30"/>
  <c r="N71" i="30"/>
  <c r="N72" i="30"/>
  <c r="N73" i="30"/>
  <c r="N74" i="30"/>
  <c r="N75" i="30"/>
  <c r="N76" i="30"/>
  <c r="N77" i="30"/>
  <c r="N78" i="30"/>
  <c r="N79" i="30"/>
  <c r="N80" i="30"/>
  <c r="N81" i="30"/>
  <c r="N4" i="30"/>
  <c r="K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72" i="30"/>
  <c r="K73" i="30"/>
  <c r="K74" i="30"/>
  <c r="K75" i="30"/>
  <c r="K76" i="30"/>
  <c r="K77" i="30"/>
  <c r="K78" i="30"/>
  <c r="K79" i="30"/>
  <c r="K80" i="30"/>
  <c r="K81" i="30"/>
  <c r="K4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H70" i="30"/>
  <c r="H71" i="30"/>
  <c r="H72" i="30"/>
  <c r="H73" i="30"/>
  <c r="H74" i="30"/>
  <c r="H75" i="30"/>
  <c r="H76" i="30"/>
  <c r="H77" i="30"/>
  <c r="H78" i="30"/>
  <c r="H79" i="30"/>
  <c r="H80" i="30"/>
  <c r="H81" i="30"/>
  <c r="H4" i="30"/>
  <c r="J85" i="15"/>
  <c r="F16" i="18"/>
  <c r="G16" i="18"/>
  <c r="H16" i="18"/>
  <c r="I16" i="18"/>
  <c r="J16" i="18"/>
  <c r="K16" i="18"/>
  <c r="L16" i="18"/>
  <c r="M16" i="18"/>
  <c r="N16" i="18"/>
  <c r="O16" i="18"/>
  <c r="P16" i="18"/>
  <c r="E16" i="18"/>
  <c r="F15" i="18"/>
  <c r="G15" i="18"/>
  <c r="H15" i="18"/>
  <c r="I15" i="18"/>
  <c r="J15" i="18"/>
  <c r="K15" i="18"/>
  <c r="L15" i="18"/>
  <c r="M15" i="18"/>
  <c r="N15" i="18"/>
  <c r="O15" i="18"/>
  <c r="P15" i="18"/>
  <c r="E15" i="18"/>
  <c r="F71" i="16"/>
  <c r="G71" i="16"/>
  <c r="H71" i="16"/>
  <c r="I71" i="16"/>
  <c r="J71" i="16"/>
  <c r="K71" i="16"/>
  <c r="L71" i="16"/>
  <c r="M71" i="16"/>
  <c r="N71" i="16"/>
  <c r="O71" i="16"/>
  <c r="P71" i="16"/>
  <c r="E71" i="16"/>
  <c r="F70" i="16"/>
  <c r="G70" i="16"/>
  <c r="H70" i="16"/>
  <c r="I70" i="16"/>
  <c r="J70" i="16"/>
  <c r="K70" i="16"/>
  <c r="L70" i="16"/>
  <c r="M70" i="16"/>
  <c r="N70" i="16"/>
  <c r="O70" i="16"/>
  <c r="P70" i="16"/>
  <c r="E70" i="16"/>
  <c r="F86" i="14"/>
  <c r="G86" i="14"/>
  <c r="H86" i="14"/>
  <c r="I86" i="14"/>
  <c r="J86" i="14"/>
  <c r="K86" i="14"/>
  <c r="L86" i="14"/>
  <c r="M86" i="14"/>
  <c r="N86" i="14"/>
  <c r="O86" i="14"/>
  <c r="P86" i="14"/>
  <c r="F85" i="14"/>
  <c r="G85" i="14"/>
  <c r="H85" i="14"/>
  <c r="I85" i="14"/>
  <c r="J85" i="14"/>
  <c r="K85" i="14"/>
  <c r="L85" i="14"/>
  <c r="M85" i="14"/>
  <c r="N85" i="14"/>
  <c r="O85" i="14"/>
  <c r="P85" i="14"/>
  <c r="E86" i="14"/>
  <c r="E85" i="14"/>
  <c r="J161" i="12"/>
  <c r="N161" i="12" s="1"/>
  <c r="J160" i="12"/>
  <c r="N160" i="12" s="1"/>
  <c r="J123" i="12"/>
  <c r="N123" i="12" s="1"/>
  <c r="J105" i="12"/>
  <c r="N105" i="12" s="1"/>
  <c r="J50" i="12"/>
  <c r="N50" i="12" s="1"/>
  <c r="J21" i="12"/>
  <c r="N21" i="12" s="1"/>
  <c r="J5" i="12"/>
  <c r="N5" i="12" s="1"/>
  <c r="M160" i="12"/>
  <c r="M161" i="12"/>
  <c r="M123" i="12"/>
  <c r="M5" i="12"/>
  <c r="M21" i="12"/>
  <c r="M50" i="12"/>
  <c r="M105" i="12"/>
  <c r="J170" i="12"/>
  <c r="J169" i="12"/>
  <c r="G169" i="12"/>
  <c r="J168" i="12"/>
  <c r="G168" i="12"/>
  <c r="J167" i="12"/>
  <c r="G167" i="12"/>
  <c r="J166" i="12"/>
  <c r="G166" i="12"/>
  <c r="J165" i="12"/>
  <c r="G165" i="12"/>
  <c r="J164" i="12"/>
  <c r="G164" i="12"/>
  <c r="J163" i="12"/>
  <c r="G163" i="12"/>
  <c r="J162" i="12"/>
  <c r="G162" i="12"/>
  <c r="J159" i="12"/>
  <c r="G159" i="12"/>
  <c r="J158" i="12"/>
  <c r="G158" i="12"/>
  <c r="J157" i="12"/>
  <c r="G157" i="12"/>
  <c r="J156" i="12"/>
  <c r="G156" i="12"/>
  <c r="J155" i="12"/>
  <c r="G155" i="12"/>
  <c r="J154" i="12"/>
  <c r="G154" i="12"/>
  <c r="J153" i="12"/>
  <c r="G153" i="12"/>
  <c r="J152" i="12"/>
  <c r="G152" i="12"/>
  <c r="J151" i="12"/>
  <c r="G151" i="12"/>
  <c r="J150" i="12"/>
  <c r="G150" i="12"/>
  <c r="J149" i="12"/>
  <c r="G149" i="12"/>
  <c r="J148" i="12"/>
  <c r="G148" i="12"/>
  <c r="J147" i="12"/>
  <c r="G147" i="12"/>
  <c r="J146" i="12"/>
  <c r="J145" i="12"/>
  <c r="G145" i="12"/>
  <c r="J144" i="12"/>
  <c r="G144" i="12"/>
  <c r="J143" i="12"/>
  <c r="G143" i="12"/>
  <c r="J142" i="12"/>
  <c r="G142" i="12"/>
  <c r="J141" i="12"/>
  <c r="G141" i="12"/>
  <c r="J140" i="12"/>
  <c r="G140" i="12"/>
  <c r="J139" i="12"/>
  <c r="G139" i="12"/>
  <c r="J138" i="12"/>
  <c r="G138" i="12"/>
  <c r="J137" i="12"/>
  <c r="G137" i="12"/>
  <c r="J136" i="12"/>
  <c r="J135" i="12"/>
  <c r="G135" i="12"/>
  <c r="J134" i="12"/>
  <c r="G134" i="12"/>
  <c r="J133" i="12"/>
  <c r="G133" i="12"/>
  <c r="J132" i="12"/>
  <c r="G132" i="12"/>
  <c r="J131" i="12"/>
  <c r="G131" i="12"/>
  <c r="J130" i="12"/>
  <c r="G130" i="12"/>
  <c r="J129" i="12"/>
  <c r="G129" i="12"/>
  <c r="J128" i="12"/>
  <c r="J127" i="12"/>
  <c r="G127" i="12"/>
  <c r="J126" i="12"/>
  <c r="G126" i="12"/>
  <c r="J125" i="12"/>
  <c r="G125" i="12"/>
  <c r="J124" i="12"/>
  <c r="G124" i="12"/>
  <c r="J122" i="12"/>
  <c r="G122" i="12"/>
  <c r="J121" i="12"/>
  <c r="G121" i="12"/>
  <c r="J120" i="12"/>
  <c r="G120" i="12"/>
  <c r="J119" i="12"/>
  <c r="G119" i="12"/>
  <c r="J118" i="12"/>
  <c r="G118" i="12"/>
  <c r="J117" i="12"/>
  <c r="G117" i="12"/>
  <c r="J116" i="12"/>
  <c r="G116" i="12"/>
  <c r="J115" i="12"/>
  <c r="G115" i="12"/>
  <c r="J114" i="12"/>
  <c r="J113" i="12"/>
  <c r="G113" i="12"/>
  <c r="J112" i="12"/>
  <c r="G112" i="12"/>
  <c r="J111" i="12"/>
  <c r="G111" i="12"/>
  <c r="J110" i="12"/>
  <c r="G110" i="12"/>
  <c r="J109" i="12"/>
  <c r="G109" i="12"/>
  <c r="J108" i="12"/>
  <c r="G108" i="12"/>
  <c r="J107" i="12"/>
  <c r="J106" i="12"/>
  <c r="G106" i="12"/>
  <c r="J104" i="12"/>
  <c r="G104" i="12"/>
  <c r="J103" i="12"/>
  <c r="G103" i="12"/>
  <c r="J102" i="12"/>
  <c r="G102" i="12"/>
  <c r="J101" i="12"/>
  <c r="J100" i="12"/>
  <c r="G100" i="12"/>
  <c r="J99" i="12"/>
  <c r="G99" i="12"/>
  <c r="J98" i="12"/>
  <c r="G98" i="12"/>
  <c r="J97" i="12"/>
  <c r="G97" i="12"/>
  <c r="J96" i="12"/>
  <c r="G96" i="12"/>
  <c r="J95" i="12"/>
  <c r="J94" i="12"/>
  <c r="G94" i="12"/>
  <c r="J93" i="12"/>
  <c r="G93" i="12"/>
  <c r="J92" i="12"/>
  <c r="G92" i="12"/>
  <c r="J91" i="12"/>
  <c r="G91" i="12"/>
  <c r="J90" i="12"/>
  <c r="G90" i="12"/>
  <c r="J89" i="12"/>
  <c r="G89" i="12"/>
  <c r="J88" i="12"/>
  <c r="G88" i="12"/>
  <c r="J87" i="12"/>
  <c r="G87" i="12"/>
  <c r="J86" i="12"/>
  <c r="G86" i="12"/>
  <c r="J85" i="12"/>
  <c r="G85" i="12"/>
  <c r="J84" i="12"/>
  <c r="G84" i="12"/>
  <c r="J83" i="12"/>
  <c r="G83" i="12"/>
  <c r="J82" i="12"/>
  <c r="G82" i="12"/>
  <c r="J81" i="12"/>
  <c r="G81" i="12"/>
  <c r="J80" i="12"/>
  <c r="G80" i="12"/>
  <c r="J79" i="12"/>
  <c r="G79" i="12"/>
  <c r="J78" i="12"/>
  <c r="G78" i="12"/>
  <c r="J77" i="12"/>
  <c r="G77" i="12"/>
  <c r="J76" i="12"/>
  <c r="J75" i="12"/>
  <c r="G75" i="12"/>
  <c r="J74" i="12"/>
  <c r="J73" i="12"/>
  <c r="G73" i="12"/>
  <c r="J72" i="12"/>
  <c r="G72" i="12"/>
  <c r="J71" i="12"/>
  <c r="G71" i="12"/>
  <c r="J70" i="12"/>
  <c r="G70" i="12"/>
  <c r="J69" i="12"/>
  <c r="J68" i="12"/>
  <c r="G68" i="12"/>
  <c r="J67" i="12"/>
  <c r="G67" i="12"/>
  <c r="J66" i="12"/>
  <c r="G66" i="12"/>
  <c r="J65" i="12"/>
  <c r="G65" i="12"/>
  <c r="J64" i="12"/>
  <c r="G64" i="12"/>
  <c r="J63" i="12"/>
  <c r="G63" i="12"/>
  <c r="J62" i="12"/>
  <c r="J61" i="12"/>
  <c r="G61" i="12"/>
  <c r="J60" i="12"/>
  <c r="G60" i="12"/>
  <c r="J59" i="12"/>
  <c r="G59" i="12"/>
  <c r="J58" i="12"/>
  <c r="J57" i="12"/>
  <c r="G57" i="12"/>
  <c r="J56" i="12"/>
  <c r="G56" i="12"/>
  <c r="J55" i="12"/>
  <c r="J54" i="12"/>
  <c r="J53" i="12"/>
  <c r="G53" i="12"/>
  <c r="J52" i="12"/>
  <c r="G52" i="12"/>
  <c r="J51" i="12"/>
  <c r="G51" i="12"/>
  <c r="J49" i="12"/>
  <c r="G49" i="12"/>
  <c r="J48" i="12"/>
  <c r="G48" i="12"/>
  <c r="J47" i="12"/>
  <c r="G47" i="12"/>
  <c r="J46" i="12"/>
  <c r="G46" i="12"/>
  <c r="J45" i="12"/>
  <c r="G45" i="12"/>
  <c r="J44" i="12"/>
  <c r="G44" i="12"/>
  <c r="J43" i="12"/>
  <c r="G43" i="12"/>
  <c r="J42" i="12"/>
  <c r="J41" i="12"/>
  <c r="G41" i="12"/>
  <c r="J40" i="12"/>
  <c r="G40" i="12"/>
  <c r="J39" i="12"/>
  <c r="G39" i="12"/>
  <c r="J38" i="12"/>
  <c r="G38" i="12"/>
  <c r="J37" i="12"/>
  <c r="G37" i="12"/>
  <c r="J36" i="12"/>
  <c r="G36" i="12"/>
  <c r="J35" i="12"/>
  <c r="G35" i="12"/>
  <c r="J34" i="12"/>
  <c r="J33" i="12"/>
  <c r="G33" i="12"/>
  <c r="J32" i="12"/>
  <c r="J31" i="12"/>
  <c r="G31" i="12"/>
  <c r="J30" i="12"/>
  <c r="G30" i="12"/>
  <c r="J29" i="12"/>
  <c r="G29" i="12"/>
  <c r="J28" i="12"/>
  <c r="G28" i="12"/>
  <c r="J27" i="12"/>
  <c r="G27" i="12"/>
  <c r="J26" i="12"/>
  <c r="G26" i="12"/>
  <c r="J25" i="12"/>
  <c r="G25" i="12"/>
  <c r="J24" i="12"/>
  <c r="G24" i="12"/>
  <c r="J23" i="12"/>
  <c r="G23" i="12"/>
  <c r="J22" i="12"/>
  <c r="G22" i="12"/>
  <c r="J20" i="12"/>
  <c r="G20" i="12"/>
  <c r="J19" i="12"/>
  <c r="G19" i="12"/>
  <c r="J18" i="12"/>
  <c r="G18" i="12"/>
  <c r="J17" i="12"/>
  <c r="J16" i="12"/>
  <c r="G16" i="12"/>
  <c r="J15" i="12"/>
  <c r="G15" i="12"/>
  <c r="J14" i="12"/>
  <c r="G14" i="12"/>
  <c r="J13" i="12"/>
  <c r="G13" i="12"/>
  <c r="J12" i="12"/>
  <c r="G12" i="12"/>
  <c r="J11" i="12"/>
  <c r="G11" i="12"/>
  <c r="J10" i="12"/>
  <c r="G10" i="12"/>
  <c r="J9" i="12"/>
  <c r="G9" i="12"/>
  <c r="J8" i="12"/>
  <c r="G8" i="12"/>
  <c r="J7" i="12"/>
  <c r="G7" i="12"/>
  <c r="J6" i="12"/>
  <c r="G6" i="12"/>
  <c r="J4" i="12"/>
  <c r="J3" i="12"/>
  <c r="G3" i="12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7" i="13"/>
  <c r="D7" i="13"/>
  <c r="G6" i="13"/>
  <c r="D6" i="13"/>
  <c r="G5" i="13"/>
  <c r="D5" i="13"/>
  <c r="G4" i="13"/>
  <c r="D4" i="13"/>
  <c r="M160" i="6"/>
  <c r="M161" i="6"/>
  <c r="M162" i="6"/>
  <c r="M163" i="6"/>
  <c r="M164" i="6"/>
  <c r="M165" i="6"/>
  <c r="M166" i="6"/>
  <c r="M167" i="6"/>
  <c r="M168" i="6"/>
  <c r="M169" i="6"/>
  <c r="M170" i="6"/>
  <c r="M124" i="6"/>
  <c r="M125" i="6"/>
  <c r="M126" i="6"/>
  <c r="M127" i="6"/>
  <c r="M128" i="6"/>
  <c r="M129" i="6"/>
  <c r="M130" i="6"/>
  <c r="M131" i="6"/>
  <c r="M132" i="6"/>
  <c r="M133" i="6"/>
  <c r="M134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23" i="6"/>
  <c r="M106" i="6"/>
  <c r="M107" i="6"/>
  <c r="M108" i="6"/>
  <c r="M109" i="6"/>
  <c r="M110" i="6"/>
  <c r="M111" i="6"/>
  <c r="M112" i="6"/>
  <c r="M113" i="6"/>
  <c r="M114" i="6"/>
  <c r="M115" i="6"/>
  <c r="M117" i="6"/>
  <c r="M118" i="6"/>
  <c r="M119" i="6"/>
  <c r="M120" i="6"/>
  <c r="M121" i="6"/>
  <c r="M122" i="6"/>
  <c r="M105" i="6"/>
  <c r="M51" i="6"/>
  <c r="M53" i="6"/>
  <c r="M54" i="6"/>
  <c r="M55" i="6"/>
  <c r="M56" i="6"/>
  <c r="M57" i="6"/>
  <c r="M58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80" i="6"/>
  <c r="M81" i="6"/>
  <c r="M82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50" i="6"/>
  <c r="M22" i="6"/>
  <c r="M23" i="6"/>
  <c r="M25" i="6"/>
  <c r="M26" i="6"/>
  <c r="M27" i="6"/>
  <c r="M28" i="6"/>
  <c r="M29" i="6"/>
  <c r="M30" i="6"/>
  <c r="M31" i="6"/>
  <c r="M32" i="6"/>
  <c r="M34" i="6"/>
  <c r="M36" i="6"/>
  <c r="M37" i="6"/>
  <c r="M38" i="6"/>
  <c r="M39" i="6"/>
  <c r="M40" i="6"/>
  <c r="M41" i="6"/>
  <c r="M42" i="6"/>
  <c r="M43" i="6"/>
  <c r="M44" i="6"/>
  <c r="M45" i="6"/>
  <c r="M46" i="6"/>
  <c r="M48" i="6"/>
  <c r="M49" i="6"/>
  <c r="M21" i="6"/>
  <c r="M12" i="6"/>
  <c r="M13" i="6"/>
  <c r="M14" i="6"/>
  <c r="M15" i="6"/>
  <c r="M16" i="6"/>
  <c r="M17" i="6"/>
  <c r="M18" i="6"/>
  <c r="M19" i="6"/>
  <c r="M20" i="6"/>
  <c r="M5" i="6"/>
  <c r="G51" i="6"/>
  <c r="O51" i="6" s="1"/>
  <c r="J51" i="6"/>
  <c r="N51" i="6" s="1"/>
  <c r="J170" i="6"/>
  <c r="N170" i="6" s="1"/>
  <c r="J169" i="6"/>
  <c r="N169" i="6" s="1"/>
  <c r="G169" i="6"/>
  <c r="O169" i="6" s="1"/>
  <c r="J168" i="6"/>
  <c r="N168" i="6" s="1"/>
  <c r="G168" i="6"/>
  <c r="O168" i="6" s="1"/>
  <c r="J167" i="6"/>
  <c r="N167" i="6" s="1"/>
  <c r="G167" i="6"/>
  <c r="O167" i="6" s="1"/>
  <c r="J166" i="6"/>
  <c r="N166" i="6" s="1"/>
  <c r="G166" i="6"/>
  <c r="O166" i="6" s="1"/>
  <c r="J165" i="6"/>
  <c r="N165" i="6" s="1"/>
  <c r="G165" i="6"/>
  <c r="O165" i="6" s="1"/>
  <c r="J164" i="6"/>
  <c r="G164" i="6"/>
  <c r="O164" i="6" s="1"/>
  <c r="J163" i="6"/>
  <c r="G163" i="6"/>
  <c r="J162" i="6"/>
  <c r="N162" i="6" s="1"/>
  <c r="G162" i="6"/>
  <c r="O162" i="6" s="1"/>
  <c r="J159" i="6"/>
  <c r="N159" i="6" s="1"/>
  <c r="G159" i="6"/>
  <c r="O159" i="6" s="1"/>
  <c r="J158" i="6"/>
  <c r="G158" i="6"/>
  <c r="O158" i="6" s="1"/>
  <c r="J157" i="6"/>
  <c r="G157" i="6"/>
  <c r="J156" i="6"/>
  <c r="N156" i="6" s="1"/>
  <c r="G156" i="6"/>
  <c r="O156" i="6" s="1"/>
  <c r="J155" i="6"/>
  <c r="N155" i="6" s="1"/>
  <c r="G155" i="6"/>
  <c r="O155" i="6" s="1"/>
  <c r="J154" i="6"/>
  <c r="N154" i="6" s="1"/>
  <c r="G154" i="6"/>
  <c r="O154" i="6" s="1"/>
  <c r="J153" i="6"/>
  <c r="N153" i="6" s="1"/>
  <c r="G153" i="6"/>
  <c r="O153" i="6" s="1"/>
  <c r="J152" i="6"/>
  <c r="N152" i="6" s="1"/>
  <c r="G152" i="6"/>
  <c r="O152" i="6" s="1"/>
  <c r="J151" i="6"/>
  <c r="N151" i="6" s="1"/>
  <c r="G151" i="6"/>
  <c r="O151" i="6" s="1"/>
  <c r="J150" i="6"/>
  <c r="G150" i="6"/>
  <c r="O150" i="6" s="1"/>
  <c r="J149" i="6"/>
  <c r="G149" i="6"/>
  <c r="J148" i="6"/>
  <c r="N148" i="6" s="1"/>
  <c r="G148" i="6"/>
  <c r="O148" i="6" s="1"/>
  <c r="J147" i="6"/>
  <c r="N147" i="6" s="1"/>
  <c r="G147" i="6"/>
  <c r="O147" i="6" s="1"/>
  <c r="J146" i="6"/>
  <c r="N146" i="6" s="1"/>
  <c r="J145" i="6"/>
  <c r="N145" i="6" s="1"/>
  <c r="G145" i="6"/>
  <c r="O145" i="6" s="1"/>
  <c r="J144" i="6"/>
  <c r="N144" i="6" s="1"/>
  <c r="G144" i="6"/>
  <c r="O144" i="6" s="1"/>
  <c r="J143" i="6"/>
  <c r="N143" i="6" s="1"/>
  <c r="G143" i="6"/>
  <c r="O143" i="6" s="1"/>
  <c r="J142" i="6"/>
  <c r="G142" i="6"/>
  <c r="J141" i="6"/>
  <c r="N141" i="6" s="1"/>
  <c r="G141" i="6"/>
  <c r="J140" i="6"/>
  <c r="N140" i="6" s="1"/>
  <c r="G140" i="6"/>
  <c r="O140" i="6" s="1"/>
  <c r="J139" i="6"/>
  <c r="N139" i="6" s="1"/>
  <c r="G139" i="6"/>
  <c r="O139" i="6" s="1"/>
  <c r="J138" i="6"/>
  <c r="N138" i="6" s="1"/>
  <c r="G138" i="6"/>
  <c r="O138" i="6" s="1"/>
  <c r="J137" i="6"/>
  <c r="N137" i="6" s="1"/>
  <c r="G137" i="6"/>
  <c r="O137" i="6" s="1"/>
  <c r="J136" i="6"/>
  <c r="N136" i="6" s="1"/>
  <c r="J135" i="6"/>
  <c r="G135" i="6"/>
  <c r="J134" i="6"/>
  <c r="N134" i="6" s="1"/>
  <c r="G134" i="6"/>
  <c r="O134" i="6" s="1"/>
  <c r="J133" i="6"/>
  <c r="G133" i="6"/>
  <c r="O133" i="6" s="1"/>
  <c r="J132" i="6"/>
  <c r="G132" i="6"/>
  <c r="J131" i="6"/>
  <c r="N131" i="6" s="1"/>
  <c r="G131" i="6"/>
  <c r="O131" i="6" s="1"/>
  <c r="J130" i="6"/>
  <c r="N130" i="6" s="1"/>
  <c r="G130" i="6"/>
  <c r="O130" i="6" s="1"/>
  <c r="J129" i="6"/>
  <c r="N129" i="6" s="1"/>
  <c r="G129" i="6"/>
  <c r="O129" i="6" s="1"/>
  <c r="J128" i="6"/>
  <c r="N128" i="6" s="1"/>
  <c r="J127" i="6"/>
  <c r="N127" i="6" s="1"/>
  <c r="G127" i="6"/>
  <c r="O127" i="6" s="1"/>
  <c r="J126" i="6"/>
  <c r="N126" i="6" s="1"/>
  <c r="G126" i="6"/>
  <c r="O126" i="6" s="1"/>
  <c r="J125" i="6"/>
  <c r="G125" i="6"/>
  <c r="J124" i="6"/>
  <c r="N124" i="6" s="1"/>
  <c r="G124" i="6"/>
  <c r="J122" i="6"/>
  <c r="N122" i="6" s="1"/>
  <c r="G122" i="6"/>
  <c r="O122" i="6" s="1"/>
  <c r="J121" i="6"/>
  <c r="N121" i="6" s="1"/>
  <c r="G121" i="6"/>
  <c r="O121" i="6" s="1"/>
  <c r="J120" i="6"/>
  <c r="G120" i="6"/>
  <c r="J119" i="6"/>
  <c r="N119" i="6" s="1"/>
  <c r="G119" i="6"/>
  <c r="J118" i="6"/>
  <c r="N118" i="6" s="1"/>
  <c r="G118" i="6"/>
  <c r="O118" i="6" s="1"/>
  <c r="J117" i="6"/>
  <c r="N117" i="6" s="1"/>
  <c r="G117" i="6"/>
  <c r="O117" i="6" s="1"/>
  <c r="J116" i="6"/>
  <c r="G116" i="6"/>
  <c r="J115" i="6"/>
  <c r="N115" i="6" s="1"/>
  <c r="G115" i="6"/>
  <c r="O115" i="6" s="1"/>
  <c r="J114" i="6"/>
  <c r="N114" i="6" s="1"/>
  <c r="J113" i="6"/>
  <c r="N113" i="6" s="1"/>
  <c r="G113" i="6"/>
  <c r="O113" i="6" s="1"/>
  <c r="J112" i="6"/>
  <c r="N112" i="6" s="1"/>
  <c r="G112" i="6"/>
  <c r="O112" i="6" s="1"/>
  <c r="J111" i="6"/>
  <c r="G111" i="6"/>
  <c r="O111" i="6" s="1"/>
  <c r="J110" i="6"/>
  <c r="G110" i="6"/>
  <c r="O110" i="6" s="1"/>
  <c r="J109" i="6"/>
  <c r="N109" i="6" s="1"/>
  <c r="G109" i="6"/>
  <c r="O109" i="6" s="1"/>
  <c r="J108" i="6"/>
  <c r="N108" i="6" s="1"/>
  <c r="G108" i="6"/>
  <c r="O108" i="6" s="1"/>
  <c r="J107" i="6"/>
  <c r="N107" i="6" s="1"/>
  <c r="J106" i="6"/>
  <c r="N106" i="6" s="1"/>
  <c r="G106" i="6"/>
  <c r="O106" i="6" s="1"/>
  <c r="J104" i="6"/>
  <c r="N104" i="6" s="1"/>
  <c r="G104" i="6"/>
  <c r="O104" i="6" s="1"/>
  <c r="J103" i="6"/>
  <c r="N103" i="6" s="1"/>
  <c r="G103" i="6"/>
  <c r="O103" i="6" s="1"/>
  <c r="J102" i="6"/>
  <c r="N102" i="6" s="1"/>
  <c r="G102" i="6"/>
  <c r="O102" i="6" s="1"/>
  <c r="J101" i="6"/>
  <c r="N101" i="6" s="1"/>
  <c r="J100" i="6"/>
  <c r="N100" i="6" s="1"/>
  <c r="G100" i="6"/>
  <c r="O100" i="6" s="1"/>
  <c r="J99" i="6"/>
  <c r="G99" i="6"/>
  <c r="J98" i="6"/>
  <c r="G98" i="6"/>
  <c r="J97" i="6"/>
  <c r="N97" i="6" s="1"/>
  <c r="G97" i="6"/>
  <c r="O97" i="6" s="1"/>
  <c r="J96" i="6"/>
  <c r="N96" i="6" s="1"/>
  <c r="G96" i="6"/>
  <c r="O96" i="6" s="1"/>
  <c r="J95" i="6"/>
  <c r="N95" i="6" s="1"/>
  <c r="J94" i="6"/>
  <c r="N94" i="6" s="1"/>
  <c r="G94" i="6"/>
  <c r="O94" i="6" s="1"/>
  <c r="J93" i="6"/>
  <c r="N93" i="6" s="1"/>
  <c r="G93" i="6"/>
  <c r="O93" i="6" s="1"/>
  <c r="J92" i="6"/>
  <c r="N92" i="6" s="1"/>
  <c r="G92" i="6"/>
  <c r="O92" i="6" s="1"/>
  <c r="J91" i="6"/>
  <c r="G91" i="6"/>
  <c r="J90" i="6"/>
  <c r="G90" i="6"/>
  <c r="J89" i="6"/>
  <c r="N89" i="6" s="1"/>
  <c r="G89" i="6"/>
  <c r="O89" i="6" s="1"/>
  <c r="J88" i="6"/>
  <c r="N88" i="6" s="1"/>
  <c r="G88" i="6"/>
  <c r="O88" i="6" s="1"/>
  <c r="J87" i="6"/>
  <c r="N87" i="6" s="1"/>
  <c r="G87" i="6"/>
  <c r="O87" i="6" s="1"/>
  <c r="J86" i="6"/>
  <c r="N86" i="6" s="1"/>
  <c r="G86" i="6"/>
  <c r="O86" i="6" s="1"/>
  <c r="J85" i="6"/>
  <c r="N85" i="6" s="1"/>
  <c r="G85" i="6"/>
  <c r="O85" i="6" s="1"/>
  <c r="J84" i="6"/>
  <c r="N84" i="6" s="1"/>
  <c r="G84" i="6"/>
  <c r="O84" i="6" s="1"/>
  <c r="J83" i="6"/>
  <c r="G83" i="6"/>
  <c r="J82" i="6"/>
  <c r="G82" i="6"/>
  <c r="J81" i="6"/>
  <c r="N81" i="6" s="1"/>
  <c r="G81" i="6"/>
  <c r="O81" i="6" s="1"/>
  <c r="J80" i="6"/>
  <c r="N80" i="6" s="1"/>
  <c r="G80" i="6"/>
  <c r="O80" i="6" s="1"/>
  <c r="J79" i="6"/>
  <c r="G79" i="6"/>
  <c r="J78" i="6"/>
  <c r="N78" i="6" s="1"/>
  <c r="G78" i="6"/>
  <c r="O78" i="6" s="1"/>
  <c r="J77" i="6"/>
  <c r="N77" i="6" s="1"/>
  <c r="G77" i="6"/>
  <c r="O77" i="6" s="1"/>
  <c r="J76" i="6"/>
  <c r="N76" i="6" s="1"/>
  <c r="J75" i="6"/>
  <c r="N75" i="6" s="1"/>
  <c r="G75" i="6"/>
  <c r="O75" i="6" s="1"/>
  <c r="J74" i="6"/>
  <c r="N74" i="6" s="1"/>
  <c r="J73" i="6"/>
  <c r="G73" i="6"/>
  <c r="J72" i="6"/>
  <c r="N72" i="6" s="1"/>
  <c r="G72" i="6"/>
  <c r="O72" i="6" s="1"/>
  <c r="J71" i="6"/>
  <c r="N71" i="6" s="1"/>
  <c r="G71" i="6"/>
  <c r="O71" i="6" s="1"/>
  <c r="J70" i="6"/>
  <c r="N70" i="6" s="1"/>
  <c r="G70" i="6"/>
  <c r="O70" i="6" s="1"/>
  <c r="J69" i="6"/>
  <c r="N69" i="6" s="1"/>
  <c r="J68" i="6"/>
  <c r="N68" i="6" s="1"/>
  <c r="G68" i="6"/>
  <c r="O68" i="6" s="1"/>
  <c r="J67" i="6"/>
  <c r="N67" i="6" s="1"/>
  <c r="G67" i="6"/>
  <c r="O67" i="6" s="1"/>
  <c r="J66" i="6"/>
  <c r="N66" i="6" s="1"/>
  <c r="G66" i="6"/>
  <c r="O66" i="6" s="1"/>
  <c r="J65" i="6"/>
  <c r="G65" i="6"/>
  <c r="J64" i="6"/>
  <c r="N64" i="6" s="1"/>
  <c r="G64" i="6"/>
  <c r="O64" i="6" s="1"/>
  <c r="J63" i="6"/>
  <c r="N63" i="6" s="1"/>
  <c r="G63" i="6"/>
  <c r="O63" i="6" s="1"/>
  <c r="J62" i="6"/>
  <c r="N62" i="6" s="1"/>
  <c r="J61" i="6"/>
  <c r="N61" i="6" s="1"/>
  <c r="G61" i="6"/>
  <c r="O61" i="6" s="1"/>
  <c r="J60" i="6"/>
  <c r="N60" i="6" s="1"/>
  <c r="G60" i="6"/>
  <c r="O60" i="6" s="1"/>
  <c r="J59" i="6"/>
  <c r="G59" i="6"/>
  <c r="J58" i="6"/>
  <c r="N58" i="6" s="1"/>
  <c r="J57" i="6"/>
  <c r="N57" i="6" s="1"/>
  <c r="G57" i="6"/>
  <c r="O57" i="6" s="1"/>
  <c r="J56" i="6"/>
  <c r="G56" i="6"/>
  <c r="J55" i="6"/>
  <c r="N55" i="6" s="1"/>
  <c r="J54" i="6"/>
  <c r="N54" i="6" s="1"/>
  <c r="J53" i="6"/>
  <c r="N53" i="6" s="1"/>
  <c r="G53" i="6"/>
  <c r="O53" i="6" s="1"/>
  <c r="J52" i="6"/>
  <c r="G52" i="6"/>
  <c r="J49" i="6"/>
  <c r="N49" i="6" s="1"/>
  <c r="G49" i="6"/>
  <c r="O49" i="6" s="1"/>
  <c r="J48" i="6"/>
  <c r="N48" i="6" s="1"/>
  <c r="G48" i="6"/>
  <c r="O48" i="6" s="1"/>
  <c r="J47" i="6"/>
  <c r="G47" i="6"/>
  <c r="J46" i="6"/>
  <c r="N46" i="6" s="1"/>
  <c r="G46" i="6"/>
  <c r="O46" i="6" s="1"/>
  <c r="J45" i="6"/>
  <c r="N45" i="6" s="1"/>
  <c r="G45" i="6"/>
  <c r="O45" i="6" s="1"/>
  <c r="J44" i="6"/>
  <c r="N44" i="6" s="1"/>
  <c r="G44" i="6"/>
  <c r="O44" i="6" s="1"/>
  <c r="J43" i="6"/>
  <c r="N43" i="6" s="1"/>
  <c r="G43" i="6"/>
  <c r="O43" i="6" s="1"/>
  <c r="J42" i="6"/>
  <c r="J41" i="6"/>
  <c r="N41" i="6" s="1"/>
  <c r="G41" i="6"/>
  <c r="J40" i="6"/>
  <c r="N40" i="6" s="1"/>
  <c r="G40" i="6"/>
  <c r="O40" i="6" s="1"/>
  <c r="J39" i="6"/>
  <c r="N39" i="6" s="1"/>
  <c r="G39" i="6"/>
  <c r="O39" i="6" s="1"/>
  <c r="J38" i="6"/>
  <c r="N38" i="6" s="1"/>
  <c r="G38" i="6"/>
  <c r="O38" i="6" s="1"/>
  <c r="J37" i="6"/>
  <c r="N37" i="6" s="1"/>
  <c r="G37" i="6"/>
  <c r="O37" i="6" s="1"/>
  <c r="J36" i="6"/>
  <c r="N36" i="6" s="1"/>
  <c r="G36" i="6"/>
  <c r="O36" i="6" s="1"/>
  <c r="J35" i="6"/>
  <c r="G35" i="6"/>
  <c r="J34" i="6"/>
  <c r="N34" i="6" s="1"/>
  <c r="J33" i="6"/>
  <c r="G33" i="6"/>
  <c r="J32" i="6"/>
  <c r="J31" i="6"/>
  <c r="N31" i="6" s="1"/>
  <c r="G31" i="6"/>
  <c r="O31" i="6" s="1"/>
  <c r="J30" i="6"/>
  <c r="N30" i="6" s="1"/>
  <c r="G30" i="6"/>
  <c r="O30" i="6" s="1"/>
  <c r="J29" i="6"/>
  <c r="N29" i="6" s="1"/>
  <c r="G29" i="6"/>
  <c r="O29" i="6" s="1"/>
  <c r="J28" i="6"/>
  <c r="N28" i="6" s="1"/>
  <c r="G28" i="6"/>
  <c r="O28" i="6" s="1"/>
  <c r="J27" i="6"/>
  <c r="N27" i="6" s="1"/>
  <c r="G27" i="6"/>
  <c r="O27" i="6" s="1"/>
  <c r="J26" i="6"/>
  <c r="N26" i="6" s="1"/>
  <c r="G26" i="6"/>
  <c r="O26" i="6" s="1"/>
  <c r="J25" i="6"/>
  <c r="N25" i="6" s="1"/>
  <c r="G25" i="6"/>
  <c r="O25" i="6" s="1"/>
  <c r="J24" i="6"/>
  <c r="G24" i="6"/>
  <c r="J23" i="6"/>
  <c r="G23" i="6"/>
  <c r="J22" i="6"/>
  <c r="N22" i="6" s="1"/>
  <c r="G22" i="6"/>
  <c r="O22" i="6" s="1"/>
  <c r="J20" i="6"/>
  <c r="N20" i="6" s="1"/>
  <c r="G20" i="6"/>
  <c r="J19" i="6"/>
  <c r="N19" i="6" s="1"/>
  <c r="G19" i="6"/>
  <c r="O19" i="6" s="1"/>
  <c r="J18" i="6"/>
  <c r="N18" i="6" s="1"/>
  <c r="G18" i="6"/>
  <c r="O18" i="6" s="1"/>
  <c r="J17" i="6"/>
  <c r="N17" i="6" s="1"/>
  <c r="J16" i="6"/>
  <c r="N16" i="6" s="1"/>
  <c r="G16" i="6"/>
  <c r="O16" i="6" s="1"/>
  <c r="J15" i="6"/>
  <c r="N15" i="6" s="1"/>
  <c r="G15" i="6"/>
  <c r="O15" i="6" s="1"/>
  <c r="J14" i="6"/>
  <c r="N14" i="6" s="1"/>
  <c r="G14" i="6"/>
  <c r="O14" i="6" s="1"/>
  <c r="J13" i="6"/>
  <c r="N13" i="6" s="1"/>
  <c r="G13" i="6"/>
  <c r="O13" i="6" s="1"/>
  <c r="J12" i="6"/>
  <c r="G12" i="6"/>
  <c r="O12" i="6" s="1"/>
  <c r="J11" i="6"/>
  <c r="G11" i="6"/>
  <c r="J10" i="6"/>
  <c r="G10" i="6"/>
  <c r="J9" i="6"/>
  <c r="G9" i="6"/>
  <c r="J8" i="6"/>
  <c r="G8" i="6"/>
  <c r="J7" i="6"/>
  <c r="G7" i="6"/>
  <c r="J6" i="6"/>
  <c r="G6" i="6"/>
  <c r="J4" i="6"/>
  <c r="J3" i="6"/>
  <c r="G3" i="6"/>
  <c r="F20" i="7"/>
  <c r="E20" i="7"/>
  <c r="C20" i="7"/>
  <c r="B20" i="7"/>
  <c r="G19" i="7"/>
  <c r="D19" i="7"/>
  <c r="G18" i="7"/>
  <c r="D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D4" i="7"/>
  <c r="F20" i="13"/>
  <c r="E20" i="13"/>
  <c r="C20" i="13"/>
  <c r="B20" i="13"/>
  <c r="M160" i="4"/>
  <c r="M161" i="4"/>
  <c r="M162" i="4"/>
  <c r="M163" i="4"/>
  <c r="M164" i="4"/>
  <c r="M165" i="4"/>
  <c r="M166" i="4"/>
  <c r="M167" i="4"/>
  <c r="M168" i="4"/>
  <c r="M169" i="4"/>
  <c r="M170" i="4"/>
  <c r="M124" i="4"/>
  <c r="M125" i="4"/>
  <c r="M126" i="4"/>
  <c r="M127" i="4"/>
  <c r="M128" i="4"/>
  <c r="M129" i="4"/>
  <c r="M130" i="4"/>
  <c r="M131" i="4"/>
  <c r="M132" i="4"/>
  <c r="M133" i="4"/>
  <c r="M134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23" i="4"/>
  <c r="M106" i="4"/>
  <c r="M107" i="4"/>
  <c r="M108" i="4"/>
  <c r="M109" i="4"/>
  <c r="M110" i="4"/>
  <c r="M111" i="4"/>
  <c r="M112" i="4"/>
  <c r="M113" i="4"/>
  <c r="M114" i="4"/>
  <c r="M115" i="4"/>
  <c r="M117" i="4"/>
  <c r="M118" i="4"/>
  <c r="M119" i="4"/>
  <c r="M120" i="4"/>
  <c r="M121" i="4"/>
  <c r="M122" i="4"/>
  <c r="M105" i="4"/>
  <c r="M51" i="4"/>
  <c r="M53" i="4"/>
  <c r="M54" i="4"/>
  <c r="M55" i="4"/>
  <c r="M56" i="4"/>
  <c r="M57" i="4"/>
  <c r="M58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80" i="4"/>
  <c r="M81" i="4"/>
  <c r="M82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50" i="4"/>
  <c r="M22" i="4"/>
  <c r="M23" i="4"/>
  <c r="M25" i="4"/>
  <c r="M26" i="4"/>
  <c r="M27" i="4"/>
  <c r="M28" i="4"/>
  <c r="M29" i="4"/>
  <c r="M30" i="4"/>
  <c r="M31" i="4"/>
  <c r="M32" i="4"/>
  <c r="M34" i="4"/>
  <c r="M36" i="4"/>
  <c r="M37" i="4"/>
  <c r="M38" i="4"/>
  <c r="M39" i="4"/>
  <c r="M40" i="4"/>
  <c r="M41" i="4"/>
  <c r="M42" i="4"/>
  <c r="M43" i="4"/>
  <c r="M44" i="4"/>
  <c r="M45" i="4"/>
  <c r="M46" i="4"/>
  <c r="M48" i="4"/>
  <c r="M49" i="4"/>
  <c r="M21" i="4"/>
  <c r="M6" i="4"/>
  <c r="M7" i="4"/>
  <c r="M8" i="4"/>
  <c r="M9" i="4"/>
  <c r="M10" i="4"/>
  <c r="M12" i="4"/>
  <c r="M13" i="4"/>
  <c r="M14" i="4"/>
  <c r="M15" i="4"/>
  <c r="M16" i="4"/>
  <c r="M17" i="4"/>
  <c r="M18" i="4"/>
  <c r="M19" i="4"/>
  <c r="M20" i="4"/>
  <c r="M5" i="4"/>
  <c r="M4" i="4"/>
  <c r="F19" i="5"/>
  <c r="E19" i="5"/>
  <c r="C19" i="5"/>
  <c r="B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4" i="5"/>
  <c r="D4" i="5"/>
  <c r="G3" i="5"/>
  <c r="D3" i="5"/>
  <c r="M21" i="10"/>
  <c r="J170" i="4"/>
  <c r="N170" i="4" s="1"/>
  <c r="J169" i="4"/>
  <c r="N169" i="4" s="1"/>
  <c r="G169" i="4"/>
  <c r="O169" i="4" s="1"/>
  <c r="J168" i="4"/>
  <c r="G168" i="4"/>
  <c r="J167" i="4"/>
  <c r="N167" i="4" s="1"/>
  <c r="G167" i="4"/>
  <c r="O167" i="4" s="1"/>
  <c r="J166" i="4"/>
  <c r="G166" i="4"/>
  <c r="J165" i="4"/>
  <c r="N165" i="4" s="1"/>
  <c r="G165" i="4"/>
  <c r="O165" i="4" s="1"/>
  <c r="J164" i="4"/>
  <c r="N164" i="4" s="1"/>
  <c r="G164" i="4"/>
  <c r="O164" i="4" s="1"/>
  <c r="J163" i="4"/>
  <c r="N163" i="4" s="1"/>
  <c r="G163" i="4"/>
  <c r="O163" i="4" s="1"/>
  <c r="J162" i="4"/>
  <c r="N162" i="4" s="1"/>
  <c r="G162" i="4"/>
  <c r="O162" i="4" s="1"/>
  <c r="J159" i="4"/>
  <c r="N159" i="4" s="1"/>
  <c r="G159" i="4"/>
  <c r="O159" i="4" s="1"/>
  <c r="J158" i="4"/>
  <c r="N158" i="4" s="1"/>
  <c r="G158" i="4"/>
  <c r="O158" i="4" s="1"/>
  <c r="J157" i="4"/>
  <c r="N157" i="4" s="1"/>
  <c r="G157" i="4"/>
  <c r="O157" i="4" s="1"/>
  <c r="J156" i="4"/>
  <c r="N156" i="4" s="1"/>
  <c r="G156" i="4"/>
  <c r="O156" i="4" s="1"/>
  <c r="J155" i="4"/>
  <c r="N155" i="4" s="1"/>
  <c r="G155" i="4"/>
  <c r="O155" i="4" s="1"/>
  <c r="J154" i="4"/>
  <c r="G154" i="4"/>
  <c r="J153" i="4"/>
  <c r="N153" i="4" s="1"/>
  <c r="G153" i="4"/>
  <c r="O153" i="4" s="1"/>
  <c r="J152" i="4"/>
  <c r="G152" i="4"/>
  <c r="J151" i="4"/>
  <c r="N151" i="4" s="1"/>
  <c r="G151" i="4"/>
  <c r="O151" i="4" s="1"/>
  <c r="J150" i="4"/>
  <c r="N150" i="4" s="1"/>
  <c r="G150" i="4"/>
  <c r="O150" i="4" s="1"/>
  <c r="J149" i="4"/>
  <c r="N149" i="4" s="1"/>
  <c r="G149" i="4"/>
  <c r="O149" i="4" s="1"/>
  <c r="J148" i="4"/>
  <c r="N148" i="4" s="1"/>
  <c r="G148" i="4"/>
  <c r="O148" i="4" s="1"/>
  <c r="J147" i="4"/>
  <c r="N147" i="4" s="1"/>
  <c r="G147" i="4"/>
  <c r="O147" i="4" s="1"/>
  <c r="J146" i="4"/>
  <c r="J145" i="4"/>
  <c r="N145" i="4" s="1"/>
  <c r="G145" i="4"/>
  <c r="O145" i="4" s="1"/>
  <c r="J144" i="4"/>
  <c r="G144" i="4"/>
  <c r="J143" i="4"/>
  <c r="N143" i="4" s="1"/>
  <c r="G143" i="4"/>
  <c r="O143" i="4" s="1"/>
  <c r="J142" i="4"/>
  <c r="N142" i="4" s="1"/>
  <c r="G142" i="4"/>
  <c r="O142" i="4" s="1"/>
  <c r="J141" i="4"/>
  <c r="N141" i="4" s="1"/>
  <c r="G141" i="4"/>
  <c r="O141" i="4" s="1"/>
  <c r="J140" i="4"/>
  <c r="N140" i="4" s="1"/>
  <c r="G140" i="4"/>
  <c r="O140" i="4" s="1"/>
  <c r="J139" i="4"/>
  <c r="N139" i="4" s="1"/>
  <c r="G139" i="4"/>
  <c r="O139" i="4" s="1"/>
  <c r="J138" i="4"/>
  <c r="G138" i="4"/>
  <c r="J137" i="4"/>
  <c r="N137" i="4" s="1"/>
  <c r="G137" i="4"/>
  <c r="O137" i="4" s="1"/>
  <c r="J136" i="4"/>
  <c r="J135" i="4"/>
  <c r="G135" i="4"/>
  <c r="J134" i="4"/>
  <c r="N134" i="4" s="1"/>
  <c r="G134" i="4"/>
  <c r="O134" i="4" s="1"/>
  <c r="J133" i="4"/>
  <c r="N133" i="4" s="1"/>
  <c r="G133" i="4"/>
  <c r="O133" i="4" s="1"/>
  <c r="J132" i="4"/>
  <c r="N132" i="4" s="1"/>
  <c r="G132" i="4"/>
  <c r="O132" i="4" s="1"/>
  <c r="J131" i="4"/>
  <c r="N131" i="4" s="1"/>
  <c r="G131" i="4"/>
  <c r="O131" i="4" s="1"/>
  <c r="J130" i="4"/>
  <c r="N130" i="4" s="1"/>
  <c r="G130" i="4"/>
  <c r="O130" i="4" s="1"/>
  <c r="J129" i="4"/>
  <c r="G129" i="4"/>
  <c r="J128" i="4"/>
  <c r="N128" i="4" s="1"/>
  <c r="J127" i="4"/>
  <c r="G127" i="4"/>
  <c r="J126" i="4"/>
  <c r="N126" i="4" s="1"/>
  <c r="G126" i="4"/>
  <c r="O126" i="4" s="1"/>
  <c r="J125" i="4"/>
  <c r="N125" i="4" s="1"/>
  <c r="G125" i="4"/>
  <c r="O125" i="4" s="1"/>
  <c r="J124" i="4"/>
  <c r="N124" i="4" s="1"/>
  <c r="G124" i="4"/>
  <c r="O124" i="4" s="1"/>
  <c r="J122" i="4"/>
  <c r="G122" i="4"/>
  <c r="J121" i="4"/>
  <c r="N121" i="4" s="1"/>
  <c r="G121" i="4"/>
  <c r="O121" i="4" s="1"/>
  <c r="J120" i="4"/>
  <c r="N120" i="4" s="1"/>
  <c r="G120" i="4"/>
  <c r="O120" i="4" s="1"/>
  <c r="J119" i="4"/>
  <c r="N119" i="4" s="1"/>
  <c r="G119" i="4"/>
  <c r="O119" i="4" s="1"/>
  <c r="J118" i="4"/>
  <c r="N118" i="4" s="1"/>
  <c r="G118" i="4"/>
  <c r="O118" i="4" s="1"/>
  <c r="J117" i="4"/>
  <c r="N117" i="4" s="1"/>
  <c r="G117" i="4"/>
  <c r="O117" i="4" s="1"/>
  <c r="J116" i="4"/>
  <c r="G116" i="4"/>
  <c r="J115" i="4"/>
  <c r="G115" i="4"/>
  <c r="O115" i="4" s="1"/>
  <c r="J114" i="4"/>
  <c r="N114" i="4" s="1"/>
  <c r="J113" i="4"/>
  <c r="G113" i="4"/>
  <c r="J112" i="4"/>
  <c r="N112" i="4" s="1"/>
  <c r="G112" i="4"/>
  <c r="O112" i="4" s="1"/>
  <c r="J111" i="4"/>
  <c r="N111" i="4" s="1"/>
  <c r="G111" i="4"/>
  <c r="O111" i="4" s="1"/>
  <c r="J110" i="4"/>
  <c r="N110" i="4" s="1"/>
  <c r="G110" i="4"/>
  <c r="O110" i="4" s="1"/>
  <c r="J109" i="4"/>
  <c r="N109" i="4" s="1"/>
  <c r="G109" i="4"/>
  <c r="O109" i="4" s="1"/>
  <c r="J108" i="4"/>
  <c r="N108" i="4" s="1"/>
  <c r="G108" i="4"/>
  <c r="O108" i="4" s="1"/>
  <c r="J107" i="4"/>
  <c r="J106" i="4"/>
  <c r="N106" i="4" s="1"/>
  <c r="G106" i="4"/>
  <c r="O106" i="4" s="1"/>
  <c r="J104" i="4"/>
  <c r="N104" i="4" s="1"/>
  <c r="G104" i="4"/>
  <c r="O104" i="4" s="1"/>
  <c r="J103" i="4"/>
  <c r="G103" i="4"/>
  <c r="J102" i="4"/>
  <c r="N102" i="4" s="1"/>
  <c r="G102" i="4"/>
  <c r="O102" i="4" s="1"/>
  <c r="J101" i="4"/>
  <c r="J100" i="4"/>
  <c r="N100" i="4" s="1"/>
  <c r="G100" i="4"/>
  <c r="O100" i="4" s="1"/>
  <c r="J99" i="4"/>
  <c r="N99" i="4" s="1"/>
  <c r="G99" i="4"/>
  <c r="O99" i="4" s="1"/>
  <c r="J98" i="4"/>
  <c r="N98" i="4" s="1"/>
  <c r="G98" i="4"/>
  <c r="O98" i="4" s="1"/>
  <c r="J97" i="4"/>
  <c r="N97" i="4" s="1"/>
  <c r="G97" i="4"/>
  <c r="O97" i="4" s="1"/>
  <c r="J96" i="4"/>
  <c r="N96" i="4" s="1"/>
  <c r="G96" i="4"/>
  <c r="O96" i="4" s="1"/>
  <c r="J95" i="4"/>
  <c r="N95" i="4" s="1"/>
  <c r="J94" i="4"/>
  <c r="N94" i="4" s="1"/>
  <c r="G94" i="4"/>
  <c r="O94" i="4" s="1"/>
  <c r="J93" i="4"/>
  <c r="G93" i="4"/>
  <c r="J92" i="4"/>
  <c r="N92" i="4" s="1"/>
  <c r="G92" i="4"/>
  <c r="O92" i="4" s="1"/>
  <c r="J91" i="4"/>
  <c r="N91" i="4" s="1"/>
  <c r="G91" i="4"/>
  <c r="O91" i="4" s="1"/>
  <c r="J90" i="4"/>
  <c r="N90" i="4" s="1"/>
  <c r="G90" i="4"/>
  <c r="O90" i="4" s="1"/>
  <c r="J89" i="4"/>
  <c r="N89" i="4" s="1"/>
  <c r="G89" i="4"/>
  <c r="O89" i="4" s="1"/>
  <c r="J88" i="4"/>
  <c r="N88" i="4" s="1"/>
  <c r="G88" i="4"/>
  <c r="O88" i="4" s="1"/>
  <c r="J87" i="4"/>
  <c r="G87" i="4"/>
  <c r="O87" i="4" s="1"/>
  <c r="J86" i="4"/>
  <c r="N86" i="4" s="1"/>
  <c r="G86" i="4"/>
  <c r="O86" i="4" s="1"/>
  <c r="J85" i="4"/>
  <c r="G85" i="4"/>
  <c r="J84" i="4"/>
  <c r="N84" i="4" s="1"/>
  <c r="G84" i="4"/>
  <c r="O84" i="4" s="1"/>
  <c r="J83" i="4"/>
  <c r="G83" i="4"/>
  <c r="J82" i="4"/>
  <c r="N82" i="4" s="1"/>
  <c r="G82" i="4"/>
  <c r="O82" i="4" s="1"/>
  <c r="J81" i="4"/>
  <c r="N81" i="4" s="1"/>
  <c r="G81" i="4"/>
  <c r="O81" i="4" s="1"/>
  <c r="J80" i="4"/>
  <c r="N80" i="4" s="1"/>
  <c r="G80" i="4"/>
  <c r="O80" i="4" s="1"/>
  <c r="J79" i="4"/>
  <c r="G79" i="4"/>
  <c r="J78" i="4"/>
  <c r="N78" i="4" s="1"/>
  <c r="G78" i="4"/>
  <c r="O78" i="4" s="1"/>
  <c r="J77" i="4"/>
  <c r="G77" i="4"/>
  <c r="J76" i="4"/>
  <c r="N76" i="4" s="1"/>
  <c r="J75" i="4"/>
  <c r="N75" i="4" s="1"/>
  <c r="G75" i="4"/>
  <c r="J74" i="4"/>
  <c r="N74" i="4" s="1"/>
  <c r="J73" i="4"/>
  <c r="N73" i="4" s="1"/>
  <c r="G73" i="4"/>
  <c r="O73" i="4" s="1"/>
  <c r="J72" i="4"/>
  <c r="N72" i="4" s="1"/>
  <c r="G72" i="4"/>
  <c r="O72" i="4" s="1"/>
  <c r="J71" i="4"/>
  <c r="N71" i="4" s="1"/>
  <c r="G71" i="4"/>
  <c r="O71" i="4" s="1"/>
  <c r="J70" i="4"/>
  <c r="N70" i="4" s="1"/>
  <c r="G70" i="4"/>
  <c r="O70" i="4" s="1"/>
  <c r="J69" i="4"/>
  <c r="J68" i="4"/>
  <c r="N68" i="4" s="1"/>
  <c r="G68" i="4"/>
  <c r="O68" i="4" s="1"/>
  <c r="J67" i="4"/>
  <c r="G67" i="4"/>
  <c r="J66" i="4"/>
  <c r="N66" i="4" s="1"/>
  <c r="G66" i="4"/>
  <c r="O66" i="4" s="1"/>
  <c r="J65" i="4"/>
  <c r="N65" i="4" s="1"/>
  <c r="G65" i="4"/>
  <c r="O65" i="4" s="1"/>
  <c r="J64" i="4"/>
  <c r="N64" i="4" s="1"/>
  <c r="G64" i="4"/>
  <c r="O64" i="4" s="1"/>
  <c r="J63" i="4"/>
  <c r="N63" i="4" s="1"/>
  <c r="G63" i="4"/>
  <c r="O63" i="4" s="1"/>
  <c r="J62" i="4"/>
  <c r="N62" i="4" s="1"/>
  <c r="J61" i="4"/>
  <c r="N61" i="4" s="1"/>
  <c r="G61" i="4"/>
  <c r="O61" i="4" s="1"/>
  <c r="J60" i="4"/>
  <c r="N60" i="4" s="1"/>
  <c r="G60" i="4"/>
  <c r="O60" i="4" s="1"/>
  <c r="J59" i="4"/>
  <c r="G59" i="4"/>
  <c r="J58" i="4"/>
  <c r="J57" i="4"/>
  <c r="N57" i="4" s="1"/>
  <c r="G57" i="4"/>
  <c r="O57" i="4" s="1"/>
  <c r="J56" i="4"/>
  <c r="N56" i="4" s="1"/>
  <c r="G56" i="4"/>
  <c r="O56" i="4" s="1"/>
  <c r="J55" i="4"/>
  <c r="N55" i="4" s="1"/>
  <c r="J54" i="4"/>
  <c r="N54" i="4" s="1"/>
  <c r="J53" i="4"/>
  <c r="N53" i="4" s="1"/>
  <c r="G53" i="4"/>
  <c r="O53" i="4" s="1"/>
  <c r="J52" i="4"/>
  <c r="N52" i="4" s="1"/>
  <c r="G52" i="4"/>
  <c r="O52" i="4" s="1"/>
  <c r="J51" i="4"/>
  <c r="N51" i="4" s="1"/>
  <c r="G51" i="4"/>
  <c r="O51" i="4" s="1"/>
  <c r="J49" i="4"/>
  <c r="N49" i="4" s="1"/>
  <c r="G49" i="4"/>
  <c r="O49" i="4" s="1"/>
  <c r="J48" i="4"/>
  <c r="N48" i="4" s="1"/>
  <c r="G48" i="4"/>
  <c r="O48" i="4" s="1"/>
  <c r="J47" i="4"/>
  <c r="G47" i="4"/>
  <c r="J46" i="4"/>
  <c r="N46" i="4" s="1"/>
  <c r="G46" i="4"/>
  <c r="J45" i="4"/>
  <c r="N45" i="4" s="1"/>
  <c r="G45" i="4"/>
  <c r="O45" i="4" s="1"/>
  <c r="J44" i="4"/>
  <c r="G44" i="4"/>
  <c r="J43" i="4"/>
  <c r="N43" i="4" s="1"/>
  <c r="G43" i="4"/>
  <c r="O43" i="4" s="1"/>
  <c r="J42" i="4"/>
  <c r="N42" i="4" s="1"/>
  <c r="J41" i="4"/>
  <c r="N41" i="4" s="1"/>
  <c r="G41" i="4"/>
  <c r="O41" i="4" s="1"/>
  <c r="J40" i="4"/>
  <c r="N40" i="4" s="1"/>
  <c r="G40" i="4"/>
  <c r="O40" i="4" s="1"/>
  <c r="J39" i="4"/>
  <c r="N39" i="4" s="1"/>
  <c r="G39" i="4"/>
  <c r="O39" i="4" s="1"/>
  <c r="J38" i="4"/>
  <c r="N38" i="4" s="1"/>
  <c r="G38" i="4"/>
  <c r="O38" i="4" s="1"/>
  <c r="J37" i="4"/>
  <c r="N37" i="4" s="1"/>
  <c r="G37" i="4"/>
  <c r="O37" i="4" s="1"/>
  <c r="J36" i="4"/>
  <c r="G36" i="4"/>
  <c r="J35" i="4"/>
  <c r="N35" i="4" s="1"/>
  <c r="G35" i="4"/>
  <c r="O35" i="4" s="1"/>
  <c r="J34" i="4"/>
  <c r="N34" i="4" s="1"/>
  <c r="J33" i="4"/>
  <c r="G33" i="4"/>
  <c r="J32" i="4"/>
  <c r="N32" i="4" s="1"/>
  <c r="J31" i="4"/>
  <c r="N31" i="4" s="1"/>
  <c r="G31" i="4"/>
  <c r="O31" i="4" s="1"/>
  <c r="J30" i="4"/>
  <c r="N30" i="4" s="1"/>
  <c r="G30" i="4"/>
  <c r="O30" i="4" s="1"/>
  <c r="J29" i="4"/>
  <c r="N29" i="4" s="1"/>
  <c r="G29" i="4"/>
  <c r="O29" i="4" s="1"/>
  <c r="J28" i="4"/>
  <c r="N28" i="4" s="1"/>
  <c r="G28" i="4"/>
  <c r="O28" i="4" s="1"/>
  <c r="J27" i="4"/>
  <c r="N27" i="4" s="1"/>
  <c r="G27" i="4"/>
  <c r="O27" i="4" s="1"/>
  <c r="J26" i="4"/>
  <c r="G26" i="4"/>
  <c r="O26" i="4" s="1"/>
  <c r="J25" i="4"/>
  <c r="N25" i="4" s="1"/>
  <c r="G25" i="4"/>
  <c r="O25" i="4" s="1"/>
  <c r="J24" i="4"/>
  <c r="G24" i="4"/>
  <c r="J23" i="4"/>
  <c r="N23" i="4" s="1"/>
  <c r="G23" i="4"/>
  <c r="O23" i="4" s="1"/>
  <c r="J22" i="4"/>
  <c r="N22" i="4" s="1"/>
  <c r="G22" i="4"/>
  <c r="O22" i="4" s="1"/>
  <c r="J20" i="4"/>
  <c r="N20" i="4" s="1"/>
  <c r="G20" i="4"/>
  <c r="O20" i="4" s="1"/>
  <c r="J19" i="4"/>
  <c r="N19" i="4" s="1"/>
  <c r="G19" i="4"/>
  <c r="O19" i="4" s="1"/>
  <c r="J18" i="4"/>
  <c r="N18" i="4" s="1"/>
  <c r="G18" i="4"/>
  <c r="O18" i="4" s="1"/>
  <c r="J17" i="4"/>
  <c r="J16" i="4"/>
  <c r="N16" i="4" s="1"/>
  <c r="G16" i="4"/>
  <c r="O16" i="4" s="1"/>
  <c r="J15" i="4"/>
  <c r="N15" i="4" s="1"/>
  <c r="G15" i="4"/>
  <c r="O15" i="4" s="1"/>
  <c r="J14" i="4"/>
  <c r="N14" i="4" s="1"/>
  <c r="G14" i="4"/>
  <c r="O14" i="4" s="1"/>
  <c r="J13" i="4"/>
  <c r="N13" i="4" s="1"/>
  <c r="G13" i="4"/>
  <c r="O13" i="4" s="1"/>
  <c r="J12" i="4"/>
  <c r="N12" i="4" s="1"/>
  <c r="G12" i="4"/>
  <c r="O12" i="4" s="1"/>
  <c r="J11" i="4"/>
  <c r="G11" i="4"/>
  <c r="J10" i="4"/>
  <c r="N10" i="4" s="1"/>
  <c r="G10" i="4"/>
  <c r="O10" i="4" s="1"/>
  <c r="J9" i="4"/>
  <c r="N9" i="4" s="1"/>
  <c r="G9" i="4"/>
  <c r="O9" i="4" s="1"/>
  <c r="J8" i="4"/>
  <c r="N8" i="4" s="1"/>
  <c r="G8" i="4"/>
  <c r="J7" i="4"/>
  <c r="N7" i="4" s="1"/>
  <c r="G7" i="4"/>
  <c r="O7" i="4" s="1"/>
  <c r="J6" i="4"/>
  <c r="N6" i="4" s="1"/>
  <c r="G6" i="4"/>
  <c r="O6" i="4" s="1"/>
  <c r="J4" i="4"/>
  <c r="N4" i="4" s="1"/>
  <c r="J3" i="4"/>
  <c r="G3" i="4"/>
  <c r="G18" i="36"/>
  <c r="D18" i="36"/>
  <c r="G17" i="36"/>
  <c r="D17" i="36"/>
  <c r="G16" i="36"/>
  <c r="D16" i="36"/>
  <c r="G15" i="36"/>
  <c r="D15" i="36"/>
  <c r="G14" i="36"/>
  <c r="D14" i="36"/>
  <c r="G13" i="36"/>
  <c r="D13" i="36"/>
  <c r="G12" i="36"/>
  <c r="D12" i="36"/>
  <c r="G11" i="36"/>
  <c r="D11" i="36"/>
  <c r="G10" i="36"/>
  <c r="D10" i="36"/>
  <c r="G9" i="36"/>
  <c r="D9" i="36"/>
  <c r="G8" i="36"/>
  <c r="D8" i="36"/>
  <c r="G7" i="36"/>
  <c r="D7" i="36"/>
  <c r="G6" i="36"/>
  <c r="D6" i="36"/>
  <c r="G5" i="36"/>
  <c r="D5" i="36"/>
  <c r="G4" i="36"/>
  <c r="D4" i="36"/>
  <c r="G3" i="36"/>
  <c r="D3" i="36"/>
  <c r="N160" i="2"/>
  <c r="N161" i="2"/>
  <c r="N162" i="2"/>
  <c r="N164" i="2"/>
  <c r="N165" i="2"/>
  <c r="N166" i="2"/>
  <c r="N168" i="2"/>
  <c r="N125" i="2"/>
  <c r="N129" i="2"/>
  <c r="N133" i="2"/>
  <c r="N136" i="2"/>
  <c r="N140" i="2"/>
  <c r="N142" i="2"/>
  <c r="N144" i="2"/>
  <c r="N148" i="2"/>
  <c r="N150" i="2"/>
  <c r="N152" i="2"/>
  <c r="N156" i="2"/>
  <c r="N158" i="2"/>
  <c r="N107" i="2"/>
  <c r="N111" i="2"/>
  <c r="N116" i="2"/>
  <c r="N118" i="2"/>
  <c r="N104" i="2"/>
  <c r="N52" i="2"/>
  <c r="N54" i="2"/>
  <c r="N59" i="2"/>
  <c r="N63" i="2"/>
  <c r="N67" i="2"/>
  <c r="N71" i="2"/>
  <c r="N75" i="2"/>
  <c r="N80" i="2"/>
  <c r="N83" i="2"/>
  <c r="N87" i="2"/>
  <c r="N91" i="2"/>
  <c r="N95" i="2"/>
  <c r="N99" i="2"/>
  <c r="N103" i="2"/>
  <c r="N24" i="2"/>
  <c r="N26" i="2"/>
  <c r="N30" i="2"/>
  <c r="N33" i="2"/>
  <c r="N36" i="2"/>
  <c r="N40" i="2"/>
  <c r="N42" i="2"/>
  <c r="N44" i="2"/>
  <c r="N20" i="2"/>
  <c r="N4" i="2"/>
  <c r="N6" i="2"/>
  <c r="N8" i="2"/>
  <c r="N13" i="2"/>
  <c r="N17" i="2"/>
  <c r="N159" i="2"/>
  <c r="N163" i="2"/>
  <c r="N167" i="2"/>
  <c r="N169" i="2"/>
  <c r="N123" i="2"/>
  <c r="N127" i="2"/>
  <c r="N131" i="2"/>
  <c r="N138" i="2"/>
  <c r="N146" i="2"/>
  <c r="N154" i="2"/>
  <c r="N105" i="2"/>
  <c r="N109" i="2"/>
  <c r="N113" i="2"/>
  <c r="N120" i="2"/>
  <c r="N56" i="2"/>
  <c r="N61" i="2"/>
  <c r="N65" i="2"/>
  <c r="N69" i="2"/>
  <c r="N73" i="2"/>
  <c r="N77" i="2"/>
  <c r="N85" i="2"/>
  <c r="N89" i="2"/>
  <c r="N93" i="2"/>
  <c r="N97" i="2"/>
  <c r="N101" i="2"/>
  <c r="N21" i="2"/>
  <c r="N28" i="2"/>
  <c r="N38" i="2"/>
  <c r="N47" i="2"/>
  <c r="N11" i="2"/>
  <c r="N15" i="2"/>
  <c r="N19" i="2"/>
  <c r="K169" i="2"/>
  <c r="K168" i="2"/>
  <c r="H168" i="2"/>
  <c r="P168" i="2" s="1"/>
  <c r="K167" i="2"/>
  <c r="H167" i="2"/>
  <c r="P167" i="2" s="1"/>
  <c r="K166" i="2"/>
  <c r="O166" i="2" s="1"/>
  <c r="H166" i="2"/>
  <c r="K165" i="2"/>
  <c r="O165" i="2" s="1"/>
  <c r="H165" i="2"/>
  <c r="P165" i="2" s="1"/>
  <c r="K164" i="2"/>
  <c r="O164" i="2" s="1"/>
  <c r="H164" i="2"/>
  <c r="K163" i="2"/>
  <c r="O163" i="2" s="1"/>
  <c r="H163" i="2"/>
  <c r="K162" i="2"/>
  <c r="O162" i="2" s="1"/>
  <c r="H162" i="2"/>
  <c r="P162" i="2" s="1"/>
  <c r="K161" i="2"/>
  <c r="H161" i="2"/>
  <c r="K158" i="2"/>
  <c r="O158" i="2" s="1"/>
  <c r="H158" i="2"/>
  <c r="P158" i="2" s="1"/>
  <c r="K157" i="2"/>
  <c r="H157" i="2"/>
  <c r="K156" i="2"/>
  <c r="O156" i="2" s="1"/>
  <c r="H156" i="2"/>
  <c r="K155" i="2"/>
  <c r="H155" i="2"/>
  <c r="K154" i="2"/>
  <c r="O154" i="2" s="1"/>
  <c r="H154" i="2"/>
  <c r="K153" i="2"/>
  <c r="H153" i="2"/>
  <c r="K152" i="2"/>
  <c r="O152" i="2" s="1"/>
  <c r="H152" i="2"/>
  <c r="P152" i="2" s="1"/>
  <c r="K151" i="2"/>
  <c r="H151" i="2"/>
  <c r="K150" i="2"/>
  <c r="H150" i="2"/>
  <c r="K149" i="2"/>
  <c r="H149" i="2"/>
  <c r="K148" i="2"/>
  <c r="O148" i="2" s="1"/>
  <c r="H148" i="2"/>
  <c r="P148" i="2" s="1"/>
  <c r="K147" i="2"/>
  <c r="H147" i="2"/>
  <c r="K146" i="2"/>
  <c r="O146" i="2" s="1"/>
  <c r="H146" i="2"/>
  <c r="P146" i="2" s="1"/>
  <c r="K145" i="2"/>
  <c r="K144" i="2"/>
  <c r="H144" i="2"/>
  <c r="P144" i="2" s="1"/>
  <c r="K143" i="2"/>
  <c r="H143" i="2"/>
  <c r="K142" i="2"/>
  <c r="O142" i="2" s="1"/>
  <c r="H142" i="2"/>
  <c r="P142" i="2" s="1"/>
  <c r="K141" i="2"/>
  <c r="H141" i="2"/>
  <c r="K140" i="2"/>
  <c r="H140" i="2"/>
  <c r="P140" i="2" s="1"/>
  <c r="K139" i="2"/>
  <c r="H139" i="2"/>
  <c r="K138" i="2"/>
  <c r="H138" i="2"/>
  <c r="P138" i="2" s="1"/>
  <c r="K137" i="2"/>
  <c r="H137" i="2"/>
  <c r="K136" i="2"/>
  <c r="O136" i="2" s="1"/>
  <c r="H136" i="2"/>
  <c r="P136" i="2" s="1"/>
  <c r="K135" i="2"/>
  <c r="K134" i="2"/>
  <c r="H134" i="2"/>
  <c r="K133" i="2"/>
  <c r="H133" i="2"/>
  <c r="K132" i="2"/>
  <c r="H132" i="2"/>
  <c r="K131" i="2"/>
  <c r="O131" i="2" s="1"/>
  <c r="H131" i="2"/>
  <c r="P131" i="2" s="1"/>
  <c r="K130" i="2"/>
  <c r="H130" i="2"/>
  <c r="K129" i="2"/>
  <c r="O129" i="2" s="1"/>
  <c r="H129" i="2"/>
  <c r="P129" i="2" s="1"/>
  <c r="K128" i="2"/>
  <c r="H128" i="2"/>
  <c r="K127" i="2"/>
  <c r="O127" i="2" s="1"/>
  <c r="K126" i="2"/>
  <c r="H126" i="2"/>
  <c r="K125" i="2"/>
  <c r="H125" i="2"/>
  <c r="P125" i="2" s="1"/>
  <c r="K124" i="2"/>
  <c r="H124" i="2"/>
  <c r="K123" i="2"/>
  <c r="O123" i="2" s="1"/>
  <c r="H123" i="2"/>
  <c r="P123" i="2" s="1"/>
  <c r="K121" i="2"/>
  <c r="H121" i="2"/>
  <c r="K120" i="2"/>
  <c r="H120" i="2"/>
  <c r="K119" i="2"/>
  <c r="H119" i="2"/>
  <c r="K118" i="2"/>
  <c r="O118" i="2" s="1"/>
  <c r="H118" i="2"/>
  <c r="P118" i="2" s="1"/>
  <c r="K117" i="2"/>
  <c r="H117" i="2"/>
  <c r="K116" i="2"/>
  <c r="H116" i="2"/>
  <c r="P116" i="2" s="1"/>
  <c r="K115" i="2"/>
  <c r="H115" i="2"/>
  <c r="K114" i="2"/>
  <c r="H114" i="2"/>
  <c r="K113" i="2"/>
  <c r="O113" i="2" s="1"/>
  <c r="K112" i="2"/>
  <c r="H112" i="2"/>
  <c r="K111" i="2"/>
  <c r="O111" i="2" s="1"/>
  <c r="H111" i="2"/>
  <c r="P111" i="2" s="1"/>
  <c r="K110" i="2"/>
  <c r="H110" i="2"/>
  <c r="K109" i="2"/>
  <c r="O109" i="2" s="1"/>
  <c r="H109" i="2"/>
  <c r="K108" i="2"/>
  <c r="H108" i="2"/>
  <c r="K107" i="2"/>
  <c r="O107" i="2" s="1"/>
  <c r="H107" i="2"/>
  <c r="K106" i="2"/>
  <c r="K105" i="2"/>
  <c r="O105" i="2" s="1"/>
  <c r="H105" i="2"/>
  <c r="P105" i="2" s="1"/>
  <c r="K103" i="2"/>
  <c r="H103" i="2"/>
  <c r="P103" i="2" s="1"/>
  <c r="K102" i="2"/>
  <c r="H102" i="2"/>
  <c r="K101" i="2"/>
  <c r="O101" i="2" s="1"/>
  <c r="H101" i="2"/>
  <c r="P101" i="2" s="1"/>
  <c r="K100" i="2"/>
  <c r="K99" i="2"/>
  <c r="O99" i="2" s="1"/>
  <c r="H99" i="2"/>
  <c r="P99" i="2" s="1"/>
  <c r="K98" i="2"/>
  <c r="H98" i="2"/>
  <c r="K97" i="2"/>
  <c r="O97" i="2" s="1"/>
  <c r="H97" i="2"/>
  <c r="K96" i="2"/>
  <c r="H96" i="2"/>
  <c r="K95" i="2"/>
  <c r="O95" i="2" s="1"/>
  <c r="H95" i="2"/>
  <c r="K94" i="2"/>
  <c r="K93" i="2"/>
  <c r="O93" i="2" s="1"/>
  <c r="H93" i="2"/>
  <c r="P93" i="2" s="1"/>
  <c r="K92" i="2"/>
  <c r="H92" i="2"/>
  <c r="K91" i="2"/>
  <c r="O91" i="2" s="1"/>
  <c r="H91" i="2"/>
  <c r="P91" i="2" s="1"/>
  <c r="K90" i="2"/>
  <c r="H90" i="2"/>
  <c r="K89" i="2"/>
  <c r="H89" i="2"/>
  <c r="K88" i="2"/>
  <c r="H88" i="2"/>
  <c r="K87" i="2"/>
  <c r="H87" i="2"/>
  <c r="P87" i="2" s="1"/>
  <c r="K86" i="2"/>
  <c r="H86" i="2"/>
  <c r="K85" i="2"/>
  <c r="O85" i="2" s="1"/>
  <c r="H85" i="2"/>
  <c r="P85" i="2" s="1"/>
  <c r="K84" i="2"/>
  <c r="H84" i="2"/>
  <c r="K83" i="2"/>
  <c r="O83" i="2" s="1"/>
  <c r="H83" i="2"/>
  <c r="P83" i="2" s="1"/>
  <c r="K82" i="2"/>
  <c r="H82" i="2"/>
  <c r="K81" i="2"/>
  <c r="H81" i="2"/>
  <c r="K80" i="2"/>
  <c r="H80" i="2"/>
  <c r="P80" i="2" s="1"/>
  <c r="K79" i="2"/>
  <c r="H79" i="2"/>
  <c r="K78" i="2"/>
  <c r="H78" i="2"/>
  <c r="K77" i="2"/>
  <c r="H77" i="2"/>
  <c r="P77" i="2" s="1"/>
  <c r="K76" i="2"/>
  <c r="H76" i="2"/>
  <c r="K75" i="2"/>
  <c r="O75" i="2" s="1"/>
  <c r="K74" i="2"/>
  <c r="H74" i="2"/>
  <c r="K73" i="2"/>
  <c r="O73" i="2" s="1"/>
  <c r="K72" i="2"/>
  <c r="H72" i="2"/>
  <c r="K71" i="2"/>
  <c r="H71" i="2"/>
  <c r="P71" i="2" s="1"/>
  <c r="K70" i="2"/>
  <c r="H70" i="2"/>
  <c r="K69" i="2"/>
  <c r="H69" i="2"/>
  <c r="P69" i="2" s="1"/>
  <c r="K68" i="2"/>
  <c r="K67" i="2"/>
  <c r="O67" i="2" s="1"/>
  <c r="H67" i="2"/>
  <c r="P67" i="2" s="1"/>
  <c r="K66" i="2"/>
  <c r="H66" i="2"/>
  <c r="K65" i="2"/>
  <c r="O65" i="2" s="1"/>
  <c r="H65" i="2"/>
  <c r="P65" i="2" s="1"/>
  <c r="K64" i="2"/>
  <c r="H64" i="2"/>
  <c r="K63" i="2"/>
  <c r="O63" i="2" s="1"/>
  <c r="H63" i="2"/>
  <c r="K62" i="2"/>
  <c r="H62" i="2"/>
  <c r="K61" i="2"/>
  <c r="O61" i="2" s="1"/>
  <c r="K60" i="2"/>
  <c r="H60" i="2"/>
  <c r="K59" i="2"/>
  <c r="O59" i="2" s="1"/>
  <c r="H59" i="2"/>
  <c r="P59" i="2" s="1"/>
  <c r="K58" i="2"/>
  <c r="H58" i="2"/>
  <c r="K57" i="2"/>
  <c r="K56" i="2"/>
  <c r="O56" i="2" s="1"/>
  <c r="H56" i="2"/>
  <c r="P56" i="2" s="1"/>
  <c r="K55" i="2"/>
  <c r="H55" i="2"/>
  <c r="K54" i="2"/>
  <c r="O54" i="2" s="1"/>
  <c r="K53" i="2"/>
  <c r="K52" i="2"/>
  <c r="O52" i="2" s="1"/>
  <c r="H52" i="2"/>
  <c r="P52" i="2" s="1"/>
  <c r="K51" i="2"/>
  <c r="H51" i="2"/>
  <c r="K50" i="2"/>
  <c r="H50" i="2"/>
  <c r="K48" i="2"/>
  <c r="H48" i="2"/>
  <c r="K47" i="2"/>
  <c r="O47" i="2" s="1"/>
  <c r="H47" i="2"/>
  <c r="P47" i="2" s="1"/>
  <c r="K46" i="2"/>
  <c r="H46" i="2"/>
  <c r="K45" i="2"/>
  <c r="H45" i="2"/>
  <c r="K44" i="2"/>
  <c r="O44" i="2" s="1"/>
  <c r="H44" i="2"/>
  <c r="K43" i="2"/>
  <c r="H43" i="2"/>
  <c r="K42" i="2"/>
  <c r="O42" i="2" s="1"/>
  <c r="H42" i="2"/>
  <c r="P42" i="2" s="1"/>
  <c r="K41" i="2"/>
  <c r="K40" i="2"/>
  <c r="H40" i="2"/>
  <c r="P40" i="2" s="1"/>
  <c r="K39" i="2"/>
  <c r="H39" i="2"/>
  <c r="K38" i="2"/>
  <c r="H38" i="2"/>
  <c r="P38" i="2" s="1"/>
  <c r="K37" i="2"/>
  <c r="H37" i="2"/>
  <c r="K36" i="2"/>
  <c r="O36" i="2" s="1"/>
  <c r="H36" i="2"/>
  <c r="P36" i="2" s="1"/>
  <c r="K35" i="2"/>
  <c r="H35" i="2"/>
  <c r="K34" i="2"/>
  <c r="H34" i="2"/>
  <c r="K33" i="2"/>
  <c r="K32" i="2"/>
  <c r="H32" i="2"/>
  <c r="K31" i="2"/>
  <c r="K30" i="2"/>
  <c r="O30" i="2" s="1"/>
  <c r="H30" i="2"/>
  <c r="P30" i="2" s="1"/>
  <c r="K29" i="2"/>
  <c r="H29" i="2"/>
  <c r="K28" i="2"/>
  <c r="O28" i="2" s="1"/>
  <c r="H28" i="2"/>
  <c r="P28" i="2" s="1"/>
  <c r="K27" i="2"/>
  <c r="H27" i="2"/>
  <c r="K26" i="2"/>
  <c r="H26" i="2"/>
  <c r="P26" i="2" s="1"/>
  <c r="K25" i="2"/>
  <c r="H25" i="2"/>
  <c r="K24" i="2"/>
  <c r="O24" i="2" s="1"/>
  <c r="H24" i="2"/>
  <c r="P24" i="2" s="1"/>
  <c r="K23" i="2"/>
  <c r="H23" i="2"/>
  <c r="K22" i="2"/>
  <c r="H22" i="2"/>
  <c r="K21" i="2"/>
  <c r="H21" i="2"/>
  <c r="P21" i="2" s="1"/>
  <c r="K19" i="2"/>
  <c r="H19" i="2"/>
  <c r="P19" i="2" s="1"/>
  <c r="K18" i="2"/>
  <c r="H18" i="2"/>
  <c r="K17" i="2"/>
  <c r="H17" i="2"/>
  <c r="P17" i="2" s="1"/>
  <c r="K16" i="2"/>
  <c r="K15" i="2"/>
  <c r="O15" i="2" s="1"/>
  <c r="H15" i="2"/>
  <c r="P15" i="2" s="1"/>
  <c r="K14" i="2"/>
  <c r="H14" i="2"/>
  <c r="K13" i="2"/>
  <c r="O13" i="2" s="1"/>
  <c r="H13" i="2"/>
  <c r="P13" i="2" s="1"/>
  <c r="K12" i="2"/>
  <c r="H12" i="2"/>
  <c r="K11" i="2"/>
  <c r="O11" i="2" s="1"/>
  <c r="H11" i="2"/>
  <c r="K10" i="2"/>
  <c r="H10" i="2"/>
  <c r="K9" i="2"/>
  <c r="H9" i="2"/>
  <c r="K8" i="2"/>
  <c r="H8" i="2"/>
  <c r="K7" i="2"/>
  <c r="H7" i="2"/>
  <c r="K6" i="2"/>
  <c r="O6" i="2" s="1"/>
  <c r="H6" i="2"/>
  <c r="P6" i="2" s="1"/>
  <c r="K5" i="2"/>
  <c r="H5" i="2"/>
  <c r="K3" i="2"/>
  <c r="K2" i="2"/>
  <c r="H2" i="2"/>
  <c r="F20" i="11"/>
  <c r="E20" i="11"/>
  <c r="C20" i="11"/>
  <c r="B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G7" i="11"/>
  <c r="D7" i="11"/>
  <c r="G6" i="11"/>
  <c r="D6" i="11"/>
  <c r="G5" i="11"/>
  <c r="D5" i="11"/>
  <c r="G4" i="11"/>
  <c r="D4" i="11"/>
  <c r="M124" i="8"/>
  <c r="M125" i="8"/>
  <c r="M126" i="8"/>
  <c r="M127" i="8"/>
  <c r="M128" i="8"/>
  <c r="M129" i="8"/>
  <c r="M130" i="8"/>
  <c r="M131" i="8"/>
  <c r="M132" i="8"/>
  <c r="M133" i="8"/>
  <c r="M134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23" i="8"/>
  <c r="M106" i="8"/>
  <c r="M107" i="8"/>
  <c r="M108" i="8"/>
  <c r="M109" i="8"/>
  <c r="M110" i="8"/>
  <c r="M111" i="8"/>
  <c r="M112" i="8"/>
  <c r="M113" i="8"/>
  <c r="M114" i="8"/>
  <c r="M115" i="8"/>
  <c r="M117" i="8"/>
  <c r="M118" i="8"/>
  <c r="M119" i="8"/>
  <c r="M120" i="8"/>
  <c r="M121" i="8"/>
  <c r="M122" i="8"/>
  <c r="M105" i="8"/>
  <c r="M4" i="8"/>
  <c r="M5" i="8"/>
  <c r="M6" i="8"/>
  <c r="M7" i="8"/>
  <c r="M8" i="8"/>
  <c r="M9" i="8"/>
  <c r="M10" i="8"/>
  <c r="M12" i="8"/>
  <c r="M13" i="8"/>
  <c r="M14" i="8"/>
  <c r="M15" i="8"/>
  <c r="M16" i="8"/>
  <c r="M17" i="8"/>
  <c r="M18" i="8"/>
  <c r="M19" i="8"/>
  <c r="M20" i="8"/>
  <c r="M21" i="8"/>
  <c r="M22" i="8"/>
  <c r="M23" i="8"/>
  <c r="M25" i="8"/>
  <c r="M26" i="8"/>
  <c r="M27" i="8"/>
  <c r="M28" i="8"/>
  <c r="M29" i="8"/>
  <c r="M30" i="8"/>
  <c r="M31" i="8"/>
  <c r="M32" i="8"/>
  <c r="M34" i="8"/>
  <c r="M36" i="8"/>
  <c r="M37" i="8"/>
  <c r="M38" i="8"/>
  <c r="M39" i="8"/>
  <c r="M40" i="8"/>
  <c r="M41" i="8"/>
  <c r="M42" i="8"/>
  <c r="M43" i="8"/>
  <c r="M44" i="8"/>
  <c r="M45" i="8"/>
  <c r="M46" i="8"/>
  <c r="M48" i="8"/>
  <c r="M49" i="8"/>
  <c r="M50" i="8"/>
  <c r="M51" i="8"/>
  <c r="M53" i="8"/>
  <c r="M54" i="8"/>
  <c r="M55" i="8"/>
  <c r="M56" i="8"/>
  <c r="M57" i="8"/>
  <c r="M58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80" i="8"/>
  <c r="M81" i="8"/>
  <c r="M82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J161" i="10"/>
  <c r="N161" i="10" s="1"/>
  <c r="J160" i="10"/>
  <c r="N160" i="10" s="1"/>
  <c r="J123" i="10"/>
  <c r="N123" i="10" s="1"/>
  <c r="J105" i="10"/>
  <c r="N105" i="10" s="1"/>
  <c r="J50" i="10"/>
  <c r="N50" i="10" s="1"/>
  <c r="J21" i="10"/>
  <c r="N21" i="10" s="1"/>
  <c r="J5" i="10"/>
  <c r="N5" i="10" s="1"/>
  <c r="M160" i="10"/>
  <c r="J170" i="10"/>
  <c r="N170" i="10" s="1"/>
  <c r="J169" i="10"/>
  <c r="G169" i="10"/>
  <c r="J168" i="10"/>
  <c r="G168" i="10"/>
  <c r="J167" i="10"/>
  <c r="G167" i="10"/>
  <c r="J166" i="10"/>
  <c r="G166" i="10"/>
  <c r="J165" i="10"/>
  <c r="G165" i="10"/>
  <c r="J164" i="10"/>
  <c r="G164" i="10"/>
  <c r="J163" i="10"/>
  <c r="G163" i="10"/>
  <c r="J162" i="10"/>
  <c r="G162" i="10"/>
  <c r="J159" i="10"/>
  <c r="G159" i="10"/>
  <c r="J158" i="10"/>
  <c r="G158" i="10"/>
  <c r="J157" i="10"/>
  <c r="G157" i="10"/>
  <c r="J156" i="10"/>
  <c r="G156" i="10"/>
  <c r="J155" i="10"/>
  <c r="G155" i="10"/>
  <c r="J154" i="10"/>
  <c r="G154" i="10"/>
  <c r="J153" i="10"/>
  <c r="G153" i="10"/>
  <c r="J152" i="10"/>
  <c r="G152" i="10"/>
  <c r="J151" i="10"/>
  <c r="G151" i="10"/>
  <c r="J150" i="10"/>
  <c r="G150" i="10"/>
  <c r="J149" i="10"/>
  <c r="G149" i="10"/>
  <c r="J148" i="10"/>
  <c r="G148" i="10"/>
  <c r="J147" i="10"/>
  <c r="G147" i="10"/>
  <c r="J146" i="10"/>
  <c r="J145" i="10"/>
  <c r="G145" i="10"/>
  <c r="J144" i="10"/>
  <c r="G144" i="10"/>
  <c r="J143" i="10"/>
  <c r="G143" i="10"/>
  <c r="J142" i="10"/>
  <c r="G142" i="10"/>
  <c r="J141" i="10"/>
  <c r="G141" i="10"/>
  <c r="J140" i="10"/>
  <c r="G140" i="10"/>
  <c r="J139" i="10"/>
  <c r="G139" i="10"/>
  <c r="J138" i="10"/>
  <c r="G138" i="10"/>
  <c r="J137" i="10"/>
  <c r="G137" i="10"/>
  <c r="J136" i="10"/>
  <c r="J135" i="10"/>
  <c r="G135" i="10"/>
  <c r="J134" i="10"/>
  <c r="G134" i="10"/>
  <c r="J133" i="10"/>
  <c r="G133" i="10"/>
  <c r="J132" i="10"/>
  <c r="G132" i="10"/>
  <c r="J131" i="10"/>
  <c r="G131" i="10"/>
  <c r="J130" i="10"/>
  <c r="G130" i="10"/>
  <c r="J129" i="10"/>
  <c r="G129" i="10"/>
  <c r="J128" i="10"/>
  <c r="J127" i="10"/>
  <c r="G127" i="10"/>
  <c r="J126" i="10"/>
  <c r="G126" i="10"/>
  <c r="J125" i="10"/>
  <c r="G125" i="10"/>
  <c r="J124" i="10"/>
  <c r="G124" i="10"/>
  <c r="J122" i="10"/>
  <c r="G122" i="10"/>
  <c r="J121" i="10"/>
  <c r="G121" i="10"/>
  <c r="J120" i="10"/>
  <c r="G120" i="10"/>
  <c r="J119" i="10"/>
  <c r="G119" i="10"/>
  <c r="J118" i="10"/>
  <c r="G118" i="10"/>
  <c r="J117" i="10"/>
  <c r="G117" i="10"/>
  <c r="J116" i="10"/>
  <c r="G116" i="10"/>
  <c r="J115" i="10"/>
  <c r="G115" i="10"/>
  <c r="J114" i="10"/>
  <c r="J113" i="10"/>
  <c r="G113" i="10"/>
  <c r="J112" i="10"/>
  <c r="G112" i="10"/>
  <c r="J111" i="10"/>
  <c r="G111" i="10"/>
  <c r="J110" i="10"/>
  <c r="G110" i="10"/>
  <c r="J109" i="10"/>
  <c r="G109" i="10"/>
  <c r="J108" i="10"/>
  <c r="G108" i="10"/>
  <c r="J107" i="10"/>
  <c r="J106" i="10"/>
  <c r="G106" i="10"/>
  <c r="J104" i="10"/>
  <c r="G104" i="10"/>
  <c r="J103" i="10"/>
  <c r="G103" i="10"/>
  <c r="J102" i="10"/>
  <c r="G102" i="10"/>
  <c r="J101" i="10"/>
  <c r="J100" i="10"/>
  <c r="G100" i="10"/>
  <c r="J99" i="10"/>
  <c r="G99" i="10"/>
  <c r="J98" i="10"/>
  <c r="G98" i="10"/>
  <c r="J97" i="10"/>
  <c r="G97" i="10"/>
  <c r="J96" i="10"/>
  <c r="G96" i="10"/>
  <c r="J95" i="10"/>
  <c r="N95" i="10" s="1"/>
  <c r="J94" i="10"/>
  <c r="G94" i="10"/>
  <c r="J93" i="10"/>
  <c r="G93" i="10"/>
  <c r="J92" i="10"/>
  <c r="G92" i="10"/>
  <c r="J91" i="10"/>
  <c r="G91" i="10"/>
  <c r="J90" i="10"/>
  <c r="G90" i="10"/>
  <c r="J89" i="10"/>
  <c r="G89" i="10"/>
  <c r="J88" i="10"/>
  <c r="G88" i="10"/>
  <c r="J87" i="10"/>
  <c r="G87" i="10"/>
  <c r="J86" i="10"/>
  <c r="G86" i="10"/>
  <c r="J85" i="10"/>
  <c r="G85" i="10"/>
  <c r="J84" i="10"/>
  <c r="G84" i="10"/>
  <c r="J83" i="10"/>
  <c r="G83" i="10"/>
  <c r="J82" i="10"/>
  <c r="G82" i="10"/>
  <c r="J81" i="10"/>
  <c r="G81" i="10"/>
  <c r="J80" i="10"/>
  <c r="G80" i="10"/>
  <c r="J79" i="10"/>
  <c r="G79" i="10"/>
  <c r="J78" i="10"/>
  <c r="G78" i="10"/>
  <c r="J77" i="10"/>
  <c r="G77" i="10"/>
  <c r="J76" i="10"/>
  <c r="J75" i="10"/>
  <c r="G75" i="10"/>
  <c r="J74" i="10"/>
  <c r="J73" i="10"/>
  <c r="G73" i="10"/>
  <c r="J72" i="10"/>
  <c r="G72" i="10"/>
  <c r="J71" i="10"/>
  <c r="G71" i="10"/>
  <c r="J70" i="10"/>
  <c r="G70" i="10"/>
  <c r="J69" i="10"/>
  <c r="J68" i="10"/>
  <c r="G68" i="10"/>
  <c r="J67" i="10"/>
  <c r="G67" i="10"/>
  <c r="J66" i="10"/>
  <c r="G66" i="10"/>
  <c r="J65" i="10"/>
  <c r="G65" i="10"/>
  <c r="J64" i="10"/>
  <c r="G64" i="10"/>
  <c r="J63" i="10"/>
  <c r="G63" i="10"/>
  <c r="J62" i="10"/>
  <c r="J61" i="10"/>
  <c r="G61" i="10"/>
  <c r="J60" i="10"/>
  <c r="G60" i="10"/>
  <c r="J59" i="10"/>
  <c r="G59" i="10"/>
  <c r="J58" i="10"/>
  <c r="J57" i="10"/>
  <c r="G57" i="10"/>
  <c r="J56" i="10"/>
  <c r="G56" i="10"/>
  <c r="J55" i="10"/>
  <c r="J54" i="10"/>
  <c r="J53" i="10"/>
  <c r="G53" i="10"/>
  <c r="J52" i="10"/>
  <c r="G52" i="10"/>
  <c r="J51" i="10"/>
  <c r="G51" i="10"/>
  <c r="J49" i="10"/>
  <c r="G49" i="10"/>
  <c r="J48" i="10"/>
  <c r="G48" i="10"/>
  <c r="J47" i="10"/>
  <c r="G47" i="10"/>
  <c r="J46" i="10"/>
  <c r="J45" i="10"/>
  <c r="G45" i="10"/>
  <c r="J44" i="10"/>
  <c r="G44" i="10"/>
  <c r="J43" i="10"/>
  <c r="G43" i="10"/>
  <c r="J42" i="10"/>
  <c r="J41" i="10"/>
  <c r="G41" i="10"/>
  <c r="J40" i="10"/>
  <c r="G40" i="10"/>
  <c r="J39" i="10"/>
  <c r="G39" i="10"/>
  <c r="J38" i="10"/>
  <c r="G38" i="10"/>
  <c r="J37" i="10"/>
  <c r="G37" i="10"/>
  <c r="J36" i="10"/>
  <c r="G36" i="10"/>
  <c r="J35" i="10"/>
  <c r="G35" i="10"/>
  <c r="J34" i="10"/>
  <c r="J33" i="10"/>
  <c r="G33" i="10"/>
  <c r="J32" i="10"/>
  <c r="J31" i="10"/>
  <c r="G31" i="10"/>
  <c r="J30" i="10"/>
  <c r="G30" i="10"/>
  <c r="J29" i="10"/>
  <c r="G29" i="10"/>
  <c r="J28" i="10"/>
  <c r="G28" i="10"/>
  <c r="J27" i="10"/>
  <c r="G27" i="10"/>
  <c r="J26" i="10"/>
  <c r="G26" i="10"/>
  <c r="J25" i="10"/>
  <c r="G25" i="10"/>
  <c r="J24" i="10"/>
  <c r="G24" i="10"/>
  <c r="J23" i="10"/>
  <c r="G23" i="10"/>
  <c r="J22" i="10"/>
  <c r="N22" i="10" s="1"/>
  <c r="G22" i="10"/>
  <c r="J20" i="10"/>
  <c r="G20" i="10"/>
  <c r="J19" i="10"/>
  <c r="G19" i="10"/>
  <c r="J18" i="10"/>
  <c r="G18" i="10"/>
  <c r="J17" i="10"/>
  <c r="J16" i="10"/>
  <c r="G16" i="10"/>
  <c r="J15" i="10"/>
  <c r="G15" i="10"/>
  <c r="J14" i="10"/>
  <c r="G14" i="10"/>
  <c r="J13" i="10"/>
  <c r="G13" i="10"/>
  <c r="J12" i="10"/>
  <c r="G12" i="10"/>
  <c r="J11" i="10"/>
  <c r="G11" i="10"/>
  <c r="J10" i="10"/>
  <c r="G10" i="10"/>
  <c r="J9" i="10"/>
  <c r="G9" i="10"/>
  <c r="J8" i="10"/>
  <c r="G8" i="10"/>
  <c r="J7" i="10"/>
  <c r="G7" i="10"/>
  <c r="J6" i="10"/>
  <c r="G6" i="10"/>
  <c r="J4" i="10"/>
  <c r="N4" i="10" s="1"/>
  <c r="J3" i="10"/>
  <c r="G3" i="10"/>
  <c r="L171" i="8"/>
  <c r="F20" i="9"/>
  <c r="E20" i="9"/>
  <c r="C20" i="9"/>
  <c r="B20" i="9"/>
  <c r="G19" i="9"/>
  <c r="D19" i="9"/>
  <c r="G18" i="9"/>
  <c r="D18" i="9"/>
  <c r="G17" i="9"/>
  <c r="D17" i="9"/>
  <c r="G16" i="9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G6" i="9"/>
  <c r="D6" i="9"/>
  <c r="G5" i="9"/>
  <c r="D5" i="9"/>
  <c r="G4" i="9"/>
  <c r="D4" i="9"/>
  <c r="J169" i="8"/>
  <c r="N169" i="8" s="1"/>
  <c r="G169" i="8"/>
  <c r="O169" i="8" s="1"/>
  <c r="J168" i="8"/>
  <c r="G168" i="8"/>
  <c r="J167" i="8"/>
  <c r="N167" i="8" s="1"/>
  <c r="G167" i="8"/>
  <c r="O167" i="8" s="1"/>
  <c r="J166" i="8"/>
  <c r="N166" i="8" s="1"/>
  <c r="G166" i="8"/>
  <c r="O166" i="8" s="1"/>
  <c r="J165" i="8"/>
  <c r="N165" i="8" s="1"/>
  <c r="G165" i="8"/>
  <c r="O165" i="8" s="1"/>
  <c r="J164" i="8"/>
  <c r="N164" i="8" s="1"/>
  <c r="G164" i="8"/>
  <c r="O164" i="8" s="1"/>
  <c r="J163" i="8"/>
  <c r="N163" i="8" s="1"/>
  <c r="G163" i="8"/>
  <c r="O163" i="8" s="1"/>
  <c r="J162" i="8"/>
  <c r="G162" i="8"/>
  <c r="O162" i="8" s="1"/>
  <c r="J159" i="8"/>
  <c r="N159" i="8" s="1"/>
  <c r="G159" i="8"/>
  <c r="O159" i="8" s="1"/>
  <c r="J158" i="8"/>
  <c r="N158" i="8" s="1"/>
  <c r="G158" i="8"/>
  <c r="O158" i="8" s="1"/>
  <c r="J157" i="8"/>
  <c r="N157" i="8" s="1"/>
  <c r="G157" i="8"/>
  <c r="O157" i="8" s="1"/>
  <c r="J156" i="8"/>
  <c r="N156" i="8" s="1"/>
  <c r="G156" i="8"/>
  <c r="O156" i="8" s="1"/>
  <c r="J155" i="8"/>
  <c r="N155" i="8" s="1"/>
  <c r="G155" i="8"/>
  <c r="O155" i="8" s="1"/>
  <c r="J154" i="8"/>
  <c r="G154" i="8"/>
  <c r="J153" i="8"/>
  <c r="N153" i="8" s="1"/>
  <c r="G153" i="8"/>
  <c r="O153" i="8" s="1"/>
  <c r="J152" i="8"/>
  <c r="G152" i="8"/>
  <c r="O152" i="8" s="1"/>
  <c r="J151" i="8"/>
  <c r="N151" i="8" s="1"/>
  <c r="G151" i="8"/>
  <c r="O151" i="8" s="1"/>
  <c r="J150" i="8"/>
  <c r="N150" i="8" s="1"/>
  <c r="G150" i="8"/>
  <c r="O150" i="8" s="1"/>
  <c r="J149" i="8"/>
  <c r="N149" i="8" s="1"/>
  <c r="G149" i="8"/>
  <c r="O149" i="8" s="1"/>
  <c r="J148" i="8"/>
  <c r="N148" i="8" s="1"/>
  <c r="G148" i="8"/>
  <c r="O148" i="8" s="1"/>
  <c r="J147" i="8"/>
  <c r="N147" i="8" s="1"/>
  <c r="G147" i="8"/>
  <c r="O147" i="8" s="1"/>
  <c r="J146" i="8"/>
  <c r="J145" i="8"/>
  <c r="N145" i="8" s="1"/>
  <c r="G145" i="8"/>
  <c r="O145" i="8" s="1"/>
  <c r="J144" i="8"/>
  <c r="N144" i="8" s="1"/>
  <c r="G144" i="8"/>
  <c r="J143" i="8"/>
  <c r="N143" i="8" s="1"/>
  <c r="G143" i="8"/>
  <c r="O143" i="8" s="1"/>
  <c r="J142" i="8"/>
  <c r="N142" i="8" s="1"/>
  <c r="G142" i="8"/>
  <c r="O142" i="8" s="1"/>
  <c r="J141" i="8"/>
  <c r="N141" i="8" s="1"/>
  <c r="G141" i="8"/>
  <c r="O141" i="8" s="1"/>
  <c r="J140" i="8"/>
  <c r="N140" i="8" s="1"/>
  <c r="G140" i="8"/>
  <c r="O140" i="8" s="1"/>
  <c r="J139" i="8"/>
  <c r="N139" i="8" s="1"/>
  <c r="G139" i="8"/>
  <c r="O139" i="8" s="1"/>
  <c r="J138" i="8"/>
  <c r="G138" i="8"/>
  <c r="J137" i="8"/>
  <c r="N137" i="8" s="1"/>
  <c r="G137" i="8"/>
  <c r="O137" i="8" s="1"/>
  <c r="J136" i="8"/>
  <c r="N136" i="8" s="1"/>
  <c r="J135" i="8"/>
  <c r="G135" i="8"/>
  <c r="J134" i="8"/>
  <c r="N134" i="8" s="1"/>
  <c r="G134" i="8"/>
  <c r="O134" i="8" s="1"/>
  <c r="J133" i="8"/>
  <c r="N133" i="8" s="1"/>
  <c r="G133" i="8"/>
  <c r="O133" i="8" s="1"/>
  <c r="J132" i="8"/>
  <c r="N132" i="8" s="1"/>
  <c r="G132" i="8"/>
  <c r="O132" i="8" s="1"/>
  <c r="J131" i="8"/>
  <c r="N131" i="8" s="1"/>
  <c r="G131" i="8"/>
  <c r="O131" i="8" s="1"/>
  <c r="J130" i="8"/>
  <c r="N130" i="8" s="1"/>
  <c r="G130" i="8"/>
  <c r="O130" i="8" s="1"/>
  <c r="J129" i="8"/>
  <c r="G129" i="8"/>
  <c r="J128" i="8"/>
  <c r="N128" i="8" s="1"/>
  <c r="J127" i="8"/>
  <c r="N127" i="8" s="1"/>
  <c r="G127" i="8"/>
  <c r="J126" i="8"/>
  <c r="N126" i="8" s="1"/>
  <c r="G126" i="8"/>
  <c r="O126" i="8" s="1"/>
  <c r="J125" i="8"/>
  <c r="N125" i="8" s="1"/>
  <c r="G125" i="8"/>
  <c r="O125" i="8" s="1"/>
  <c r="J124" i="8"/>
  <c r="N124" i="8" s="1"/>
  <c r="G124" i="8"/>
  <c r="O124" i="8" s="1"/>
  <c r="J122" i="8"/>
  <c r="N122" i="8" s="1"/>
  <c r="G122" i="8"/>
  <c r="O122" i="8" s="1"/>
  <c r="J121" i="8"/>
  <c r="N121" i="8" s="1"/>
  <c r="G121" i="8"/>
  <c r="J120" i="8"/>
  <c r="N120" i="8" s="1"/>
  <c r="G120" i="8"/>
  <c r="O120" i="8" s="1"/>
  <c r="J119" i="8"/>
  <c r="G119" i="8"/>
  <c r="J118" i="8"/>
  <c r="N118" i="8" s="1"/>
  <c r="G118" i="8"/>
  <c r="O118" i="8" s="1"/>
  <c r="J117" i="8"/>
  <c r="N117" i="8" s="1"/>
  <c r="G117" i="8"/>
  <c r="O117" i="8" s="1"/>
  <c r="J116" i="8"/>
  <c r="G116" i="8"/>
  <c r="J115" i="8"/>
  <c r="N115" i="8" s="1"/>
  <c r="G115" i="8"/>
  <c r="O115" i="8" s="1"/>
  <c r="J114" i="8"/>
  <c r="N114" i="8" s="1"/>
  <c r="J113" i="8"/>
  <c r="N113" i="8" s="1"/>
  <c r="G113" i="8"/>
  <c r="O113" i="8" s="1"/>
  <c r="J112" i="8"/>
  <c r="G112" i="8"/>
  <c r="J111" i="8"/>
  <c r="N111" i="8" s="1"/>
  <c r="G111" i="8"/>
  <c r="O111" i="8" s="1"/>
  <c r="J110" i="8"/>
  <c r="G110" i="8"/>
  <c r="O110" i="8" s="1"/>
  <c r="J109" i="8"/>
  <c r="N109" i="8" s="1"/>
  <c r="G109" i="8"/>
  <c r="O109" i="8" s="1"/>
  <c r="J108" i="8"/>
  <c r="N108" i="8" s="1"/>
  <c r="G108" i="8"/>
  <c r="O108" i="8" s="1"/>
  <c r="J107" i="8"/>
  <c r="N107" i="8" s="1"/>
  <c r="J106" i="8"/>
  <c r="N106" i="8" s="1"/>
  <c r="G106" i="8"/>
  <c r="O106" i="8" s="1"/>
  <c r="J104" i="8"/>
  <c r="N104" i="8" s="1"/>
  <c r="G104" i="8"/>
  <c r="J103" i="8"/>
  <c r="N103" i="8" s="1"/>
  <c r="G103" i="8"/>
  <c r="O103" i="8" s="1"/>
  <c r="J102" i="8"/>
  <c r="N102" i="8" s="1"/>
  <c r="G102" i="8"/>
  <c r="O102" i="8" s="1"/>
  <c r="J101" i="8"/>
  <c r="N101" i="8" s="1"/>
  <c r="J100" i="8"/>
  <c r="N100" i="8" s="1"/>
  <c r="G100" i="8"/>
  <c r="O100" i="8" s="1"/>
  <c r="J99" i="8"/>
  <c r="N99" i="8" s="1"/>
  <c r="G99" i="8"/>
  <c r="O99" i="8" s="1"/>
  <c r="J98" i="8"/>
  <c r="G98" i="8"/>
  <c r="J97" i="8"/>
  <c r="N97" i="8" s="1"/>
  <c r="G97" i="8"/>
  <c r="O97" i="8" s="1"/>
  <c r="J96" i="8"/>
  <c r="G96" i="8"/>
  <c r="O96" i="8" s="1"/>
  <c r="J95" i="8"/>
  <c r="N95" i="8" s="1"/>
  <c r="J94" i="8"/>
  <c r="N94" i="8" s="1"/>
  <c r="G94" i="8"/>
  <c r="O94" i="8" s="1"/>
  <c r="J93" i="8"/>
  <c r="N93" i="8" s="1"/>
  <c r="G93" i="8"/>
  <c r="O93" i="8" s="1"/>
  <c r="J92" i="8"/>
  <c r="N92" i="8" s="1"/>
  <c r="G92" i="8"/>
  <c r="O92" i="8" s="1"/>
  <c r="J91" i="8"/>
  <c r="N91" i="8" s="1"/>
  <c r="G91" i="8"/>
  <c r="O91" i="8" s="1"/>
  <c r="J90" i="8"/>
  <c r="N90" i="8" s="1"/>
  <c r="G90" i="8"/>
  <c r="J89" i="8"/>
  <c r="N89" i="8" s="1"/>
  <c r="G89" i="8"/>
  <c r="O89" i="8" s="1"/>
  <c r="J88" i="8"/>
  <c r="G88" i="8"/>
  <c r="J87" i="8"/>
  <c r="N87" i="8" s="1"/>
  <c r="G87" i="8"/>
  <c r="O87" i="8" s="1"/>
  <c r="J86" i="8"/>
  <c r="N86" i="8" s="1"/>
  <c r="G86" i="8"/>
  <c r="O86" i="8" s="1"/>
  <c r="J85" i="8"/>
  <c r="N85" i="8" s="1"/>
  <c r="G85" i="8"/>
  <c r="O85" i="8" s="1"/>
  <c r="J84" i="8"/>
  <c r="N84" i="8" s="1"/>
  <c r="G84" i="8"/>
  <c r="O84" i="8" s="1"/>
  <c r="J83" i="8"/>
  <c r="G83" i="8"/>
  <c r="J82" i="8"/>
  <c r="N82" i="8" s="1"/>
  <c r="G82" i="8"/>
  <c r="O82" i="8" s="1"/>
  <c r="J81" i="8"/>
  <c r="G81" i="8"/>
  <c r="J80" i="8"/>
  <c r="N80" i="8" s="1"/>
  <c r="G80" i="8"/>
  <c r="O80" i="8" s="1"/>
  <c r="J79" i="8"/>
  <c r="G79" i="8"/>
  <c r="J78" i="8"/>
  <c r="N78" i="8" s="1"/>
  <c r="G78" i="8"/>
  <c r="J77" i="8"/>
  <c r="N77" i="8" s="1"/>
  <c r="G77" i="8"/>
  <c r="O77" i="8" s="1"/>
  <c r="J76" i="8"/>
  <c r="N76" i="8" s="1"/>
  <c r="J75" i="8"/>
  <c r="N75" i="8" s="1"/>
  <c r="G75" i="8"/>
  <c r="O75" i="8" s="1"/>
  <c r="J74" i="8"/>
  <c r="N74" i="8" s="1"/>
  <c r="J73" i="8"/>
  <c r="N73" i="8" s="1"/>
  <c r="G73" i="8"/>
  <c r="O73" i="8" s="1"/>
  <c r="J72" i="8"/>
  <c r="G72" i="8"/>
  <c r="J71" i="8"/>
  <c r="N71" i="8" s="1"/>
  <c r="G71" i="8"/>
  <c r="O71" i="8" s="1"/>
  <c r="J70" i="8"/>
  <c r="N70" i="8" s="1"/>
  <c r="G70" i="8"/>
  <c r="J69" i="8"/>
  <c r="N69" i="8" s="1"/>
  <c r="J68" i="8"/>
  <c r="N68" i="8" s="1"/>
  <c r="G68" i="8"/>
  <c r="O68" i="8" s="1"/>
  <c r="J67" i="8"/>
  <c r="N67" i="8" s="1"/>
  <c r="G67" i="8"/>
  <c r="O67" i="8" s="1"/>
  <c r="J66" i="8"/>
  <c r="N66" i="8" s="1"/>
  <c r="G66" i="8"/>
  <c r="O66" i="8" s="1"/>
  <c r="J65" i="8"/>
  <c r="N65" i="8" s="1"/>
  <c r="G65" i="8"/>
  <c r="O65" i="8" s="1"/>
  <c r="J64" i="8"/>
  <c r="G64" i="8"/>
  <c r="J63" i="8"/>
  <c r="N63" i="8" s="1"/>
  <c r="G63" i="8"/>
  <c r="O63" i="8" s="1"/>
  <c r="J62" i="8"/>
  <c r="J61" i="8"/>
  <c r="N61" i="8" s="1"/>
  <c r="G61" i="8"/>
  <c r="O61" i="8" s="1"/>
  <c r="J60" i="8"/>
  <c r="N60" i="8" s="1"/>
  <c r="G60" i="8"/>
  <c r="O60" i="8" s="1"/>
  <c r="J59" i="8"/>
  <c r="G59" i="8"/>
  <c r="J58" i="8"/>
  <c r="N58" i="8" s="1"/>
  <c r="J57" i="8"/>
  <c r="N57" i="8" s="1"/>
  <c r="G57" i="8"/>
  <c r="O57" i="8" s="1"/>
  <c r="J56" i="8"/>
  <c r="N56" i="8" s="1"/>
  <c r="G56" i="8"/>
  <c r="O56" i="8" s="1"/>
  <c r="J55" i="8"/>
  <c r="J54" i="8"/>
  <c r="N54" i="8" s="1"/>
  <c r="J53" i="8"/>
  <c r="G53" i="8"/>
  <c r="J52" i="8"/>
  <c r="G52" i="8"/>
  <c r="J51" i="8"/>
  <c r="N51" i="8" s="1"/>
  <c r="G51" i="8"/>
  <c r="O51" i="8" s="1"/>
  <c r="J49" i="8"/>
  <c r="N49" i="8" s="1"/>
  <c r="G49" i="8"/>
  <c r="O49" i="8" s="1"/>
  <c r="J48" i="8"/>
  <c r="N48" i="8" s="1"/>
  <c r="G48" i="8"/>
  <c r="O48" i="8" s="1"/>
  <c r="J47" i="8"/>
  <c r="G47" i="8"/>
  <c r="J46" i="8"/>
  <c r="N46" i="8" s="1"/>
  <c r="G46" i="8"/>
  <c r="O46" i="8" s="1"/>
  <c r="J45" i="8"/>
  <c r="G45" i="8"/>
  <c r="J44" i="8"/>
  <c r="N44" i="8" s="1"/>
  <c r="G44" i="8"/>
  <c r="O44" i="8" s="1"/>
  <c r="J43" i="8"/>
  <c r="G43" i="8"/>
  <c r="O43" i="8" s="1"/>
  <c r="J42" i="8"/>
  <c r="N42" i="8" s="1"/>
  <c r="J41" i="8"/>
  <c r="N41" i="8" s="1"/>
  <c r="G41" i="8"/>
  <c r="O41" i="8" s="1"/>
  <c r="J40" i="8"/>
  <c r="N40" i="8" s="1"/>
  <c r="G40" i="8"/>
  <c r="O40" i="8" s="1"/>
  <c r="J39" i="8"/>
  <c r="N39" i="8" s="1"/>
  <c r="G39" i="8"/>
  <c r="O39" i="8" s="1"/>
  <c r="J38" i="8"/>
  <c r="N38" i="8" s="1"/>
  <c r="G38" i="8"/>
  <c r="O38" i="8" s="1"/>
  <c r="J37" i="8"/>
  <c r="N37" i="8" s="1"/>
  <c r="G37" i="8"/>
  <c r="J36" i="8"/>
  <c r="N36" i="8" s="1"/>
  <c r="G36" i="8"/>
  <c r="O36" i="8" s="1"/>
  <c r="J35" i="8"/>
  <c r="G35" i="8"/>
  <c r="J34" i="8"/>
  <c r="N34" i="8" s="1"/>
  <c r="J33" i="8"/>
  <c r="G33" i="8"/>
  <c r="J32" i="8"/>
  <c r="N32" i="8" s="1"/>
  <c r="J31" i="8"/>
  <c r="N31" i="8" s="1"/>
  <c r="G31" i="8"/>
  <c r="O31" i="8" s="1"/>
  <c r="J30" i="8"/>
  <c r="N30" i="8" s="1"/>
  <c r="G30" i="8"/>
  <c r="O30" i="8" s="1"/>
  <c r="J29" i="8"/>
  <c r="N29" i="8" s="1"/>
  <c r="G29" i="8"/>
  <c r="O29" i="8" s="1"/>
  <c r="J28" i="8"/>
  <c r="N28" i="8" s="1"/>
  <c r="G28" i="8"/>
  <c r="O28" i="8" s="1"/>
  <c r="J27" i="8"/>
  <c r="G27" i="8"/>
  <c r="J26" i="8"/>
  <c r="N26" i="8" s="1"/>
  <c r="G26" i="8"/>
  <c r="O26" i="8" s="1"/>
  <c r="J25" i="8"/>
  <c r="N25" i="8" s="1"/>
  <c r="G25" i="8"/>
  <c r="J24" i="8"/>
  <c r="G24" i="8"/>
  <c r="J23" i="8"/>
  <c r="N23" i="8" s="1"/>
  <c r="G23" i="8"/>
  <c r="O23" i="8" s="1"/>
  <c r="J22" i="8"/>
  <c r="N22" i="8" s="1"/>
  <c r="G22" i="8"/>
  <c r="O22" i="8" s="1"/>
  <c r="J20" i="8"/>
  <c r="N20" i="8" s="1"/>
  <c r="G20" i="8"/>
  <c r="O20" i="8" s="1"/>
  <c r="J19" i="8"/>
  <c r="N19" i="8" s="1"/>
  <c r="G19" i="8"/>
  <c r="O19" i="8" s="1"/>
  <c r="J18" i="8"/>
  <c r="G18" i="8"/>
  <c r="J17" i="8"/>
  <c r="N17" i="8" s="1"/>
  <c r="J16" i="8"/>
  <c r="G16" i="8"/>
  <c r="O16" i="8" s="1"/>
  <c r="J15" i="8"/>
  <c r="N15" i="8" s="1"/>
  <c r="G15" i="8"/>
  <c r="O15" i="8" s="1"/>
  <c r="J14" i="8"/>
  <c r="N14" i="8" s="1"/>
  <c r="G14" i="8"/>
  <c r="O14" i="8" s="1"/>
  <c r="J13" i="8"/>
  <c r="N13" i="8" s="1"/>
  <c r="G13" i="8"/>
  <c r="O13" i="8" s="1"/>
  <c r="J12" i="8"/>
  <c r="N12" i="8" s="1"/>
  <c r="G12" i="8"/>
  <c r="O12" i="8" s="1"/>
  <c r="J11" i="8"/>
  <c r="G11" i="8"/>
  <c r="J10" i="8"/>
  <c r="N10" i="8" s="1"/>
  <c r="G10" i="8"/>
  <c r="O10" i="8" s="1"/>
  <c r="J9" i="8"/>
  <c r="G9" i="8"/>
  <c r="J8" i="8"/>
  <c r="N8" i="8" s="1"/>
  <c r="G8" i="8"/>
  <c r="O8" i="8" s="1"/>
  <c r="J7" i="8"/>
  <c r="G7" i="8"/>
  <c r="O7" i="8" s="1"/>
  <c r="J6" i="8"/>
  <c r="N6" i="8" s="1"/>
  <c r="G6" i="8"/>
  <c r="O6" i="8" s="1"/>
  <c r="J4" i="8"/>
  <c r="N4" i="8" s="1"/>
  <c r="J3" i="8"/>
  <c r="G3" i="8"/>
  <c r="E171" i="8"/>
  <c r="F171" i="8"/>
  <c r="F171" i="10"/>
  <c r="E171" i="10"/>
  <c r="F171" i="12"/>
  <c r="E171" i="12"/>
  <c r="N16" i="8" l="1"/>
  <c r="N43" i="8"/>
  <c r="N62" i="8"/>
  <c r="O88" i="8"/>
  <c r="N96" i="8"/>
  <c r="N110" i="8"/>
  <c r="O119" i="8"/>
  <c r="O53" i="8"/>
  <c r="N119" i="8"/>
  <c r="O129" i="8"/>
  <c r="O154" i="8"/>
  <c r="O168" i="8"/>
  <c r="O27" i="8"/>
  <c r="O72" i="8"/>
  <c r="O81" i="8"/>
  <c r="N129" i="8"/>
  <c r="O138" i="8"/>
  <c r="N146" i="8"/>
  <c r="N154" i="8"/>
  <c r="N168" i="8"/>
  <c r="N18" i="8"/>
  <c r="O64" i="8"/>
  <c r="N72" i="8"/>
  <c r="N81" i="8"/>
  <c r="O98" i="8"/>
  <c r="O112" i="8"/>
  <c r="N138" i="8"/>
  <c r="O9" i="8"/>
  <c r="N88" i="8"/>
  <c r="N9" i="8"/>
  <c r="O18" i="8"/>
  <c r="N53" i="8"/>
  <c r="N27" i="8"/>
  <c r="O45" i="8"/>
  <c r="O37" i="8"/>
  <c r="N45" i="8"/>
  <c r="N55" i="8"/>
  <c r="N64" i="8"/>
  <c r="O78" i="8"/>
  <c r="O90" i="8"/>
  <c r="N98" i="8"/>
  <c r="N112" i="8"/>
  <c r="O121" i="8"/>
  <c r="N7" i="8"/>
  <c r="O25" i="8"/>
  <c r="O70" i="8"/>
  <c r="O104" i="8"/>
  <c r="O127" i="8"/>
  <c r="O144" i="8"/>
  <c r="N152" i="8"/>
  <c r="N162" i="8"/>
  <c r="N113" i="4"/>
  <c r="O122" i="4"/>
  <c r="O127" i="4"/>
  <c r="O144" i="4"/>
  <c r="N152" i="4"/>
  <c r="N166" i="4"/>
  <c r="O8" i="4"/>
  <c r="O75" i="4"/>
  <c r="N87" i="4"/>
  <c r="N122" i="4"/>
  <c r="N127" i="4"/>
  <c r="N136" i="4"/>
  <c r="N144" i="4"/>
  <c r="N17" i="4"/>
  <c r="N26" i="4"/>
  <c r="O44" i="4"/>
  <c r="N58" i="4"/>
  <c r="O67" i="4"/>
  <c r="N101" i="4"/>
  <c r="N115" i="4"/>
  <c r="O129" i="4"/>
  <c r="O154" i="4"/>
  <c r="O168" i="4"/>
  <c r="O36" i="4"/>
  <c r="N44" i="4"/>
  <c r="N67" i="4"/>
  <c r="O77" i="4"/>
  <c r="O85" i="4"/>
  <c r="O93" i="4"/>
  <c r="N107" i="4"/>
  <c r="N129" i="4"/>
  <c r="O138" i="4"/>
  <c r="N146" i="4"/>
  <c r="N154" i="4"/>
  <c r="N168" i="4"/>
  <c r="N36" i="4"/>
  <c r="N77" i="4"/>
  <c r="N85" i="4"/>
  <c r="N93" i="4"/>
  <c r="N138" i="4"/>
  <c r="O103" i="4"/>
  <c r="O46" i="4"/>
  <c r="N69" i="4"/>
  <c r="N103" i="4"/>
  <c r="O113" i="4"/>
  <c r="O152" i="4"/>
  <c r="O166" i="4"/>
  <c r="N12" i="6"/>
  <c r="N111" i="6"/>
  <c r="O120" i="6"/>
  <c r="O125" i="6"/>
  <c r="N133" i="6"/>
  <c r="O142" i="6"/>
  <c r="N150" i="6"/>
  <c r="N158" i="6"/>
  <c r="N164" i="6"/>
  <c r="O98" i="6"/>
  <c r="N120" i="6"/>
  <c r="N125" i="6"/>
  <c r="N142" i="6"/>
  <c r="O23" i="6"/>
  <c r="O73" i="6"/>
  <c r="O82" i="6"/>
  <c r="O90" i="6"/>
  <c r="N98" i="6"/>
  <c r="N23" i="6"/>
  <c r="O56" i="6"/>
  <c r="O65" i="6"/>
  <c r="N73" i="6"/>
  <c r="N82" i="6"/>
  <c r="N90" i="6"/>
  <c r="O99" i="6"/>
  <c r="N32" i="6"/>
  <c r="O41" i="6"/>
  <c r="N56" i="6"/>
  <c r="N65" i="6"/>
  <c r="O91" i="6"/>
  <c r="N99" i="6"/>
  <c r="N91" i="6"/>
  <c r="O132" i="6"/>
  <c r="O149" i="6"/>
  <c r="O157" i="6"/>
  <c r="O163" i="6"/>
  <c r="O20" i="6"/>
  <c r="N42" i="6"/>
  <c r="N110" i="6"/>
  <c r="O119" i="6"/>
  <c r="O124" i="6"/>
  <c r="N132" i="6"/>
  <c r="O141" i="6"/>
  <c r="N149" i="6"/>
  <c r="N157" i="6"/>
  <c r="N163" i="6"/>
  <c r="O8" i="2"/>
  <c r="O150" i="2"/>
  <c r="O133" i="2"/>
  <c r="P120" i="2"/>
  <c r="P89" i="2"/>
  <c r="O161" i="2"/>
  <c r="O167" i="2"/>
  <c r="O168" i="2"/>
  <c r="P8" i="2"/>
  <c r="P11" i="2"/>
  <c r="O17" i="2"/>
  <c r="O19" i="2"/>
  <c r="O21" i="2"/>
  <c r="O26" i="2"/>
  <c r="O33" i="2"/>
  <c r="O38" i="2"/>
  <c r="O40" i="2"/>
  <c r="P44" i="2"/>
  <c r="P63" i="2"/>
  <c r="O69" i="2"/>
  <c r="O71" i="2"/>
  <c r="O77" i="2"/>
  <c r="O80" i="2"/>
  <c r="O87" i="2"/>
  <c r="O89" i="2"/>
  <c r="P95" i="2"/>
  <c r="P97" i="2"/>
  <c r="O103" i="2"/>
  <c r="P107" i="2"/>
  <c r="P109" i="2"/>
  <c r="O116" i="2"/>
  <c r="O120" i="2"/>
  <c r="O125" i="2"/>
  <c r="P133" i="2"/>
  <c r="O138" i="2"/>
  <c r="O140" i="2"/>
  <c r="O144" i="2"/>
  <c r="P150" i="2"/>
  <c r="P154" i="2"/>
  <c r="P156" i="2"/>
  <c r="P161" i="2"/>
  <c r="P163" i="2"/>
  <c r="P164" i="2"/>
  <c r="P166" i="2"/>
  <c r="O169" i="2"/>
  <c r="G171" i="12"/>
  <c r="N18" i="2"/>
  <c r="O18" i="2" s="1"/>
  <c r="N16" i="2"/>
  <c r="O16" i="2" s="1"/>
  <c r="N14" i="2"/>
  <c r="O14" i="2" s="1"/>
  <c r="N12" i="2"/>
  <c r="O12" i="2" s="1"/>
  <c r="N9" i="2"/>
  <c r="O9" i="2" s="1"/>
  <c r="N7" i="2"/>
  <c r="O7" i="2" s="1"/>
  <c r="N5" i="2"/>
  <c r="O5" i="2" s="1"/>
  <c r="N48" i="2"/>
  <c r="P48" i="2" s="1"/>
  <c r="N45" i="2"/>
  <c r="O45" i="2" s="1"/>
  <c r="N43" i="2"/>
  <c r="P43" i="2" s="1"/>
  <c r="N41" i="2"/>
  <c r="O41" i="2" s="1"/>
  <c r="N39" i="2"/>
  <c r="P39" i="2" s="1"/>
  <c r="N37" i="2"/>
  <c r="P37" i="2" s="1"/>
  <c r="N35" i="2"/>
  <c r="P35" i="2" s="1"/>
  <c r="N31" i="2"/>
  <c r="O31" i="2" s="1"/>
  <c r="N29" i="2"/>
  <c r="O29" i="2" s="1"/>
  <c r="N27" i="2"/>
  <c r="P27" i="2" s="1"/>
  <c r="N25" i="2"/>
  <c r="O25" i="2" s="1"/>
  <c r="N22" i="2"/>
  <c r="P22" i="2" s="1"/>
  <c r="N49" i="2"/>
  <c r="N102" i="2"/>
  <c r="P102" i="2" s="1"/>
  <c r="N100" i="2"/>
  <c r="O100" i="2" s="1"/>
  <c r="N98" i="2"/>
  <c r="P98" i="2" s="1"/>
  <c r="N96" i="2"/>
  <c r="O96" i="2" s="1"/>
  <c r="N94" i="2"/>
  <c r="O94" i="2" s="1"/>
  <c r="N92" i="2"/>
  <c r="P92" i="2" s="1"/>
  <c r="N90" i="2"/>
  <c r="P90" i="2" s="1"/>
  <c r="N88" i="2"/>
  <c r="P88" i="2" s="1"/>
  <c r="N86" i="2"/>
  <c r="P86" i="2" s="1"/>
  <c r="N84" i="2"/>
  <c r="P84" i="2" s="1"/>
  <c r="N81" i="2"/>
  <c r="P81" i="2" s="1"/>
  <c r="N79" i="2"/>
  <c r="P79" i="2" s="1"/>
  <c r="N76" i="2"/>
  <c r="P76" i="2" s="1"/>
  <c r="N74" i="2"/>
  <c r="O74" i="2" s="1"/>
  <c r="N72" i="2"/>
  <c r="P72" i="2" s="1"/>
  <c r="N70" i="2"/>
  <c r="P70" i="2" s="1"/>
  <c r="N68" i="2"/>
  <c r="O68" i="2" s="1"/>
  <c r="N66" i="2"/>
  <c r="P66" i="2" s="1"/>
  <c r="N64" i="2"/>
  <c r="O64" i="2" s="1"/>
  <c r="N62" i="2"/>
  <c r="P62" i="2" s="1"/>
  <c r="N60" i="2"/>
  <c r="P60" i="2" s="1"/>
  <c r="N57" i="2"/>
  <c r="O57" i="2" s="1"/>
  <c r="N55" i="2"/>
  <c r="O55" i="2" s="1"/>
  <c r="N53" i="2"/>
  <c r="O53" i="2" s="1"/>
  <c r="N50" i="2"/>
  <c r="O50" i="2" s="1"/>
  <c r="N121" i="2"/>
  <c r="P121" i="2" s="1"/>
  <c r="N119" i="2"/>
  <c r="O119" i="2" s="1"/>
  <c r="N117" i="2"/>
  <c r="P117" i="2" s="1"/>
  <c r="N114" i="2"/>
  <c r="O114" i="2" s="1"/>
  <c r="N112" i="2"/>
  <c r="O112" i="2" s="1"/>
  <c r="N110" i="2"/>
  <c r="P110" i="2" s="1"/>
  <c r="N108" i="2"/>
  <c r="O108" i="2" s="1"/>
  <c r="N106" i="2"/>
  <c r="O106" i="2" s="1"/>
  <c r="N122" i="2"/>
  <c r="N157" i="2"/>
  <c r="O157" i="2" s="1"/>
  <c r="N155" i="2"/>
  <c r="P155" i="2" s="1"/>
  <c r="N153" i="2"/>
  <c r="O153" i="2" s="1"/>
  <c r="N151" i="2"/>
  <c r="P151" i="2" s="1"/>
  <c r="N149" i="2"/>
  <c r="O149" i="2" s="1"/>
  <c r="N147" i="2"/>
  <c r="P147" i="2" s="1"/>
  <c r="N145" i="2"/>
  <c r="O145" i="2" s="1"/>
  <c r="N143" i="2"/>
  <c r="P143" i="2" s="1"/>
  <c r="N141" i="2"/>
  <c r="P141" i="2" s="1"/>
  <c r="N139" i="2"/>
  <c r="P139" i="2" s="1"/>
  <c r="N137" i="2"/>
  <c r="P137" i="2" s="1"/>
  <c r="N135" i="2"/>
  <c r="O135" i="2" s="1"/>
  <c r="N132" i="2"/>
  <c r="P132" i="2" s="1"/>
  <c r="N130" i="2"/>
  <c r="O130" i="2" s="1"/>
  <c r="N128" i="2"/>
  <c r="P128" i="2" s="1"/>
  <c r="N126" i="2"/>
  <c r="P126" i="2" s="1"/>
  <c r="N124" i="2"/>
  <c r="O124" i="2" s="1"/>
  <c r="M123" i="10"/>
  <c r="M5" i="10"/>
  <c r="M161" i="10"/>
  <c r="M105" i="10"/>
  <c r="M50" i="10"/>
  <c r="M4" i="10"/>
  <c r="K171" i="8"/>
  <c r="M171" i="8" s="1"/>
  <c r="G171" i="8"/>
  <c r="O171" i="8" s="1"/>
  <c r="G171" i="10"/>
  <c r="P157" i="2" l="1"/>
  <c r="P153" i="2"/>
  <c r="P149" i="2"/>
  <c r="O143" i="2"/>
  <c r="O139" i="2"/>
  <c r="P130" i="2"/>
  <c r="O126" i="2"/>
  <c r="O121" i="2"/>
  <c r="O117" i="2"/>
  <c r="P112" i="2"/>
  <c r="P108" i="2"/>
  <c r="P96" i="2"/>
  <c r="O90" i="2"/>
  <c r="O86" i="2"/>
  <c r="O81" i="2"/>
  <c r="O76" i="2"/>
  <c r="O72" i="2"/>
  <c r="P64" i="2"/>
  <c r="O60" i="2"/>
  <c r="P55" i="2"/>
  <c r="P50" i="2"/>
  <c r="P45" i="2"/>
  <c r="O39" i="2"/>
  <c r="O35" i="2"/>
  <c r="O27" i="2"/>
  <c r="O22" i="2"/>
  <c r="P12" i="2"/>
  <c r="P7" i="2"/>
  <c r="O155" i="2"/>
  <c r="O151" i="2"/>
  <c r="O147" i="2"/>
  <c r="O132" i="2"/>
  <c r="O128" i="2"/>
  <c r="P124" i="2"/>
  <c r="P119" i="2"/>
  <c r="P114" i="2"/>
  <c r="O110" i="2"/>
  <c r="O98" i="2"/>
  <c r="O66" i="2"/>
  <c r="O62" i="2"/>
  <c r="O48" i="2"/>
  <c r="O43" i="2"/>
  <c r="P29" i="2"/>
  <c r="P25" i="2"/>
  <c r="P18" i="2"/>
  <c r="O141" i="2"/>
  <c r="O137" i="2"/>
  <c r="O102" i="2"/>
  <c r="O92" i="2"/>
  <c r="O88" i="2"/>
  <c r="O84" i="2"/>
  <c r="O79" i="2"/>
  <c r="P74" i="2"/>
  <c r="O70" i="2"/>
  <c r="O37" i="2"/>
  <c r="P14" i="2"/>
  <c r="P9" i="2"/>
  <c r="P5" i="2"/>
  <c r="A3" i="37"/>
  <c r="A4" i="37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A112" i="37"/>
  <c r="A113" i="37"/>
  <c r="A114" i="37"/>
  <c r="A115" i="37"/>
  <c r="A116" i="37"/>
  <c r="A117" i="37"/>
  <c r="A118" i="37"/>
  <c r="A119" i="37"/>
  <c r="A120" i="37"/>
  <c r="A121" i="37"/>
  <c r="A122" i="37"/>
  <c r="A123" i="37"/>
  <c r="A124" i="37"/>
  <c r="A125" i="37"/>
  <c r="A126" i="37"/>
  <c r="A127" i="37"/>
  <c r="A128" i="37"/>
  <c r="A129" i="37"/>
  <c r="A130" i="37"/>
  <c r="A131" i="37"/>
  <c r="A132" i="37"/>
  <c r="A133" i="37"/>
  <c r="A134" i="37"/>
  <c r="A135" i="37"/>
  <c r="A136" i="37"/>
  <c r="A137" i="37"/>
  <c r="A138" i="37"/>
  <c r="A139" i="37"/>
  <c r="A140" i="37"/>
  <c r="A141" i="37"/>
  <c r="A142" i="37"/>
  <c r="A143" i="37"/>
  <c r="A144" i="37"/>
  <c r="A145" i="37"/>
  <c r="A146" i="37"/>
  <c r="A147" i="37"/>
  <c r="A148" i="37"/>
  <c r="A149" i="37"/>
  <c r="A150" i="37"/>
  <c r="A151" i="37"/>
  <c r="A152" i="37"/>
  <c r="A153" i="37"/>
  <c r="A154" i="37"/>
  <c r="A155" i="37"/>
  <c r="A156" i="37"/>
  <c r="A157" i="37"/>
  <c r="A158" i="37"/>
  <c r="A159" i="37"/>
  <c r="A160" i="37"/>
  <c r="A161" i="37"/>
  <c r="A162" i="37"/>
  <c r="A2" i="37"/>
  <c r="F87" i="26" l="1"/>
  <c r="AN15" i="25" l="1"/>
  <c r="AK15" i="25"/>
  <c r="AH15" i="25"/>
  <c r="AE15" i="25"/>
  <c r="AB15" i="25"/>
  <c r="Y15" i="25"/>
  <c r="V15" i="25"/>
  <c r="S15" i="25"/>
  <c r="P15" i="25"/>
  <c r="M15" i="25"/>
  <c r="J15" i="25"/>
  <c r="G15" i="25"/>
  <c r="AN61" i="23"/>
  <c r="AK61" i="23"/>
  <c r="AH61" i="23"/>
  <c r="AE61" i="23"/>
  <c r="AB61" i="23"/>
  <c r="Y61" i="23"/>
  <c r="V61" i="23"/>
  <c r="S61" i="23"/>
  <c r="P61" i="23"/>
  <c r="M61" i="23"/>
  <c r="J61" i="23"/>
  <c r="G61" i="23"/>
  <c r="AN70" i="21"/>
  <c r="AK70" i="21"/>
  <c r="AH70" i="21"/>
  <c r="AE70" i="21"/>
  <c r="AB70" i="21"/>
  <c r="Y70" i="21"/>
  <c r="V70" i="21"/>
  <c r="S70" i="21"/>
  <c r="P70" i="21"/>
  <c r="M70" i="21"/>
  <c r="J70" i="21"/>
  <c r="G70" i="21"/>
  <c r="F171" i="6"/>
  <c r="E171" i="6"/>
  <c r="F170" i="2" l="1"/>
  <c r="G170" i="2"/>
  <c r="E171" i="4"/>
  <c r="G171" i="4" s="1"/>
  <c r="F171" i="4"/>
  <c r="B19" i="36"/>
  <c r="C19" i="36"/>
  <c r="H171" i="6"/>
  <c r="H170" i="2" l="1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AO72" i="17"/>
  <c r="AN72" i="17"/>
  <c r="AM72" i="17"/>
  <c r="AL72" i="17"/>
  <c r="AK72" i="17"/>
  <c r="AJ72" i="17"/>
  <c r="AI72" i="17"/>
  <c r="AH72" i="17"/>
  <c r="AG72" i="17"/>
  <c r="AF72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AO71" i="17"/>
  <c r="AN71" i="17"/>
  <c r="AM71" i="17"/>
  <c r="AL71" i="17"/>
  <c r="AK71" i="17"/>
  <c r="AJ71" i="17"/>
  <c r="AI71" i="17"/>
  <c r="AH71" i="17"/>
  <c r="AG71" i="17"/>
  <c r="AF71" i="17"/>
  <c r="AE71" i="17"/>
  <c r="AD71" i="17"/>
  <c r="AC71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I85" i="15"/>
  <c r="H85" i="15"/>
  <c r="G85" i="15"/>
  <c r="F85" i="15"/>
  <c r="E85" i="15"/>
  <c r="G17" i="34" l="1"/>
  <c r="H17" i="34"/>
  <c r="I17" i="34"/>
  <c r="J17" i="34"/>
  <c r="K17" i="34"/>
  <c r="L17" i="34"/>
  <c r="M17" i="34"/>
  <c r="N17" i="34"/>
  <c r="O17" i="34"/>
  <c r="P17" i="34"/>
  <c r="Q17" i="34"/>
  <c r="R17" i="34"/>
  <c r="S17" i="34"/>
  <c r="T17" i="34"/>
  <c r="U17" i="34"/>
  <c r="V17" i="34"/>
  <c r="W17" i="34"/>
  <c r="X17" i="34"/>
  <c r="Y17" i="34"/>
  <c r="Z17" i="34"/>
  <c r="G16" i="34"/>
  <c r="H16" i="34"/>
  <c r="I16" i="34"/>
  <c r="J16" i="34"/>
  <c r="K16" i="34"/>
  <c r="L16" i="34"/>
  <c r="M16" i="34"/>
  <c r="N16" i="34"/>
  <c r="O16" i="34"/>
  <c r="P16" i="34"/>
  <c r="Q16" i="34"/>
  <c r="R16" i="34"/>
  <c r="S16" i="34"/>
  <c r="T16" i="34"/>
  <c r="U16" i="34"/>
  <c r="V16" i="34"/>
  <c r="W16" i="34"/>
  <c r="X16" i="34"/>
  <c r="Y16" i="34"/>
  <c r="Z16" i="34"/>
  <c r="F17" i="34"/>
  <c r="F16" i="34"/>
  <c r="G16" i="33"/>
  <c r="H16" i="33"/>
  <c r="I16" i="33"/>
  <c r="J16" i="33"/>
  <c r="K16" i="33"/>
  <c r="L16" i="33"/>
  <c r="G15" i="33"/>
  <c r="H15" i="33"/>
  <c r="I15" i="33"/>
  <c r="J15" i="33"/>
  <c r="K15" i="33"/>
  <c r="L15" i="33"/>
  <c r="F16" i="33"/>
  <c r="F15" i="33"/>
  <c r="G70" i="32"/>
  <c r="H70" i="32"/>
  <c r="I70" i="32"/>
  <c r="J70" i="32"/>
  <c r="K70" i="32"/>
  <c r="L70" i="32"/>
  <c r="M70" i="32"/>
  <c r="N70" i="32"/>
  <c r="O70" i="32"/>
  <c r="P70" i="32"/>
  <c r="Q70" i="32"/>
  <c r="R70" i="32"/>
  <c r="S70" i="32"/>
  <c r="T70" i="32"/>
  <c r="U70" i="32"/>
  <c r="V70" i="32"/>
  <c r="W70" i="32"/>
  <c r="X70" i="32"/>
  <c r="Y70" i="32"/>
  <c r="Z70" i="32"/>
  <c r="G69" i="32"/>
  <c r="H69" i="32"/>
  <c r="I69" i="32"/>
  <c r="J69" i="32"/>
  <c r="K69" i="32"/>
  <c r="L69" i="32"/>
  <c r="M69" i="32"/>
  <c r="N69" i="32"/>
  <c r="O69" i="32"/>
  <c r="P69" i="32"/>
  <c r="Q69" i="32"/>
  <c r="R69" i="32"/>
  <c r="S69" i="32"/>
  <c r="T69" i="32"/>
  <c r="U69" i="32"/>
  <c r="V69" i="32"/>
  <c r="W69" i="32"/>
  <c r="X69" i="32"/>
  <c r="Y69" i="32"/>
  <c r="Z69" i="32"/>
  <c r="F70" i="32"/>
  <c r="F69" i="32"/>
  <c r="F68" i="31"/>
  <c r="G82" i="29"/>
  <c r="H82" i="29"/>
  <c r="I82" i="29"/>
  <c r="J82" i="29"/>
  <c r="K82" i="29"/>
  <c r="L82" i="29"/>
  <c r="G81" i="29"/>
  <c r="H81" i="29"/>
  <c r="I81" i="29"/>
  <c r="J81" i="29"/>
  <c r="K81" i="29"/>
  <c r="L81" i="29"/>
  <c r="F82" i="29"/>
  <c r="F81" i="29"/>
  <c r="G69" i="31"/>
  <c r="H69" i="31"/>
  <c r="I69" i="31"/>
  <c r="J69" i="31"/>
  <c r="K69" i="31"/>
  <c r="L69" i="31"/>
  <c r="G68" i="31"/>
  <c r="H68" i="31"/>
  <c r="I68" i="31"/>
  <c r="J68" i="31"/>
  <c r="K68" i="31"/>
  <c r="L68" i="31"/>
  <c r="F69" i="31"/>
  <c r="G84" i="30"/>
  <c r="H84" i="30"/>
  <c r="I84" i="30"/>
  <c r="J84" i="30"/>
  <c r="K84" i="30"/>
  <c r="L84" i="30"/>
  <c r="M84" i="30"/>
  <c r="N84" i="30"/>
  <c r="O84" i="30"/>
  <c r="P84" i="30"/>
  <c r="Q84" i="30"/>
  <c r="R84" i="30"/>
  <c r="S84" i="30"/>
  <c r="T84" i="30"/>
  <c r="U84" i="30"/>
  <c r="V84" i="30"/>
  <c r="W84" i="30"/>
  <c r="X84" i="30"/>
  <c r="Y84" i="30"/>
  <c r="Z84" i="30"/>
  <c r="G83" i="30"/>
  <c r="H83" i="30"/>
  <c r="I83" i="30"/>
  <c r="J83" i="30"/>
  <c r="K83" i="30"/>
  <c r="L83" i="30"/>
  <c r="M83" i="30"/>
  <c r="N83" i="30"/>
  <c r="O83" i="30"/>
  <c r="P83" i="30"/>
  <c r="Q83" i="30"/>
  <c r="R83" i="30"/>
  <c r="S83" i="30"/>
  <c r="T83" i="30"/>
  <c r="U83" i="30"/>
  <c r="V83" i="30"/>
  <c r="W83" i="30"/>
  <c r="X83" i="30"/>
  <c r="Y83" i="30"/>
  <c r="Z83" i="30"/>
  <c r="F84" i="30"/>
  <c r="F83" i="30"/>
  <c r="L171" i="10" l="1"/>
  <c r="K171" i="10"/>
  <c r="I171" i="10"/>
  <c r="H171" i="10"/>
  <c r="M170" i="10"/>
  <c r="M162" i="10"/>
  <c r="M163" i="10"/>
  <c r="M164" i="10"/>
  <c r="M165" i="10"/>
  <c r="M166" i="10"/>
  <c r="M167" i="10"/>
  <c r="M168" i="10"/>
  <c r="M169" i="10"/>
  <c r="N168" i="10" l="1"/>
  <c r="O168" i="10"/>
  <c r="N166" i="10"/>
  <c r="O166" i="10"/>
  <c r="N164" i="10"/>
  <c r="O164" i="10"/>
  <c r="N162" i="10"/>
  <c r="O162" i="10"/>
  <c r="N169" i="10"/>
  <c r="O169" i="10"/>
  <c r="N167" i="10"/>
  <c r="O167" i="10"/>
  <c r="N165" i="10"/>
  <c r="O165" i="10"/>
  <c r="N163" i="10"/>
  <c r="O163" i="10"/>
  <c r="J171" i="10"/>
  <c r="M171" i="10"/>
  <c r="O171" i="10" s="1"/>
  <c r="I171" i="8"/>
  <c r="H171" i="8"/>
  <c r="L171" i="12"/>
  <c r="K171" i="12"/>
  <c r="I171" i="12"/>
  <c r="H171" i="12"/>
  <c r="M162" i="12"/>
  <c r="M163" i="12"/>
  <c r="M164" i="12"/>
  <c r="M165" i="12"/>
  <c r="M166" i="12"/>
  <c r="M167" i="12"/>
  <c r="M168" i="12"/>
  <c r="M169" i="12"/>
  <c r="M170" i="12"/>
  <c r="N170" i="12" s="1"/>
  <c r="L171" i="6"/>
  <c r="K171" i="6"/>
  <c r="I171" i="6"/>
  <c r="J171" i="6" s="1"/>
  <c r="O169" i="12" l="1"/>
  <c r="N169" i="12"/>
  <c r="O168" i="12"/>
  <c r="N168" i="12"/>
  <c r="N167" i="12"/>
  <c r="O167" i="12"/>
  <c r="O166" i="12"/>
  <c r="N166" i="12"/>
  <c r="O164" i="12"/>
  <c r="N164" i="12"/>
  <c r="O165" i="12"/>
  <c r="N165" i="12"/>
  <c r="O163" i="12"/>
  <c r="N163" i="12"/>
  <c r="O162" i="12"/>
  <c r="N162" i="12"/>
  <c r="N171" i="10"/>
  <c r="J171" i="12"/>
  <c r="M171" i="12"/>
  <c r="O171" i="12" s="1"/>
  <c r="J171" i="8"/>
  <c r="N171" i="8" s="1"/>
  <c r="M171" i="6"/>
  <c r="N171" i="6" s="1"/>
  <c r="I171" i="4"/>
  <c r="H171" i="4"/>
  <c r="K171" i="4"/>
  <c r="L171" i="4"/>
  <c r="J19" i="13"/>
  <c r="L19" i="13" s="1"/>
  <c r="J18" i="13"/>
  <c r="L18" i="13" s="1"/>
  <c r="J17" i="13"/>
  <c r="L17" i="13" s="1"/>
  <c r="J16" i="13"/>
  <c r="L16" i="13" s="1"/>
  <c r="J15" i="13"/>
  <c r="L15" i="13" s="1"/>
  <c r="J14" i="13"/>
  <c r="L14" i="13" s="1"/>
  <c r="J13" i="13"/>
  <c r="L13" i="13" s="1"/>
  <c r="J12" i="13"/>
  <c r="L12" i="13" s="1"/>
  <c r="J11" i="13"/>
  <c r="L11" i="13" s="1"/>
  <c r="J10" i="13"/>
  <c r="L10" i="13" s="1"/>
  <c r="J9" i="13"/>
  <c r="L9" i="13" s="1"/>
  <c r="J8" i="13"/>
  <c r="L8" i="13" s="1"/>
  <c r="J7" i="13"/>
  <c r="L7" i="13" s="1"/>
  <c r="J6" i="13"/>
  <c r="L6" i="13" s="1"/>
  <c r="J5" i="13"/>
  <c r="L5" i="13" s="1"/>
  <c r="J4" i="13"/>
  <c r="L4" i="13" s="1"/>
  <c r="I20" i="13"/>
  <c r="H20" i="13"/>
  <c r="I20" i="11"/>
  <c r="H20" i="11"/>
  <c r="J19" i="11"/>
  <c r="L19" i="11" s="1"/>
  <c r="J18" i="11"/>
  <c r="L18" i="11" s="1"/>
  <c r="J17" i="11"/>
  <c r="L17" i="11" s="1"/>
  <c r="J16" i="11"/>
  <c r="L16" i="11" s="1"/>
  <c r="J15" i="11"/>
  <c r="L15" i="11" s="1"/>
  <c r="J14" i="11"/>
  <c r="L14" i="11" s="1"/>
  <c r="J13" i="11"/>
  <c r="L13" i="11" s="1"/>
  <c r="J12" i="11"/>
  <c r="L12" i="11" s="1"/>
  <c r="J11" i="11"/>
  <c r="L11" i="11" s="1"/>
  <c r="J10" i="11"/>
  <c r="L10" i="11" s="1"/>
  <c r="J9" i="11"/>
  <c r="L9" i="11" s="1"/>
  <c r="J8" i="11"/>
  <c r="L8" i="11" s="1"/>
  <c r="J7" i="11"/>
  <c r="L7" i="11" s="1"/>
  <c r="J6" i="11"/>
  <c r="L6" i="11" s="1"/>
  <c r="J5" i="11"/>
  <c r="L5" i="11" s="1"/>
  <c r="J4" i="11"/>
  <c r="L4" i="11" s="1"/>
  <c r="I20" i="9"/>
  <c r="H20" i="9"/>
  <c r="J19" i="9"/>
  <c r="L19" i="9" s="1"/>
  <c r="J18" i="9"/>
  <c r="L18" i="9" s="1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19" i="7"/>
  <c r="L19" i="7" s="1"/>
  <c r="J18" i="7"/>
  <c r="L18" i="7" s="1"/>
  <c r="J17" i="7"/>
  <c r="L17" i="7" s="1"/>
  <c r="J16" i="7"/>
  <c r="L16" i="7" s="1"/>
  <c r="J15" i="7"/>
  <c r="L15" i="7" s="1"/>
  <c r="J14" i="7"/>
  <c r="L14" i="7" s="1"/>
  <c r="J13" i="7"/>
  <c r="L13" i="7" s="1"/>
  <c r="J12" i="7"/>
  <c r="L12" i="7" s="1"/>
  <c r="J11" i="7"/>
  <c r="L11" i="7" s="1"/>
  <c r="J10" i="7"/>
  <c r="L10" i="7" s="1"/>
  <c r="J9" i="7"/>
  <c r="L9" i="7" s="1"/>
  <c r="J8" i="7"/>
  <c r="L8" i="7" s="1"/>
  <c r="J7" i="7"/>
  <c r="L7" i="7" s="1"/>
  <c r="J6" i="7"/>
  <c r="L6" i="7" s="1"/>
  <c r="J5" i="7"/>
  <c r="L5" i="7" s="1"/>
  <c r="J4" i="7"/>
  <c r="L4" i="7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J4" i="36"/>
  <c r="L4" i="36" s="1"/>
  <c r="J5" i="36"/>
  <c r="L5" i="36" s="1"/>
  <c r="J6" i="36"/>
  <c r="L6" i="36" s="1"/>
  <c r="J7" i="36"/>
  <c r="L7" i="36" s="1"/>
  <c r="J8" i="36"/>
  <c r="L8" i="36" s="1"/>
  <c r="J9" i="36"/>
  <c r="L9" i="36" s="1"/>
  <c r="J10" i="36"/>
  <c r="L10" i="36" s="1"/>
  <c r="J11" i="36"/>
  <c r="L11" i="36" s="1"/>
  <c r="J12" i="36"/>
  <c r="L12" i="36" s="1"/>
  <c r="J13" i="36"/>
  <c r="L13" i="36" s="1"/>
  <c r="J14" i="36"/>
  <c r="L14" i="36" s="1"/>
  <c r="J15" i="36"/>
  <c r="L15" i="36" s="1"/>
  <c r="J16" i="36"/>
  <c r="L16" i="36" s="1"/>
  <c r="J17" i="36"/>
  <c r="L17" i="36" s="1"/>
  <c r="J18" i="36"/>
  <c r="L18" i="36" s="1"/>
  <c r="K4" i="36"/>
  <c r="K8" i="36"/>
  <c r="K12" i="36"/>
  <c r="K16" i="36"/>
  <c r="J3" i="36"/>
  <c r="L3" i="36" s="1"/>
  <c r="M170" i="2"/>
  <c r="L170" i="2"/>
  <c r="J170" i="2"/>
  <c r="I170" i="2"/>
  <c r="F19" i="36"/>
  <c r="E19" i="36"/>
  <c r="I19" i="36"/>
  <c r="H19" i="36"/>
  <c r="I19" i="5"/>
  <c r="H19" i="5"/>
  <c r="I20" i="7"/>
  <c r="H20" i="7"/>
  <c r="K15" i="36" l="1"/>
  <c r="K11" i="36"/>
  <c r="K7" i="36"/>
  <c r="N171" i="12"/>
  <c r="K6" i="13"/>
  <c r="K8" i="13"/>
  <c r="K10" i="13"/>
  <c r="K14" i="13"/>
  <c r="K16" i="13"/>
  <c r="K5" i="13"/>
  <c r="K7" i="13"/>
  <c r="K13" i="13"/>
  <c r="K15" i="13"/>
  <c r="K9" i="9"/>
  <c r="M171" i="4"/>
  <c r="O171" i="4" s="1"/>
  <c r="J171" i="4"/>
  <c r="K17" i="9"/>
  <c r="K19" i="11"/>
  <c r="K5" i="9"/>
  <c r="K3" i="36"/>
  <c r="K9" i="5"/>
  <c r="K8" i="9"/>
  <c r="K16" i="9"/>
  <c r="K10" i="11"/>
  <c r="K18" i="11"/>
  <c r="K4" i="13"/>
  <c r="K12" i="13"/>
  <c r="K10" i="36"/>
  <c r="K18" i="9"/>
  <c r="K4" i="11"/>
  <c r="K17" i="36"/>
  <c r="K9" i="36"/>
  <c r="K11" i="9"/>
  <c r="K19" i="9"/>
  <c r="K5" i="11"/>
  <c r="K13" i="11"/>
  <c r="K11" i="11"/>
  <c r="K18" i="36"/>
  <c r="K10" i="9"/>
  <c r="K12" i="11"/>
  <c r="K4" i="9"/>
  <c r="K12" i="9"/>
  <c r="K6" i="11"/>
  <c r="K14" i="11"/>
  <c r="K7" i="11"/>
  <c r="K9" i="13"/>
  <c r="K14" i="36"/>
  <c r="K6" i="36"/>
  <c r="K6" i="9"/>
  <c r="K14" i="9"/>
  <c r="K8" i="11"/>
  <c r="K16" i="11"/>
  <c r="K18" i="13"/>
  <c r="K13" i="9"/>
  <c r="K15" i="11"/>
  <c r="K17" i="13"/>
  <c r="K13" i="36"/>
  <c r="K5" i="36"/>
  <c r="K8" i="5"/>
  <c r="K16" i="5"/>
  <c r="K7" i="9"/>
  <c r="K15" i="9"/>
  <c r="K9" i="11"/>
  <c r="K17" i="11"/>
  <c r="K11" i="13"/>
  <c r="K19" i="13"/>
  <c r="K8" i="7"/>
  <c r="K16" i="7"/>
  <c r="K9" i="7"/>
  <c r="K17" i="7"/>
  <c r="K10" i="7"/>
  <c r="K18" i="7"/>
  <c r="K4" i="7"/>
  <c r="K12" i="7"/>
  <c r="K11" i="7"/>
  <c r="K5" i="7"/>
  <c r="K13" i="7"/>
  <c r="K19" i="7"/>
  <c r="K6" i="7"/>
  <c r="K14" i="7"/>
  <c r="K7" i="7"/>
  <c r="K15" i="7"/>
  <c r="K10" i="5"/>
  <c r="K17" i="5"/>
  <c r="K18" i="5"/>
  <c r="K3" i="5"/>
  <c r="K11" i="5"/>
  <c r="K4" i="5"/>
  <c r="K12" i="5"/>
  <c r="K5" i="5"/>
  <c r="K13" i="5"/>
  <c r="K6" i="5"/>
  <c r="K14" i="5"/>
  <c r="K7" i="5"/>
  <c r="K15" i="5"/>
  <c r="G87" i="26"/>
  <c r="AM15" i="25"/>
  <c r="AL15" i="25"/>
  <c r="AJ15" i="25"/>
  <c r="AI15" i="25"/>
  <c r="AG15" i="25"/>
  <c r="AF15" i="25"/>
  <c r="AD15" i="25"/>
  <c r="AC15" i="25"/>
  <c r="AA15" i="25"/>
  <c r="Z15" i="25"/>
  <c r="X15" i="25"/>
  <c r="W15" i="25"/>
  <c r="U15" i="25"/>
  <c r="T15" i="25"/>
  <c r="R15" i="25"/>
  <c r="Q15" i="25"/>
  <c r="O15" i="25"/>
  <c r="N15" i="25"/>
  <c r="L15" i="25"/>
  <c r="K15" i="25"/>
  <c r="I15" i="25"/>
  <c r="H15" i="25"/>
  <c r="F15" i="25"/>
  <c r="E15" i="25"/>
  <c r="P14" i="24"/>
  <c r="O14" i="24"/>
  <c r="N14" i="24"/>
  <c r="M14" i="24"/>
  <c r="L14" i="24"/>
  <c r="K14" i="24"/>
  <c r="J14" i="24"/>
  <c r="I14" i="24"/>
  <c r="H14" i="24"/>
  <c r="G14" i="24"/>
  <c r="F14" i="24"/>
  <c r="E14" i="24"/>
  <c r="AM61" i="23"/>
  <c r="AL61" i="23"/>
  <c r="AJ61" i="23"/>
  <c r="AI61" i="23"/>
  <c r="AG61" i="23"/>
  <c r="AF61" i="23"/>
  <c r="AD61" i="23"/>
  <c r="AC61" i="23"/>
  <c r="AA61" i="23"/>
  <c r="Z61" i="23"/>
  <c r="X61" i="23"/>
  <c r="W61" i="23"/>
  <c r="U61" i="23"/>
  <c r="T61" i="23"/>
  <c r="R61" i="23"/>
  <c r="Q61" i="23"/>
  <c r="O61" i="23"/>
  <c r="N61" i="23"/>
  <c r="L61" i="23"/>
  <c r="K61" i="23"/>
  <c r="I61" i="23"/>
  <c r="H61" i="23"/>
  <c r="F61" i="23"/>
  <c r="E61" i="23"/>
  <c r="P60" i="22"/>
  <c r="O60" i="22"/>
  <c r="N60" i="22"/>
  <c r="M60" i="22"/>
  <c r="L60" i="22"/>
  <c r="K60" i="22"/>
  <c r="J60" i="22"/>
  <c r="I60" i="22"/>
  <c r="H60" i="22"/>
  <c r="G60" i="22"/>
  <c r="F60" i="22"/>
  <c r="E60" i="22"/>
  <c r="AM70" i="21"/>
  <c r="AL70" i="21"/>
  <c r="AJ70" i="21"/>
  <c r="AI70" i="21"/>
  <c r="AG70" i="21"/>
  <c r="AF70" i="21"/>
  <c r="AD70" i="21"/>
  <c r="AC70" i="21"/>
  <c r="AA70" i="21"/>
  <c r="Z70" i="21"/>
  <c r="X70" i="21"/>
  <c r="W70" i="21"/>
  <c r="U70" i="21"/>
  <c r="T70" i="21"/>
  <c r="R70" i="21"/>
  <c r="Q70" i="21"/>
  <c r="O70" i="21"/>
  <c r="N70" i="21"/>
  <c r="L70" i="21"/>
  <c r="K70" i="21"/>
  <c r="I70" i="21"/>
  <c r="H70" i="21"/>
  <c r="F70" i="21"/>
  <c r="E70" i="21"/>
  <c r="O69" i="20"/>
  <c r="N69" i="20"/>
  <c r="M69" i="20"/>
  <c r="L69" i="20"/>
  <c r="K69" i="20"/>
  <c r="J69" i="20"/>
  <c r="I69" i="20"/>
  <c r="H69" i="20"/>
  <c r="G69" i="20"/>
  <c r="F69" i="20"/>
  <c r="E69" i="20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N146" i="12" s="1"/>
  <c r="M145" i="12"/>
  <c r="M144" i="12"/>
  <c r="M143" i="12"/>
  <c r="M142" i="12"/>
  <c r="M141" i="12"/>
  <c r="M140" i="12"/>
  <c r="M139" i="12"/>
  <c r="M138" i="12"/>
  <c r="M137" i="12"/>
  <c r="M136" i="12"/>
  <c r="N136" i="12" s="1"/>
  <c r="M135" i="12"/>
  <c r="M134" i="12"/>
  <c r="M133" i="12"/>
  <c r="M132" i="12"/>
  <c r="M131" i="12"/>
  <c r="M130" i="12"/>
  <c r="M129" i="12"/>
  <c r="M128" i="12"/>
  <c r="N128" i="12" s="1"/>
  <c r="M127" i="12"/>
  <c r="M126" i="12"/>
  <c r="M125" i="12"/>
  <c r="M124" i="12"/>
  <c r="M122" i="12"/>
  <c r="M121" i="12"/>
  <c r="M120" i="12"/>
  <c r="M119" i="12"/>
  <c r="M118" i="12"/>
  <c r="M117" i="12"/>
  <c r="M116" i="12"/>
  <c r="M115" i="12"/>
  <c r="M114" i="12"/>
  <c r="N114" i="12" s="1"/>
  <c r="M113" i="12"/>
  <c r="M112" i="12"/>
  <c r="M111" i="12"/>
  <c r="M110" i="12"/>
  <c r="M109" i="12"/>
  <c r="M108" i="12"/>
  <c r="M107" i="12"/>
  <c r="N107" i="12" s="1"/>
  <c r="M106" i="12"/>
  <c r="M104" i="12"/>
  <c r="M103" i="12"/>
  <c r="M102" i="12"/>
  <c r="M101" i="12"/>
  <c r="N101" i="12" s="1"/>
  <c r="M100" i="12"/>
  <c r="M99" i="12"/>
  <c r="M98" i="12"/>
  <c r="M97" i="12"/>
  <c r="M96" i="12"/>
  <c r="M95" i="12"/>
  <c r="N95" i="12" s="1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N76" i="12" s="1"/>
  <c r="M75" i="12"/>
  <c r="M74" i="12"/>
  <c r="N74" i="12" s="1"/>
  <c r="M73" i="12"/>
  <c r="M72" i="12"/>
  <c r="M71" i="12"/>
  <c r="M70" i="12"/>
  <c r="M69" i="12"/>
  <c r="N69" i="12" s="1"/>
  <c r="M68" i="12"/>
  <c r="M67" i="12"/>
  <c r="M66" i="12"/>
  <c r="M65" i="12"/>
  <c r="M64" i="12"/>
  <c r="M63" i="12"/>
  <c r="M62" i="12"/>
  <c r="N62" i="12" s="1"/>
  <c r="M61" i="12"/>
  <c r="M60" i="12"/>
  <c r="M59" i="12"/>
  <c r="M58" i="12"/>
  <c r="N58" i="12" s="1"/>
  <c r="M57" i="12"/>
  <c r="M56" i="12"/>
  <c r="M55" i="12"/>
  <c r="N55" i="12" s="1"/>
  <c r="M54" i="12"/>
  <c r="N54" i="12" s="1"/>
  <c r="M53" i="12"/>
  <c r="M52" i="12"/>
  <c r="M51" i="12"/>
  <c r="M49" i="12"/>
  <c r="M48" i="12"/>
  <c r="M47" i="12"/>
  <c r="M46" i="12"/>
  <c r="M45" i="12"/>
  <c r="M44" i="12"/>
  <c r="M43" i="12"/>
  <c r="M42" i="12"/>
  <c r="N42" i="12" s="1"/>
  <c r="M41" i="12"/>
  <c r="M40" i="12"/>
  <c r="M39" i="12"/>
  <c r="M38" i="12"/>
  <c r="M37" i="12"/>
  <c r="M36" i="12"/>
  <c r="M35" i="12"/>
  <c r="M34" i="12"/>
  <c r="N34" i="12" s="1"/>
  <c r="M33" i="12"/>
  <c r="M32" i="12"/>
  <c r="N32" i="12" s="1"/>
  <c r="M31" i="12"/>
  <c r="M30" i="12"/>
  <c r="M29" i="12"/>
  <c r="M28" i="12"/>
  <c r="M27" i="12"/>
  <c r="M26" i="12"/>
  <c r="M25" i="12"/>
  <c r="M24" i="12"/>
  <c r="M23" i="12"/>
  <c r="M22" i="12"/>
  <c r="M20" i="12"/>
  <c r="M19" i="12"/>
  <c r="M18" i="12"/>
  <c r="M17" i="12"/>
  <c r="N17" i="12" s="1"/>
  <c r="M16" i="12"/>
  <c r="M15" i="12"/>
  <c r="M14" i="12"/>
  <c r="M13" i="12"/>
  <c r="M12" i="12"/>
  <c r="M11" i="12"/>
  <c r="M10" i="12"/>
  <c r="M9" i="12"/>
  <c r="M8" i="12"/>
  <c r="M7" i="12"/>
  <c r="M6" i="12"/>
  <c r="M4" i="12"/>
  <c r="N4" i="12" s="1"/>
  <c r="M3" i="12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N146" i="10" s="1"/>
  <c r="M145" i="10"/>
  <c r="M144" i="10"/>
  <c r="M143" i="10"/>
  <c r="M142" i="10"/>
  <c r="M141" i="10"/>
  <c r="M140" i="10"/>
  <c r="M139" i="10"/>
  <c r="M138" i="10"/>
  <c r="M137" i="10"/>
  <c r="M136" i="10"/>
  <c r="N136" i="10" s="1"/>
  <c r="M135" i="10"/>
  <c r="M134" i="10"/>
  <c r="M133" i="10"/>
  <c r="M132" i="10"/>
  <c r="M131" i="10"/>
  <c r="M130" i="10"/>
  <c r="M129" i="10"/>
  <c r="M128" i="10"/>
  <c r="N128" i="10" s="1"/>
  <c r="M127" i="10"/>
  <c r="M126" i="10"/>
  <c r="M125" i="10"/>
  <c r="M124" i="10"/>
  <c r="M122" i="10"/>
  <c r="M121" i="10"/>
  <c r="M120" i="10"/>
  <c r="M119" i="10"/>
  <c r="M118" i="10"/>
  <c r="M117" i="10"/>
  <c r="M116" i="10"/>
  <c r="M115" i="10"/>
  <c r="M114" i="10"/>
  <c r="N114" i="10" s="1"/>
  <c r="M113" i="10"/>
  <c r="M112" i="10"/>
  <c r="M111" i="10"/>
  <c r="M110" i="10"/>
  <c r="M109" i="10"/>
  <c r="M108" i="10"/>
  <c r="M107" i="10"/>
  <c r="N107" i="10" s="1"/>
  <c r="M106" i="10"/>
  <c r="M104" i="10"/>
  <c r="M103" i="10"/>
  <c r="M102" i="10"/>
  <c r="M101" i="10"/>
  <c r="N101" i="10" s="1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N76" i="10" s="1"/>
  <c r="M75" i="10"/>
  <c r="M74" i="10"/>
  <c r="N74" i="10" s="1"/>
  <c r="M73" i="10"/>
  <c r="M72" i="10"/>
  <c r="M71" i="10"/>
  <c r="M70" i="10"/>
  <c r="M69" i="10"/>
  <c r="N69" i="10" s="1"/>
  <c r="M68" i="10"/>
  <c r="M67" i="10"/>
  <c r="M66" i="10"/>
  <c r="M65" i="10"/>
  <c r="M64" i="10"/>
  <c r="M63" i="10"/>
  <c r="M62" i="10"/>
  <c r="N62" i="10" s="1"/>
  <c r="M61" i="10"/>
  <c r="M60" i="10"/>
  <c r="M59" i="10"/>
  <c r="M58" i="10"/>
  <c r="N58" i="10" s="1"/>
  <c r="M57" i="10"/>
  <c r="M56" i="10"/>
  <c r="M55" i="10"/>
  <c r="N55" i="10" s="1"/>
  <c r="M54" i="10"/>
  <c r="N54" i="10" s="1"/>
  <c r="M53" i="10"/>
  <c r="M52" i="10"/>
  <c r="M51" i="10"/>
  <c r="M49" i="10"/>
  <c r="M48" i="10"/>
  <c r="M47" i="10"/>
  <c r="M46" i="10"/>
  <c r="N46" i="10" s="1"/>
  <c r="M45" i="10"/>
  <c r="M44" i="10"/>
  <c r="M43" i="10"/>
  <c r="M42" i="10"/>
  <c r="N42" i="10" s="1"/>
  <c r="M41" i="10"/>
  <c r="M40" i="10"/>
  <c r="M39" i="10"/>
  <c r="M38" i="10"/>
  <c r="M37" i="10"/>
  <c r="M36" i="10"/>
  <c r="M35" i="10"/>
  <c r="M34" i="10"/>
  <c r="N34" i="10" s="1"/>
  <c r="M33" i="10"/>
  <c r="M32" i="10"/>
  <c r="N32" i="10" s="1"/>
  <c r="M31" i="10"/>
  <c r="M30" i="10"/>
  <c r="M29" i="10"/>
  <c r="M28" i="10"/>
  <c r="M27" i="10"/>
  <c r="M26" i="10"/>
  <c r="M25" i="10"/>
  <c r="M24" i="10"/>
  <c r="M23" i="10"/>
  <c r="M22" i="10"/>
  <c r="O22" i="10" s="1"/>
  <c r="M20" i="10"/>
  <c r="M19" i="10"/>
  <c r="M18" i="10"/>
  <c r="M17" i="10"/>
  <c r="N17" i="10" s="1"/>
  <c r="M16" i="10"/>
  <c r="M15" i="10"/>
  <c r="M14" i="10"/>
  <c r="M13" i="10"/>
  <c r="M12" i="10"/>
  <c r="M11" i="10"/>
  <c r="M10" i="10"/>
  <c r="M9" i="10"/>
  <c r="M8" i="10"/>
  <c r="M7" i="10"/>
  <c r="M6" i="10"/>
  <c r="M3" i="10"/>
  <c r="M3" i="8"/>
  <c r="M10" i="6"/>
  <c r="M9" i="6"/>
  <c r="M8" i="6"/>
  <c r="M7" i="6"/>
  <c r="M6" i="6"/>
  <c r="M4" i="6"/>
  <c r="N4" i="6" s="1"/>
  <c r="M3" i="6"/>
  <c r="M3" i="4"/>
  <c r="K170" i="2"/>
  <c r="N3" i="2"/>
  <c r="O3" i="2" s="1"/>
  <c r="N2" i="2"/>
  <c r="N65" i="12" l="1"/>
  <c r="O65" i="12"/>
  <c r="N122" i="12"/>
  <c r="O122" i="12"/>
  <c r="N131" i="12"/>
  <c r="O131" i="12"/>
  <c r="O139" i="12"/>
  <c r="N139" i="12"/>
  <c r="O147" i="12"/>
  <c r="N147" i="12"/>
  <c r="O155" i="12"/>
  <c r="N155" i="12"/>
  <c r="O8" i="12"/>
  <c r="N8" i="12"/>
  <c r="N16" i="12"/>
  <c r="O16" i="12"/>
  <c r="O25" i="12"/>
  <c r="N25" i="12"/>
  <c r="N41" i="12"/>
  <c r="O41" i="12"/>
  <c r="N49" i="12"/>
  <c r="O49" i="12"/>
  <c r="N66" i="12"/>
  <c r="O66" i="12"/>
  <c r="O82" i="12"/>
  <c r="N82" i="12"/>
  <c r="N90" i="12"/>
  <c r="O90" i="12"/>
  <c r="N98" i="12"/>
  <c r="O98" i="12"/>
  <c r="O115" i="12"/>
  <c r="N115" i="12"/>
  <c r="N124" i="12"/>
  <c r="O124" i="12"/>
  <c r="N132" i="12"/>
  <c r="O132" i="12"/>
  <c r="O140" i="12"/>
  <c r="N140" i="12"/>
  <c r="N148" i="12"/>
  <c r="O148" i="12"/>
  <c r="N156" i="12"/>
  <c r="O156" i="12"/>
  <c r="N81" i="12"/>
  <c r="O81" i="12"/>
  <c r="O51" i="12"/>
  <c r="N51" i="12"/>
  <c r="N18" i="12"/>
  <c r="O18" i="12"/>
  <c r="N60" i="12"/>
  <c r="O60" i="12"/>
  <c r="N68" i="12"/>
  <c r="O68" i="12"/>
  <c r="O84" i="12"/>
  <c r="N84" i="12"/>
  <c r="N92" i="12"/>
  <c r="O92" i="12"/>
  <c r="N100" i="12"/>
  <c r="O100" i="12"/>
  <c r="O109" i="12"/>
  <c r="N109" i="12"/>
  <c r="N117" i="12"/>
  <c r="O117" i="12"/>
  <c r="N126" i="12"/>
  <c r="O126" i="12"/>
  <c r="O134" i="12"/>
  <c r="N134" i="12"/>
  <c r="N142" i="12"/>
  <c r="O142" i="12"/>
  <c r="O150" i="12"/>
  <c r="N150" i="12"/>
  <c r="N158" i="12"/>
  <c r="O158" i="12"/>
  <c r="O73" i="12"/>
  <c r="N73" i="12"/>
  <c r="O133" i="12"/>
  <c r="N133" i="12"/>
  <c r="N118" i="12"/>
  <c r="O118" i="12"/>
  <c r="N127" i="12"/>
  <c r="O127" i="12"/>
  <c r="N143" i="12"/>
  <c r="O143" i="12"/>
  <c r="O151" i="12"/>
  <c r="N151" i="12"/>
  <c r="O159" i="12"/>
  <c r="N159" i="12"/>
  <c r="N7" i="12"/>
  <c r="O7" i="12"/>
  <c r="O57" i="12"/>
  <c r="N57" i="12"/>
  <c r="O106" i="12"/>
  <c r="N106" i="12"/>
  <c r="N26" i="12"/>
  <c r="O26" i="12"/>
  <c r="O67" i="12"/>
  <c r="N67" i="12"/>
  <c r="N91" i="12"/>
  <c r="O91" i="12"/>
  <c r="N99" i="12"/>
  <c r="O99" i="12"/>
  <c r="O125" i="12"/>
  <c r="N125" i="12"/>
  <c r="O141" i="12"/>
  <c r="N141" i="12"/>
  <c r="O28" i="12"/>
  <c r="N28" i="12"/>
  <c r="N53" i="12"/>
  <c r="O53" i="12"/>
  <c r="N61" i="12"/>
  <c r="O61" i="12"/>
  <c r="N77" i="12"/>
  <c r="O77" i="12"/>
  <c r="N93" i="12"/>
  <c r="O93" i="12"/>
  <c r="N110" i="12"/>
  <c r="O110" i="12"/>
  <c r="N3" i="12"/>
  <c r="O3" i="12"/>
  <c r="N12" i="12"/>
  <c r="O12" i="12"/>
  <c r="O20" i="12"/>
  <c r="N20" i="12"/>
  <c r="N29" i="12"/>
  <c r="O29" i="12"/>
  <c r="O37" i="12"/>
  <c r="N37" i="12"/>
  <c r="N45" i="12"/>
  <c r="O45" i="12"/>
  <c r="O70" i="12"/>
  <c r="N70" i="12"/>
  <c r="N78" i="12"/>
  <c r="O78" i="12"/>
  <c r="N86" i="12"/>
  <c r="O86" i="12"/>
  <c r="O94" i="12"/>
  <c r="N94" i="12"/>
  <c r="N102" i="12"/>
  <c r="O102" i="12"/>
  <c r="O111" i="12"/>
  <c r="N111" i="12"/>
  <c r="O119" i="12"/>
  <c r="N119" i="12"/>
  <c r="O144" i="12"/>
  <c r="N144" i="12"/>
  <c r="N152" i="12"/>
  <c r="O152" i="12"/>
  <c r="N40" i="12"/>
  <c r="O40" i="12"/>
  <c r="O89" i="12"/>
  <c r="N89" i="12"/>
  <c r="O75" i="12"/>
  <c r="N75" i="12"/>
  <c r="N108" i="12"/>
  <c r="O108" i="12"/>
  <c r="O157" i="12"/>
  <c r="N157" i="12"/>
  <c r="N27" i="12"/>
  <c r="O27" i="12"/>
  <c r="N36" i="12"/>
  <c r="O36" i="12"/>
  <c r="N30" i="12"/>
  <c r="O30" i="12"/>
  <c r="O46" i="12"/>
  <c r="N46" i="12"/>
  <c r="O63" i="12"/>
  <c r="N63" i="12"/>
  <c r="O71" i="12"/>
  <c r="N71" i="12"/>
  <c r="N87" i="12"/>
  <c r="O87" i="12"/>
  <c r="O103" i="12"/>
  <c r="N103" i="12"/>
  <c r="N112" i="12"/>
  <c r="O112" i="12"/>
  <c r="N120" i="12"/>
  <c r="O120" i="12"/>
  <c r="O129" i="12"/>
  <c r="N129" i="12"/>
  <c r="O137" i="12"/>
  <c r="N137" i="12"/>
  <c r="O145" i="12"/>
  <c r="N145" i="12"/>
  <c r="O153" i="12"/>
  <c r="N153" i="12"/>
  <c r="O15" i="12"/>
  <c r="N15" i="12"/>
  <c r="N48" i="12"/>
  <c r="O48" i="12"/>
  <c r="O97" i="12"/>
  <c r="N97" i="12"/>
  <c r="N9" i="12"/>
  <c r="O9" i="12"/>
  <c r="N83" i="12"/>
  <c r="O83" i="12"/>
  <c r="O149" i="12"/>
  <c r="N149" i="12"/>
  <c r="O10" i="12"/>
  <c r="N10" i="12"/>
  <c r="O43" i="12"/>
  <c r="N43" i="12"/>
  <c r="N19" i="12"/>
  <c r="O19" i="12"/>
  <c r="N44" i="12"/>
  <c r="O44" i="12"/>
  <c r="O85" i="12"/>
  <c r="N85" i="12"/>
  <c r="N13" i="12"/>
  <c r="O13" i="12"/>
  <c r="N22" i="12"/>
  <c r="O22" i="12"/>
  <c r="O38" i="12"/>
  <c r="N38" i="12"/>
  <c r="O6" i="12"/>
  <c r="N6" i="12"/>
  <c r="O14" i="12"/>
  <c r="N14" i="12"/>
  <c r="N23" i="12"/>
  <c r="O23" i="12"/>
  <c r="N31" i="12"/>
  <c r="O31" i="12"/>
  <c r="N39" i="12"/>
  <c r="O39" i="12"/>
  <c r="O56" i="12"/>
  <c r="N56" i="12"/>
  <c r="N64" i="12"/>
  <c r="O64" i="12"/>
  <c r="N72" i="12"/>
  <c r="O72" i="12"/>
  <c r="O80" i="12"/>
  <c r="N80" i="12"/>
  <c r="N88" i="12"/>
  <c r="O88" i="12"/>
  <c r="N96" i="12"/>
  <c r="O96" i="12"/>
  <c r="O104" i="12"/>
  <c r="N104" i="12"/>
  <c r="N113" i="12"/>
  <c r="O113" i="12"/>
  <c r="O121" i="12"/>
  <c r="N121" i="12"/>
  <c r="O130" i="12"/>
  <c r="N130" i="12"/>
  <c r="N138" i="12"/>
  <c r="O138" i="12"/>
  <c r="O154" i="12"/>
  <c r="N154" i="12"/>
  <c r="O3" i="8"/>
  <c r="N3" i="8"/>
  <c r="O3" i="4"/>
  <c r="N3" i="4"/>
  <c r="O6" i="6"/>
  <c r="N6" i="6"/>
  <c r="N7" i="6"/>
  <c r="O7" i="6"/>
  <c r="N9" i="6"/>
  <c r="O9" i="6"/>
  <c r="O8" i="6"/>
  <c r="N8" i="6"/>
  <c r="O10" i="6"/>
  <c r="N10" i="6"/>
  <c r="O3" i="6"/>
  <c r="N3" i="6"/>
  <c r="O6" i="10"/>
  <c r="N6" i="10"/>
  <c r="O8" i="10"/>
  <c r="N8" i="10"/>
  <c r="O10" i="10"/>
  <c r="N10" i="10"/>
  <c r="O12" i="10"/>
  <c r="N12" i="10"/>
  <c r="N14" i="10"/>
  <c r="O14" i="10"/>
  <c r="N16" i="10"/>
  <c r="O16" i="10"/>
  <c r="N18" i="10"/>
  <c r="O18" i="10"/>
  <c r="O20" i="10"/>
  <c r="N20" i="10"/>
  <c r="O23" i="10"/>
  <c r="N23" i="10"/>
  <c r="O25" i="10"/>
  <c r="N25" i="10"/>
  <c r="N27" i="10"/>
  <c r="O27" i="10"/>
  <c r="O29" i="10"/>
  <c r="N29" i="10"/>
  <c r="O31" i="10"/>
  <c r="N31" i="10"/>
  <c r="N37" i="10"/>
  <c r="O37" i="10"/>
  <c r="N39" i="10"/>
  <c r="O39" i="10"/>
  <c r="N41" i="10"/>
  <c r="O41" i="10"/>
  <c r="O43" i="10"/>
  <c r="N43" i="10"/>
  <c r="O45" i="10"/>
  <c r="N45" i="10"/>
  <c r="N49" i="10"/>
  <c r="O49" i="10"/>
  <c r="N56" i="10"/>
  <c r="O56" i="10"/>
  <c r="O60" i="10"/>
  <c r="N60" i="10"/>
  <c r="N64" i="10"/>
  <c r="O64" i="10"/>
  <c r="N66" i="10"/>
  <c r="O66" i="10"/>
  <c r="N68" i="10"/>
  <c r="O68" i="10"/>
  <c r="O70" i="10"/>
  <c r="N70" i="10"/>
  <c r="O72" i="10"/>
  <c r="N72" i="10"/>
  <c r="O78" i="10"/>
  <c r="N78" i="10"/>
  <c r="O80" i="10"/>
  <c r="N80" i="10"/>
  <c r="O82" i="10"/>
  <c r="N82" i="10"/>
  <c r="O84" i="10"/>
  <c r="N84" i="10"/>
  <c r="O86" i="10"/>
  <c r="N86" i="10"/>
  <c r="O88" i="10"/>
  <c r="N88" i="10"/>
  <c r="O90" i="10"/>
  <c r="N90" i="10"/>
  <c r="O92" i="10"/>
  <c r="N92" i="10"/>
  <c r="O94" i="10"/>
  <c r="N94" i="10"/>
  <c r="N96" i="10"/>
  <c r="O96" i="10"/>
  <c r="N98" i="10"/>
  <c r="O98" i="10"/>
  <c r="N100" i="10"/>
  <c r="O100" i="10"/>
  <c r="N102" i="10"/>
  <c r="O102" i="10"/>
  <c r="N104" i="10"/>
  <c r="O104" i="10"/>
  <c r="N109" i="10"/>
  <c r="O109" i="10"/>
  <c r="N111" i="10"/>
  <c r="O111" i="10"/>
  <c r="N113" i="10"/>
  <c r="O113" i="10"/>
  <c r="O115" i="10"/>
  <c r="N115" i="10"/>
  <c r="N117" i="10"/>
  <c r="O117" i="10"/>
  <c r="N119" i="10"/>
  <c r="O119" i="10"/>
  <c r="N121" i="10"/>
  <c r="O121" i="10"/>
  <c r="N124" i="10"/>
  <c r="O124" i="10"/>
  <c r="N126" i="10"/>
  <c r="O126" i="10"/>
  <c r="N130" i="10"/>
  <c r="O130" i="10"/>
  <c r="N132" i="10"/>
  <c r="O132" i="10"/>
  <c r="N134" i="10"/>
  <c r="O134" i="10"/>
  <c r="N138" i="10"/>
  <c r="O138" i="10"/>
  <c r="N140" i="10"/>
  <c r="O140" i="10"/>
  <c r="N142" i="10"/>
  <c r="O142" i="10"/>
  <c r="N144" i="10"/>
  <c r="O144" i="10"/>
  <c r="N148" i="10"/>
  <c r="O148" i="10"/>
  <c r="N150" i="10"/>
  <c r="O150" i="10"/>
  <c r="N152" i="10"/>
  <c r="O152" i="10"/>
  <c r="N154" i="10"/>
  <c r="O154" i="10"/>
  <c r="N156" i="10"/>
  <c r="O156" i="10"/>
  <c r="N158" i="10"/>
  <c r="O158" i="10"/>
  <c r="N3" i="10"/>
  <c r="O3" i="10"/>
  <c r="N7" i="10"/>
  <c r="O7" i="10"/>
  <c r="N9" i="10"/>
  <c r="O9" i="10"/>
  <c r="N13" i="10"/>
  <c r="O13" i="10"/>
  <c r="O15" i="10"/>
  <c r="N15" i="10"/>
  <c r="N19" i="10"/>
  <c r="O19" i="10"/>
  <c r="N26" i="10"/>
  <c r="O26" i="10"/>
  <c r="N28" i="10"/>
  <c r="O28" i="10"/>
  <c r="N30" i="10"/>
  <c r="O30" i="10"/>
  <c r="O36" i="10"/>
  <c r="N36" i="10"/>
  <c r="O38" i="10"/>
  <c r="N38" i="10"/>
  <c r="O40" i="10"/>
  <c r="N40" i="10"/>
  <c r="O44" i="10"/>
  <c r="N44" i="10"/>
  <c r="O48" i="10"/>
  <c r="N48" i="10"/>
  <c r="O51" i="10"/>
  <c r="N51" i="10"/>
  <c r="N53" i="10"/>
  <c r="O53" i="10"/>
  <c r="O57" i="10"/>
  <c r="N57" i="10"/>
  <c r="O61" i="10"/>
  <c r="N61" i="10"/>
  <c r="O63" i="10"/>
  <c r="N63" i="10"/>
  <c r="O65" i="10"/>
  <c r="N65" i="10"/>
  <c r="O67" i="10"/>
  <c r="N67" i="10"/>
  <c r="O71" i="10"/>
  <c r="N71" i="10"/>
  <c r="O73" i="10"/>
  <c r="N73" i="10"/>
  <c r="N75" i="10"/>
  <c r="O75" i="10"/>
  <c r="O77" i="10"/>
  <c r="N77" i="10"/>
  <c r="O81" i="10"/>
  <c r="N81" i="10"/>
  <c r="O83" i="10"/>
  <c r="N83" i="10"/>
  <c r="O85" i="10"/>
  <c r="N85" i="10"/>
  <c r="O87" i="10"/>
  <c r="N87" i="10"/>
  <c r="O89" i="10"/>
  <c r="N89" i="10"/>
  <c r="O91" i="10"/>
  <c r="N91" i="10"/>
  <c r="O93" i="10"/>
  <c r="N93" i="10"/>
  <c r="N97" i="10"/>
  <c r="O97" i="10"/>
  <c r="N99" i="10"/>
  <c r="O99" i="10"/>
  <c r="O103" i="10"/>
  <c r="N103" i="10"/>
  <c r="O106" i="10"/>
  <c r="N106" i="10"/>
  <c r="N108" i="10"/>
  <c r="O108" i="10"/>
  <c r="N110" i="10"/>
  <c r="O110" i="10"/>
  <c r="N112" i="10"/>
  <c r="O112" i="10"/>
  <c r="O118" i="10"/>
  <c r="N118" i="10"/>
  <c r="O120" i="10"/>
  <c r="N120" i="10"/>
  <c r="O122" i="10"/>
  <c r="N122" i="10"/>
  <c r="O125" i="10"/>
  <c r="N125" i="10"/>
  <c r="O127" i="10"/>
  <c r="N127" i="10"/>
  <c r="N129" i="10"/>
  <c r="O129" i="10"/>
  <c r="N131" i="10"/>
  <c r="O131" i="10"/>
  <c r="N133" i="10"/>
  <c r="O133" i="10"/>
  <c r="O137" i="10"/>
  <c r="N137" i="10"/>
  <c r="O139" i="10"/>
  <c r="N139" i="10"/>
  <c r="O141" i="10"/>
  <c r="N141" i="10"/>
  <c r="O143" i="10"/>
  <c r="N143" i="10"/>
  <c r="O145" i="10"/>
  <c r="N145" i="10"/>
  <c r="N147" i="10"/>
  <c r="O147" i="10"/>
  <c r="N149" i="10"/>
  <c r="O149" i="10"/>
  <c r="N151" i="10"/>
  <c r="O151" i="10"/>
  <c r="N153" i="10"/>
  <c r="O153" i="10"/>
  <c r="N155" i="10"/>
  <c r="O155" i="10"/>
  <c r="N157" i="10"/>
  <c r="O157" i="10"/>
  <c r="P2" i="2"/>
  <c r="O2" i="2"/>
  <c r="N171" i="4"/>
  <c r="M159" i="10"/>
  <c r="N170" i="2"/>
  <c r="N159" i="10" l="1"/>
  <c r="O159" i="10"/>
  <c r="O170" i="2"/>
  <c r="P170" i="2"/>
</calcChain>
</file>

<file path=xl/sharedStrings.xml><?xml version="1.0" encoding="utf-8"?>
<sst xmlns="http://schemas.openxmlformats.org/spreadsheetml/2006/main" count="14027" uniqueCount="641">
  <si>
    <t>LEGENDA</t>
  </si>
  <si>
    <t>FOGLIO "OFF FORM 20_21" RIPORTA L'OFFERTA FORMATIVA PER L'A.A. 2020/2021, OGGETTO DELLA RELAZIONE</t>
  </si>
  <si>
    <t>QUESTIONARIO 1 - STUDENTI FREQUENTANTI</t>
  </si>
  <si>
    <t>IQ1</t>
  </si>
  <si>
    <t>LE CONOSCENZE PRELIMINARI POSSEDUTE SONO RISULTATE SUFFICIENTI PER LA COMPRENSIONE DEGLI ARGOMENTI PREVISTI NEL PROGRAMMA D'ESAME?</t>
  </si>
  <si>
    <t>IQ2</t>
  </si>
  <si>
    <t>IL CARICO DI STUDIO DELL'INSEGNAMENTO E' PROPORZIONATO AI CREDITI ASSEGNATI?</t>
  </si>
  <si>
    <t>IQ3</t>
  </si>
  <si>
    <t>IL MATERIALE DIDATTICO (INDICATO E DISPONIBILE) E' ADEGUATO PER LO STUDIO DELLA MATERIA?</t>
  </si>
  <si>
    <t>IQ4</t>
  </si>
  <si>
    <t>LE MODALITA' DI ESAME SONO STATE DEFINITE IN MODO CHIARO?</t>
  </si>
  <si>
    <t>IQ5</t>
  </si>
  <si>
    <t>GLI ORARI DI SVOLGIMENTO DI LEZIONI, ESERCITAZIONI E ALTRE EVENTUALI ATTIVITA' DIDATTICHE SONO RISPETTATI?</t>
  </si>
  <si>
    <t>IQ6</t>
  </si>
  <si>
    <t>IL DOCENTE STIMOLA/MOTIVA L'INTERESSE VERSO LA DISCIPLINA?</t>
  </si>
  <si>
    <t>IQ7</t>
  </si>
  <si>
    <t>IL DOCENTE ESPONE GLI ARGOMENTI IN MODO CHIARO?</t>
  </si>
  <si>
    <t>IQ8</t>
  </si>
  <si>
    <t>LE ATTIVITA' DIDATTICHE INTEGRATIVE (ESERCITAZIONI, TUTORATI, LABORATORI, ETC...) SONO UTILI ALL'APPRENDIMENTO DELLA MATERIA?</t>
  </si>
  <si>
    <t>IQ9</t>
  </si>
  <si>
    <t>L'INSEGNAMENTO E' STATO SVOLTO IN MANIERA COERENTE CON QUANTO DICHIARATO SUL SITO WEB DEL CORSO DI STUDIO?</t>
  </si>
  <si>
    <t>IQ10</t>
  </si>
  <si>
    <t>IL DOCENTE E' REPERIBILE PER CHIARIMENTI E SPIEGAZIONI?</t>
  </si>
  <si>
    <t>IQ11</t>
  </si>
  <si>
    <t>E' INTERESSATO/A AGLI ARGOMENTI TRATTATI NELL'INSEGNAMENTO?</t>
  </si>
  <si>
    <t>IQ12</t>
  </si>
  <si>
    <t>SEI COMPLESSIVAMENTE SODDISFATTO DI COME E' STATO SVOLTO QUESTO INSEGNAMENTO?</t>
  </si>
  <si>
    <t>QUESTIONARIO 3 - STUDENTI NON FREQUENTANTI</t>
  </si>
  <si>
    <t>TABELLE 3A - 3A BIS - 3B - 3B BIS - 3C - 3C BIS - 5A - 5A BIS - 5B - 5B BIS - 5C - 5C BIS</t>
  </si>
  <si>
    <t xml:space="preserve">LE CELLE SONO COLORATE DI "VERDE" SE IL VALORE DI IQ È MAGGIORE DEL TERZO QUARTILE        </t>
  </si>
  <si>
    <t>LE CELLE SONO COLORATE DI "BIANCO" SE IL VALORE DI IQ È COMPRESO TRA IL PRIMO E IL TERZO QUARTILE</t>
  </si>
  <si>
    <t>LE CELLE SONO COLORATE DI "ROSSO" SE IL VALORE DI IQ È MINORE DEL PRIMO QUARTILE</t>
  </si>
  <si>
    <t>LA COLORAZIONE DI ALCUNE CELLE IL CUI VALORE COINCIDE CON UNO DEI DUE VALORI SOGLIA PUÒ APPARIRE ERRATA A CAUSA DI UN MERO ARROTONDAMENTO NELLA VISUALIZZAZIONE DEL VALORE. IL VALORE ESATTO PUÒ ESSERE VISUALIZZATO SELEZIONANDO LA CELLA STESSA.</t>
  </si>
  <si>
    <t>TABELLE 3D - 3D BIS - 3E - 3E BIS - 3F - 3F BIS</t>
  </si>
  <si>
    <t>L'INDICATORE E' SOTTOSOGLIA SE IL VALORE DI IQ E' MINORE DI 6</t>
  </si>
  <si>
    <t>TAB. 4 - SUGGERIMENTI</t>
  </si>
  <si>
    <t>N°</t>
  </si>
  <si>
    <t>Descrizione Domanda</t>
  </si>
  <si>
    <t xml:space="preserve">ALLEGGERIRE IL CARICO DIDATTICO COMPLESSIVO </t>
  </si>
  <si>
    <t>AUMENTARE L'ATTIVITA' DI SUPPORTO DIDATTICO</t>
  </si>
  <si>
    <t xml:space="preserve">FORNIRE PIU' CONOSCENZE DI BASE </t>
  </si>
  <si>
    <t xml:space="preserve">ELIMINARE DAL PROGRAMMA ARGOMENTI GIA' TRATTATI IN ALTRI INSEGNAMENTI </t>
  </si>
  <si>
    <t xml:space="preserve">MIGLIORARE IL COORDINAMENTO CON ALTRI INSEGNAMENTI </t>
  </si>
  <si>
    <t xml:space="preserve">MIGLIORARE LA QUALITA' DEL MATERIALE DIDATTICO </t>
  </si>
  <si>
    <t xml:space="preserve">FORNIRE IN ANTICIPO IL MATERIALE DIDATTICO </t>
  </si>
  <si>
    <t xml:space="preserve">INSERIRE PROVE D’ESAME INTERMEDIE </t>
  </si>
  <si>
    <t>ATTIVARE INSEGNAMENTI SERALI O NEL FINE SETTIMANA</t>
  </si>
  <si>
    <t>SUGGERIMENTI QUESTIONARIO N. 1  e N. 3  STUDENTI FREQUENTANTI E NON</t>
  </si>
  <si>
    <t xml:space="preserve">percentuale "si"  ai suggerimenti </t>
  </si>
  <si>
    <t>COD_CORSO</t>
  </si>
  <si>
    <t>DESC_CORSO</t>
  </si>
  <si>
    <t>TIPO_CORSO</t>
  </si>
  <si>
    <t>DESCR_DIPARTIMENTO</t>
  </si>
  <si>
    <t>N. QUEST</t>
  </si>
  <si>
    <t>ARCHITETTURA</t>
  </si>
  <si>
    <t>LT</t>
  </si>
  <si>
    <t>ARCHITETTURA E AMBIENTE COSTRUITO</t>
  </si>
  <si>
    <t>ARCHITETTURA E AMBIENTE COSTRUITO (SEDE AG)</t>
  </si>
  <si>
    <t>ARCHITETTURA E PROGETTO NEL COSTRUITO</t>
  </si>
  <si>
    <t>DISEGNO INDUSTRIALE</t>
  </si>
  <si>
    <t>URBANISTICA E SCIENZE DELLA CITTA'</t>
  </si>
  <si>
    <t>LM</t>
  </si>
  <si>
    <t>DESIGN E CULTURA DEL TERRITORIO</t>
  </si>
  <si>
    <t>PIANIFICAZIONE TERRITORIALE,URBANISTICA E AMBIENTALE</t>
  </si>
  <si>
    <t>LMU</t>
  </si>
  <si>
    <t>INGEGNERIA EDILE-ARCHITETTURA</t>
  </si>
  <si>
    <t>BIOMEDICINA, NEUROSCIENZE E DIAGNOSTICA AVANZATA</t>
  </si>
  <si>
    <t>FISIOTERAPIA</t>
  </si>
  <si>
    <t>LOGOPEDIA</t>
  </si>
  <si>
    <t>ORTOTTICA ED ASSISTENZA OFTALMOLOGICA</t>
  </si>
  <si>
    <t>TECNICA DELLA RIABILITAZIONE PSICHIATRICA</t>
  </si>
  <si>
    <t>TECNICHE AUDIOPROTESICHE</t>
  </si>
  <si>
    <t>TECNICHE DI LABORATORIO BIOMEDICO</t>
  </si>
  <si>
    <t>TECNICHE DI RADIOLOGIA MEDICA,PER IMMAGINI E RADIOTERAPIA</t>
  </si>
  <si>
    <t>BIOTECNOLOGIE MEDICHE E MEDICINA MOLECOLARE</t>
  </si>
  <si>
    <t>NEUROSCIENCES</t>
  </si>
  <si>
    <t>SCIENZE RIABILITATIVE DELLE PROFESSIONI SANITARIE</t>
  </si>
  <si>
    <t>MEDICINA E CHIRURGIA</t>
  </si>
  <si>
    <t>CULTURE E SOCIETA'</t>
  </si>
  <si>
    <t>BENI CULTURALI: CONOSCENZA,GESTIONE,VALORIZZAZIONE</t>
  </si>
  <si>
    <t>SCIENZE DELLA COMUNICAZIONE PER I MEDIA E LE ISTITUZIONI</t>
  </si>
  <si>
    <t>SCIENZE DELLA COMUNICAZIONE PER LE CULTURE E LE ARTI</t>
  </si>
  <si>
    <t>SERVIZIO SOCIALE (SEDE AG)</t>
  </si>
  <si>
    <t>SERVIZIO SOCIALE (SEDE PA)</t>
  </si>
  <si>
    <t>ARCHEOLOGIA (SEDE PA)</t>
  </si>
  <si>
    <t>COMUNICAZIONE DEL PATRIMONIO CULTURALE</t>
  </si>
  <si>
    <t>COMUNICAZIONE PUBBLICA, D'IMPRESA E PUBBLICITÀ</t>
  </si>
  <si>
    <t>COOPERAZIONE, SVILUPPO E MIGRAZIONI</t>
  </si>
  <si>
    <t>SCIENZE DELL'ANTICHITÀ</t>
  </si>
  <si>
    <t>SERVIZIO SOCIALE E POLITICHE SOCIALI</t>
  </si>
  <si>
    <t>STORIA DELL'ARTE</t>
  </si>
  <si>
    <t>STUDI STORICI, ANTROPOLOGICI E GEOGRAFICI</t>
  </si>
  <si>
    <t>DISCIPLINE CHIRURGICHE,ONCOLOGICHE E STOMATOLOGICHE</t>
  </si>
  <si>
    <t>IGIENE DENTALE</t>
  </si>
  <si>
    <t>ODONTOIATRIA E PROTESI DENTARIA</t>
  </si>
  <si>
    <t>FISICA E CHIMICA</t>
  </si>
  <si>
    <t>OTTICA E OPTOMETRIA</t>
  </si>
  <si>
    <t>SCIENZE FISICHE</t>
  </si>
  <si>
    <t>CHIMICA</t>
  </si>
  <si>
    <t>FISICA</t>
  </si>
  <si>
    <t>CONSERVAZIONE E RESTAURO DEI BENI CULTURALI</t>
  </si>
  <si>
    <t>GIURISPRUDENZA</t>
  </si>
  <si>
    <t>CONSULENTE GIURIDICO D'IMPRESA</t>
  </si>
  <si>
    <t>MIGRAZIONI, DIRITTI, INTEGRAZIONE</t>
  </si>
  <si>
    <t>GIURISPRUDENZA (SEDE TP)</t>
  </si>
  <si>
    <t>INGEGNERIA</t>
  </si>
  <si>
    <t>INGEGNERIA AMBIENTALE</t>
  </si>
  <si>
    <t>INGEGNERIA BIOMEDICA</t>
  </si>
  <si>
    <t>INGEGNERIA BIOMEDICA (SEDE CL)</t>
  </si>
  <si>
    <t>INGEGNERIA CHIMICA E BIOCHIMICA</t>
  </si>
  <si>
    <t>INGEGNERIA CIBERNETICA</t>
  </si>
  <si>
    <t>INGEGNERIA CIVILE</t>
  </si>
  <si>
    <t>INGEGNERIA CIVILE ED EDILE</t>
  </si>
  <si>
    <t>INGEGNERIA DELLA SICUREZZA</t>
  </si>
  <si>
    <t>INGEGNERIA DELL'ENERGIA</t>
  </si>
  <si>
    <t>INGEGNERIA DELL'ENERGIA E DELLE FONTI RINNOVABILI</t>
  </si>
  <si>
    <t>INGEGNERIA DELL'INNOVAZIONE PER LE IMPRESE DIGITALI</t>
  </si>
  <si>
    <t>INGEGNERIA EDILE, INNOVAZIONE E RECUPERO DEL COSTRUITO</t>
  </si>
  <si>
    <t>INGEGNERIA ELETTRICA</t>
  </si>
  <si>
    <t>INGEGNERIA ELETTRICA PER LA E-MOBILITY</t>
  </si>
  <si>
    <t>INGEGNERIA ELETTRONICA</t>
  </si>
  <si>
    <t>INGEGNERIA GESTIONALE</t>
  </si>
  <si>
    <t>INGEGNERIA INFORMATICA</t>
  </si>
  <si>
    <t>INGEGNERIA MECCANICA</t>
  </si>
  <si>
    <t>ELECTRONICS ENGINEERING</t>
  </si>
  <si>
    <t>INGEGNERIA AEROSPAZIALE</t>
  </si>
  <si>
    <t>INGEGNERIA CHIMICA</t>
  </si>
  <si>
    <t>INGEGNERIA DEI SISTEMI EDILIZI</t>
  </si>
  <si>
    <t>INGEGNERIA E TECNOLOGIE INNOVATIVE PER L'AMBIENTE</t>
  </si>
  <si>
    <t>INGEGNERIA ENERGETICA E NUCLEARE</t>
  </si>
  <si>
    <t>MATEMATICA E INFORMATICA</t>
  </si>
  <si>
    <t>INFORMATICA</t>
  </si>
  <si>
    <t>MATEMATICA</t>
  </si>
  <si>
    <t>PROMOZIONE DELLA SALUTE, MATERNO-INFANTILE, MEDICINA INT. E SPECIAL. DI ECCELL. "G.D'ALESSANDRO"</t>
  </si>
  <si>
    <t>ASSISTENZA SANITARIA</t>
  </si>
  <si>
    <t>DIETISTICA</t>
  </si>
  <si>
    <t>INFERMIERISTICA</t>
  </si>
  <si>
    <t>NURSING</t>
  </si>
  <si>
    <t>OSTETRICIA</t>
  </si>
  <si>
    <t>TECNICHE DELLA PREVENZIONE NELL'AMBIENTE E NEI  LUOGHI DI  LAVORO</t>
  </si>
  <si>
    <t>SCIENZE INFERMIERISTICHE E OSTETRICHE</t>
  </si>
  <si>
    <t>SCIENZE AGRARIE, ALIMENTARI E FORESTALI</t>
  </si>
  <si>
    <t>AGRO-INGEGNERIA</t>
  </si>
  <si>
    <t>SCIENZE E TECNOLOGIE AGRARIE</t>
  </si>
  <si>
    <t>SCIENZE E TECNOLOGIE AGRARIE (SEDE CL)</t>
  </si>
  <si>
    <t>SCIENZE E TECNOLOGIE AGROALIMENTARI</t>
  </si>
  <si>
    <t>SCIENZE FORESTALI ED AMBIENTALI</t>
  </si>
  <si>
    <t>VITICOLTURA ED ENOLOGIA</t>
  </si>
  <si>
    <t>ARCHITETTURA DEL PAESAGGIO</t>
  </si>
  <si>
    <t>IMPRENDITORIALITA' E QUALITA' PER IL SISTEMA AGROALIMENTARE</t>
  </si>
  <si>
    <t>MEDITERRANEAN FOOD SCIENCE AND TECHNOLOGY</t>
  </si>
  <si>
    <t>SCIENZE DELLE PRODUZIONI E DELLE TECNOLOGIE AGRARIE</t>
  </si>
  <si>
    <t>SCIENZE E TECNOLOGIE FORESTALI E AGRO-AMBIENTALI</t>
  </si>
  <si>
    <t>SCIENZE DELLA TERRA E DEL MARE</t>
  </si>
  <si>
    <t>SCIENZE DELLA NATURA E DELL'AMBIENTE</t>
  </si>
  <si>
    <t>SCIENZE GEOLOGICHE</t>
  </si>
  <si>
    <t>ANALISI E GESTIONE AMBIENTALE</t>
  </si>
  <si>
    <t>BIOLOGIA MARINA</t>
  </si>
  <si>
    <t>GEORISCHI E GEORISORSE</t>
  </si>
  <si>
    <t>SCIENZE DELLA NATURA</t>
  </si>
  <si>
    <t>SCIENZE E TECNOLOGIE BIOLOGICHE, CHIMICHE E FARMACEUTICHE</t>
  </si>
  <si>
    <t>BIOTECNOLOGIE</t>
  </si>
  <si>
    <t>SCIENZE BIOLOGICHE</t>
  </si>
  <si>
    <t>BIODIVERSITÀ E BIOLOGIA AMBIENTALE</t>
  </si>
  <si>
    <t>BIOLOGIA MOLECOLARE E DELLA SALUTE</t>
  </si>
  <si>
    <t>BIOTECNOLOGIE PER L'INDUSTRIA E PER LA RICERCA SCIENTIFICA</t>
  </si>
  <si>
    <t>SCIENZE DELL'ALIMENTAZIONE E NUTRIZIONE UMANA</t>
  </si>
  <si>
    <t>CHIMICA E TECNOLOGIA FARMACEUTICHE</t>
  </si>
  <si>
    <t>FARMACIA</t>
  </si>
  <si>
    <t>SCIENZE ECONOMICHE,AZIENDALI E STATISTICHE</t>
  </si>
  <si>
    <t>ECONOMIA E AMMINISTRAZIONE AZIENDALE</t>
  </si>
  <si>
    <t>ECONOMIA E AMMINISTRAZIONE AZIENDALE (SEDE AG)</t>
  </si>
  <si>
    <t>ECONOMIA E FINANZA</t>
  </si>
  <si>
    <t>SCIENZE DEL TURISMO</t>
  </si>
  <si>
    <t>SCIENZE DEL TURISMO (TP)</t>
  </si>
  <si>
    <t>STATISTICA PER L'ANALISI DEI DATI</t>
  </si>
  <si>
    <t>SVILUPPO ECONOMICO, COOPERAZIONE INTERNAZIONALE E MIGRAZIONI</t>
  </si>
  <si>
    <t>SCIENZE ECONOMICHE E FINANZIARIE</t>
  </si>
  <si>
    <t>SCIENZE ECONOMICO-AZIENDALI</t>
  </si>
  <si>
    <t>STATISTICA E DATA SCIENCE</t>
  </si>
  <si>
    <t>TOURISM SYSTEMS AND HOSPITALITY MANAGEMENT</t>
  </si>
  <si>
    <t>SCIENZE POLITICHE E DELLE RELAZIONI INTERNAZIONALI</t>
  </si>
  <si>
    <t>SCIENZE DELL'AMMINISTRAZIONE, DELL'ORGANIZZAZIONE E CONSULENZA DEL LAVORO</t>
  </si>
  <si>
    <t>INTERNATIONAL RELATIONS/RELAZIONI INTERNAZIONALI</t>
  </si>
  <si>
    <t>MANAGEMENT DELLO SPORT E DELLE ATTIVITA' MOTORIE</t>
  </si>
  <si>
    <t>SCIENZE DELLE AMMINISTRAZIONI E DELLE ORGANIZZAZIONI COMPLESSE</t>
  </si>
  <si>
    <t>SCIENZE PSICOLOGICHE, PEDAGOGICHE, DELL'ESERCIZIO FISICO E DELLA FORMAZIONE</t>
  </si>
  <si>
    <t>EDUCAZIONE DI COMUNITÀ</t>
  </si>
  <si>
    <t>SCIENZE DELLE ATTIVITÀ MOTORIE E SPORTIVE</t>
  </si>
  <si>
    <t>SCIENZE DELL'EDUCAZIONE</t>
  </si>
  <si>
    <t>SCIENZE DELL'EDUCAZIONE (SEDE AG)</t>
  </si>
  <si>
    <t>SCIENZE E TECNICHE PSICOLOGICHE</t>
  </si>
  <si>
    <t>PSICOLOGIA CLINICA</t>
  </si>
  <si>
    <t>PSICOLOGIA DEL CICLO DI VITA</t>
  </si>
  <si>
    <t>PSICOLOGIA SOCIALE, DEL LAVORO E DELLE ORGANIZZAZIONI</t>
  </si>
  <si>
    <t>SCIENZE DELLA FORMAZIONE CONTINUA</t>
  </si>
  <si>
    <t>SCIENZE E TECNICHE DELLE ATTIVITA' MOTORIE PREVENTIVE E ADATTATE E DELLE ATTIVITA' SPORTIVE</t>
  </si>
  <si>
    <t>SCIENZE PEDAGOGICHE</t>
  </si>
  <si>
    <t>SCIENZE DELLA FORMAZIONE PRIMARIA</t>
  </si>
  <si>
    <t>SCIENZE UMANISTICHE</t>
  </si>
  <si>
    <t>DISCIPLINE DELLE ARTI,DELLA MUSICA E DELLO SPETTACOLO</t>
  </si>
  <si>
    <t>LETTERE</t>
  </si>
  <si>
    <t>LINGUE E LETTERATURE - STUDI INTERCULTURALI</t>
  </si>
  <si>
    <t>LINGUE E LETTERATURE - STUDI INTERCULTURALI  (AG)</t>
  </si>
  <si>
    <t>STUDI FILOSOFICI E STORICI</t>
  </si>
  <si>
    <t>ITALIANISTICA</t>
  </si>
  <si>
    <t>LINGUE E LETTERATURE:INTERCULTURALITÀ E DIDATTICA</t>
  </si>
  <si>
    <t>LINGUE MODERNE E TRADUZIONE PER LE RELAZIONI INTERNAZIONALI</t>
  </si>
  <si>
    <t>MUSICOLOGIA E SCIENZE DELLO SPETTACOLO</t>
  </si>
  <si>
    <t>SCIENZE FILOSOFICHE E STORICHE</t>
  </si>
  <si>
    <t>COD CORSO</t>
  </si>
  <si>
    <t>DIPARTIMENTO</t>
  </si>
  <si>
    <t>TIPO CORSO</t>
  </si>
  <si>
    <t>CORSO DI STUDIO</t>
  </si>
  <si>
    <t>CLASSE</t>
  </si>
  <si>
    <t>ANNI DI CORSO ATTIVI 19/20</t>
  </si>
  <si>
    <t>ANNI DI CORSO ATTIVI 20/21</t>
  </si>
  <si>
    <t>L-17</t>
  </si>
  <si>
    <t>2° e 3° anno</t>
  </si>
  <si>
    <t>3° anno</t>
  </si>
  <si>
    <t>1° anno</t>
  </si>
  <si>
    <t>1° e 2° anno</t>
  </si>
  <si>
    <t>L-23</t>
  </si>
  <si>
    <t>L-4</t>
  </si>
  <si>
    <t>L-21</t>
  </si>
  <si>
    <t>LM-12</t>
  </si>
  <si>
    <t>LM-48</t>
  </si>
  <si>
    <t>LM-4 C.U.</t>
  </si>
  <si>
    <t>ARCHITETTURA (SEDE AG)</t>
  </si>
  <si>
    <t>5° anno</t>
  </si>
  <si>
    <t>2°, 3°, 4° e 5° anno</t>
  </si>
  <si>
    <t>3°, 4° e 5° anno</t>
  </si>
  <si>
    <t>L/SNT2</t>
  </si>
  <si>
    <t>L/SNT3</t>
  </si>
  <si>
    <t>LM-9</t>
  </si>
  <si>
    <t>LM-6</t>
  </si>
  <si>
    <t>LM/SNT2</t>
  </si>
  <si>
    <t>LM-41</t>
  </si>
  <si>
    <t>MEDICINA E CHIRURGIA (SEDE CL)</t>
  </si>
  <si>
    <t>6° anno</t>
  </si>
  <si>
    <t>L-1</t>
  </si>
  <si>
    <t>L-20</t>
  </si>
  <si>
    <t>L-39</t>
  </si>
  <si>
    <t>LM-2</t>
  </si>
  <si>
    <t>LM-92</t>
  </si>
  <si>
    <t>LM-59</t>
  </si>
  <si>
    <t>COOPERAZIONE E SVILUPPO</t>
  </si>
  <si>
    <t>LM-81</t>
  </si>
  <si>
    <t>SCIENZE COMUNIC.PUBBL.,D'IMPRESA E PUBBLICITÀ</t>
  </si>
  <si>
    <t>2° anno</t>
  </si>
  <si>
    <t>LM-15</t>
  </si>
  <si>
    <t>LM-87</t>
  </si>
  <si>
    <t>LM-89</t>
  </si>
  <si>
    <t>LM-84</t>
  </si>
  <si>
    <t>LM-46</t>
  </si>
  <si>
    <t>L-30</t>
  </si>
  <si>
    <t>LM-54</t>
  </si>
  <si>
    <t>LM-17</t>
  </si>
  <si>
    <t>LMR/02</t>
  </si>
  <si>
    <t>3° e 4° anno</t>
  </si>
  <si>
    <t>4° e 5° anno</t>
  </si>
  <si>
    <t>1°, 2° e 3° anno</t>
  </si>
  <si>
    <t>L-14</t>
  </si>
  <si>
    <t>LM-90</t>
  </si>
  <si>
    <t>LMG/01</t>
  </si>
  <si>
    <t>GIURISPRUDENZA (SEDE  AG)</t>
  </si>
  <si>
    <t>L-9</t>
  </si>
  <si>
    <t>L-7</t>
  </si>
  <si>
    <t>L-8</t>
  </si>
  <si>
    <t>LM-29</t>
  </si>
  <si>
    <t>LM-20</t>
  </si>
  <si>
    <t>LM-21</t>
  </si>
  <si>
    <t>LM-22</t>
  </si>
  <si>
    <t>LM-23</t>
  </si>
  <si>
    <t>INGEGNERIA DEI BIOMATERIALI</t>
  </si>
  <si>
    <t>LM-53</t>
  </si>
  <si>
    <t>LM-24</t>
  </si>
  <si>
    <t>LM-35</t>
  </si>
  <si>
    <t>LM-28</t>
  </si>
  <si>
    <t>LM-30</t>
  </si>
  <si>
    <t>LM-31</t>
  </si>
  <si>
    <t>LM-32</t>
  </si>
  <si>
    <t>LM-33</t>
  </si>
  <si>
    <t>L-31</t>
  </si>
  <si>
    <t>L-35</t>
  </si>
  <si>
    <t>LM-18</t>
  </si>
  <si>
    <t>LM-40</t>
  </si>
  <si>
    <t>L/SNT4</t>
  </si>
  <si>
    <t>L/SNT1</t>
  </si>
  <si>
    <t>LM/SNT1</t>
  </si>
  <si>
    <t>L-25</t>
  </si>
  <si>
    <t>L-26</t>
  </si>
  <si>
    <t>LM-3</t>
  </si>
  <si>
    <t>LM-69</t>
  </si>
  <si>
    <t>LM-70</t>
  </si>
  <si>
    <t>LM-73</t>
  </si>
  <si>
    <t>L-32</t>
  </si>
  <si>
    <t>L-34</t>
  </si>
  <si>
    <t>LM-75</t>
  </si>
  <si>
    <t>LM-74</t>
  </si>
  <si>
    <t>LM-60</t>
  </si>
  <si>
    <t xml:space="preserve">SCIENZE DELLA TERRA E DEL MARE </t>
  </si>
  <si>
    <t>SCIENZE E TECNOLOGIE GEOLOGICHE</t>
  </si>
  <si>
    <t>L-2</t>
  </si>
  <si>
    <t>L-27</t>
  </si>
  <si>
    <t>L-13</t>
  </si>
  <si>
    <t>LM-8</t>
  </si>
  <si>
    <t>LM-61</t>
  </si>
  <si>
    <t>LM-13</t>
  </si>
  <si>
    <t>L-18</t>
  </si>
  <si>
    <t>L-33</t>
  </si>
  <si>
    <t>L-15</t>
  </si>
  <si>
    <t>L-41</t>
  </si>
  <si>
    <t>L-37</t>
  </si>
  <si>
    <t>LM-56</t>
  </si>
  <si>
    <t>LM-77</t>
  </si>
  <si>
    <t>SCIENZE STATISTICHE</t>
  </si>
  <si>
    <t>LM-82</t>
  </si>
  <si>
    <t>LM-49</t>
  </si>
  <si>
    <t>L-16</t>
  </si>
  <si>
    <t>L-36</t>
  </si>
  <si>
    <t>LM-52</t>
  </si>
  <si>
    <t>LM-47</t>
  </si>
  <si>
    <t>LM-63</t>
  </si>
  <si>
    <t>L-19</t>
  </si>
  <si>
    <t>L-22</t>
  </si>
  <si>
    <t>L-24</t>
  </si>
  <si>
    <t>LM-51</t>
  </si>
  <si>
    <t>LM-67</t>
  </si>
  <si>
    <t>LM-68</t>
  </si>
  <si>
    <t>LM-57</t>
  </si>
  <si>
    <t>LM-85</t>
  </si>
  <si>
    <t>LM-85 BIS</t>
  </si>
  <si>
    <t>L-3</t>
  </si>
  <si>
    <t>L-10</t>
  </si>
  <si>
    <t>L-11</t>
  </si>
  <si>
    <t>L-12</t>
  </si>
  <si>
    <t>L-5</t>
  </si>
  <si>
    <t>LM-14</t>
  </si>
  <si>
    <t>LM-37</t>
  </si>
  <si>
    <t>LM-39</t>
  </si>
  <si>
    <t>LM-38</t>
  </si>
  <si>
    <t>LM-45</t>
  </si>
  <si>
    <t>LM-65</t>
  </si>
  <si>
    <t>LM-78</t>
  </si>
  <si>
    <t>TRANSNATIONAL GERMAN STUDIES</t>
  </si>
  <si>
    <t>C_COR</t>
  </si>
  <si>
    <t>DIPART</t>
  </si>
  <si>
    <t>TIPO</t>
  </si>
  <si>
    <t>D_COR</t>
  </si>
  <si>
    <t>2200</t>
  </si>
  <si>
    <t>2228</t>
  </si>
  <si>
    <t>2079</t>
  </si>
  <si>
    <t>2201</t>
  </si>
  <si>
    <t>2212</t>
  </si>
  <si>
    <t>2046</t>
  </si>
  <si>
    <t>PIANIF.TERRIT.,URBANIST,E AMBIENT.</t>
  </si>
  <si>
    <t>2005</t>
  </si>
  <si>
    <t>2006</t>
  </si>
  <si>
    <t>2030</t>
  </si>
  <si>
    <t>2170</t>
  </si>
  <si>
    <t>2173</t>
  </si>
  <si>
    <t>2175</t>
  </si>
  <si>
    <t>2168</t>
  </si>
  <si>
    <t>TECNICA RIABILITAZIONE PSICHIATRICA</t>
  </si>
  <si>
    <t>2237</t>
  </si>
  <si>
    <t>2166</t>
  </si>
  <si>
    <t>2165</t>
  </si>
  <si>
    <t>TECN.RAD.MED.-PER IMM.E RADIOTERAPIA</t>
  </si>
  <si>
    <t>2011</t>
  </si>
  <si>
    <t>BIOTECNOL.MEDICHE E MEDICINA MOLECOLARE</t>
  </si>
  <si>
    <t>2174</t>
  </si>
  <si>
    <t>2041</t>
  </si>
  <si>
    <t>2047</t>
  </si>
  <si>
    <t>2194</t>
  </si>
  <si>
    <t>2114</t>
  </si>
  <si>
    <t>SCIENZE COMUNICAZIONE PER CULTURE E ARTI</t>
  </si>
  <si>
    <t>2113</t>
  </si>
  <si>
    <t>SCIENZE COMUNICAZIONE PER MEDIA E ISTIT.</t>
  </si>
  <si>
    <t>2136</t>
  </si>
  <si>
    <t>2137</t>
  </si>
  <si>
    <t>2218</t>
  </si>
  <si>
    <t>2215</t>
  </si>
  <si>
    <t>2231</t>
  </si>
  <si>
    <t>COMUNIC.PUBBL.,D'IMPRESA E PUBBLICITÀ</t>
  </si>
  <si>
    <t>2015</t>
  </si>
  <si>
    <t>2232</t>
  </si>
  <si>
    <t>2053</t>
  </si>
  <si>
    <t>2057</t>
  </si>
  <si>
    <t>2069</t>
  </si>
  <si>
    <t>2070</t>
  </si>
  <si>
    <t>2042</t>
  </si>
  <si>
    <t>2208</t>
  </si>
  <si>
    <t>2045</t>
  </si>
  <si>
    <t>2219</t>
  </si>
  <si>
    <t>2124</t>
  </si>
  <si>
    <t>2159</t>
  </si>
  <si>
    <t>2020</t>
  </si>
  <si>
    <t>2177</t>
  </si>
  <si>
    <t>2187</t>
  </si>
  <si>
    <t>2217</t>
  </si>
  <si>
    <t>2146</t>
  </si>
  <si>
    <t>470</t>
  </si>
  <si>
    <t>472</t>
  </si>
  <si>
    <t>471</t>
  </si>
  <si>
    <t>2223</t>
  </si>
  <si>
    <t xml:space="preserve">	ING.DELL'ENERGIA E DELLE FONTI RINNOVABILI</t>
  </si>
  <si>
    <t>2226</t>
  </si>
  <si>
    <t>ING.EDILE, INNOV. E RECUPERO COSTRUITO</t>
  </si>
  <si>
    <t>2179</t>
  </si>
  <si>
    <t>2140</t>
  </si>
  <si>
    <t>2222</t>
  </si>
  <si>
    <t>2087</t>
  </si>
  <si>
    <t>2211</t>
  </si>
  <si>
    <t>2188</t>
  </si>
  <si>
    <t>2221</t>
  </si>
  <si>
    <t>2022</t>
  </si>
  <si>
    <t>2023</t>
  </si>
  <si>
    <t>2210</t>
  </si>
  <si>
    <t>2189</t>
  </si>
  <si>
    <t>2193</t>
  </si>
  <si>
    <t>2091</t>
  </si>
  <si>
    <t>2224</t>
  </si>
  <si>
    <t>2092</t>
  </si>
  <si>
    <t>2094</t>
  </si>
  <si>
    <t>2178</t>
  </si>
  <si>
    <t>2055</t>
  </si>
  <si>
    <t>2234</t>
  </si>
  <si>
    <t>2024</t>
  </si>
  <si>
    <t>2236</t>
  </si>
  <si>
    <t>2025</t>
  </si>
  <si>
    <t>2026</t>
  </si>
  <si>
    <t>2216</t>
  </si>
  <si>
    <t>2027</t>
  </si>
  <si>
    <t>2202</t>
  </si>
  <si>
    <t>2031</t>
  </si>
  <si>
    <t>2134</t>
  </si>
  <si>
    <t>2033</t>
  </si>
  <si>
    <t>2034</t>
  </si>
  <si>
    <t>2035</t>
  </si>
  <si>
    <t>2036</t>
  </si>
  <si>
    <t>2086</t>
  </si>
  <si>
    <t>2102</t>
  </si>
  <si>
    <t>2010</t>
  </si>
  <si>
    <t>2158</t>
  </si>
  <si>
    <t>2176</t>
  </si>
  <si>
    <t>2209</t>
  </si>
  <si>
    <t>2172</t>
  </si>
  <si>
    <t>2233</t>
  </si>
  <si>
    <t>2171</t>
  </si>
  <si>
    <t>2169</t>
  </si>
  <si>
    <t>TECN.PREVENZ.AMB.E LUOGHI LAVORO</t>
  </si>
  <si>
    <t>2153</t>
  </si>
  <si>
    <t>2073</t>
  </si>
  <si>
    <t>2122</t>
  </si>
  <si>
    <t>2227</t>
  </si>
  <si>
    <t>2147</t>
  </si>
  <si>
    <t>2125</t>
  </si>
  <si>
    <t>2138</t>
  </si>
  <si>
    <t>2150</t>
  </si>
  <si>
    <t>IMPRENDITORIALITA' E QUALITA' SIST. AGROALIM.</t>
  </si>
  <si>
    <t>2238</t>
  </si>
  <si>
    <t>2059</t>
  </si>
  <si>
    <t>SCIENZE  PRODUZIONI E  TECNOL.AGR.</t>
  </si>
  <si>
    <t>2148</t>
  </si>
  <si>
    <t>2180</t>
  </si>
  <si>
    <t>2126</t>
  </si>
  <si>
    <t>2110</t>
  </si>
  <si>
    <t>2105</t>
  </si>
  <si>
    <t>2229</t>
  </si>
  <si>
    <t>2056</t>
  </si>
  <si>
    <t>2062</t>
  </si>
  <si>
    <t>2075</t>
  </si>
  <si>
    <t>2076</t>
  </si>
  <si>
    <t>2108</t>
  </si>
  <si>
    <t>2196</t>
  </si>
  <si>
    <t>2195</t>
  </si>
  <si>
    <t>2012</t>
  </si>
  <si>
    <t>BIOTECNOLOGIE PER IND.E RIC.SCIENT.</t>
  </si>
  <si>
    <t>2013</t>
  </si>
  <si>
    <t>2018</t>
  </si>
  <si>
    <t>2077</t>
  </si>
  <si>
    <t>2081</t>
  </si>
  <si>
    <t>2225</t>
  </si>
  <si>
    <t>ECONOMIA ED AMMINISTRAZIONE AZIENDALE (SEDE AG)</t>
  </si>
  <si>
    <t>2112</t>
  </si>
  <si>
    <t>2204</t>
  </si>
  <si>
    <t>2131</t>
  </si>
  <si>
    <t>2203</t>
  </si>
  <si>
    <t>SVILUPPO ECON.,COOPERAZIONE INTERN.E MIGRAZIONI</t>
  </si>
  <si>
    <t>2063</t>
  </si>
  <si>
    <t>2064</t>
  </si>
  <si>
    <t>2068</t>
  </si>
  <si>
    <t>2235</t>
  </si>
  <si>
    <t>2205</t>
  </si>
  <si>
    <t>2164</t>
  </si>
  <si>
    <t>SC.AMMINISTR.,ORGANIZZ.E CONSUL.LAVORO</t>
  </si>
  <si>
    <t>2128</t>
  </si>
  <si>
    <t>SCIENZE POLITICHE E DELLE RELAZ.INTERNAZ.</t>
  </si>
  <si>
    <t>2139</t>
  </si>
  <si>
    <t>2040</t>
  </si>
  <si>
    <t>MANAGEMENT SPORT E ATTIVITÀ  MOTORIE</t>
  </si>
  <si>
    <t>2163</t>
  </si>
  <si>
    <t>SC.AMMINISTR.E ORGANIZZ.COMPLESSE</t>
  </si>
  <si>
    <t>2082</t>
  </si>
  <si>
    <t>2118</t>
  </si>
  <si>
    <t>2120</t>
  </si>
  <si>
    <t>2220</t>
  </si>
  <si>
    <t>2121</t>
  </si>
  <si>
    <t>2050</t>
  </si>
  <si>
    <t>PSICOL. SOCIALE, LAVORO E ORGANIZZ.</t>
  </si>
  <si>
    <t>2048</t>
  </si>
  <si>
    <t>2149</t>
  </si>
  <si>
    <t>2144</t>
  </si>
  <si>
    <t>SC.E TECN.ATTIV.MOT.PREVENT.E ADATT. E DELLE ATTIV.SPORT.</t>
  </si>
  <si>
    <t>2145</t>
  </si>
  <si>
    <t>2054</t>
  </si>
  <si>
    <t>2067</t>
  </si>
  <si>
    <t>2183</t>
  </si>
  <si>
    <t>2199</t>
  </si>
  <si>
    <t>DISCIPLINE ARTI, MUSICA E SPETTACOLO</t>
  </si>
  <si>
    <t>2099</t>
  </si>
  <si>
    <t>2197</t>
  </si>
  <si>
    <t>2198</t>
  </si>
  <si>
    <t>2184</t>
  </si>
  <si>
    <t>2206</t>
  </si>
  <si>
    <t>2213</t>
  </si>
  <si>
    <t>2214</t>
  </si>
  <si>
    <t>2039</t>
  </si>
  <si>
    <t>LINGUE MOD.E TRADUZ.PER LE REL.INTERN..</t>
  </si>
  <si>
    <t>2191</t>
  </si>
  <si>
    <t>2192</t>
  </si>
  <si>
    <t>2207</t>
  </si>
  <si>
    <t>2230</t>
  </si>
  <si>
    <t>TOTALE INS. ATTIVI 2018/2019</t>
  </si>
  <si>
    <t>TOT. INS. RIL. 2018/2019</t>
  </si>
  <si>
    <t>%</t>
  </si>
  <si>
    <t>TOTALE INS. ATTIVI 2019/2020</t>
  </si>
  <si>
    <t>TOT. INS. RIL. 2019/2020</t>
  </si>
  <si>
    <t>TOTALE INS. ATTIVI 2020/2021</t>
  </si>
  <si>
    <t>TOT. INS. RIL. 2020/2021</t>
  </si>
  <si>
    <t>DELTA % anno preced</t>
  </si>
  <si>
    <t>DELTA % triennio</t>
  </si>
  <si>
    <t>-</t>
  </si>
  <si>
    <t>TOTALI</t>
  </si>
  <si>
    <t>Corsi di nuova attivazione nell'A.A. 2020/2021</t>
  </si>
  <si>
    <t>Corsi non più attivi A.A. 2020/2021</t>
  </si>
  <si>
    <t>Tab. 1a bis – Tasso di copertura degli insegnamenti rilevati per dipartimento - questionario n° 1  frequentanti</t>
  </si>
  <si>
    <t/>
  </si>
  <si>
    <t>DELTA % anno preced.</t>
  </si>
  <si>
    <t>Totale complessivo</t>
  </si>
  <si>
    <t>Tab. 1b – Tasso di copertura degli insegnamenti rilevati - questionario n° 3 non frequentanti</t>
  </si>
  <si>
    <t xml:space="preserve">              </t>
  </si>
  <si>
    <t>Tab. 1b bis – Tasso di copertura degli insegnamenti rilevati per dipartimento - questionario n° 3 non frequentanti</t>
  </si>
  <si>
    <t>Tab. 1c – Tasso di copertura degli insegnamenti rilevati - questionario n° 7 docenti</t>
  </si>
  <si>
    <t>Totale ins rilevati 2018/2019</t>
  </si>
  <si>
    <t>Totale ins rilevati 2019/2020</t>
  </si>
  <si>
    <t>Totale ins rilevati 2020/2021</t>
  </si>
  <si>
    <t>Tab. 1c bis – Tasso di copertura degli insegnamenti rilevati per dipartimento - questionario n° 7 docenti</t>
  </si>
  <si>
    <t>Tab. 2a - Questionari raccolti, attesi e rapporto percentuale - questionario n°1 -  frequentanti</t>
  </si>
  <si>
    <t>TOTALE QUEST.  ATTESI  2018/2019</t>
  </si>
  <si>
    <t>TOTALE QUEST.  RACCOLTI  2018/2019</t>
  </si>
  <si>
    <t>TOTALE QUEST.  ATTESI  2019/2020</t>
  </si>
  <si>
    <t>TOTALE QUEST.  RACCOLTI  2019/2020</t>
  </si>
  <si>
    <t>TOTALE QUEST.  ATTESI  2020/2021</t>
  </si>
  <si>
    <t>TOTALE QUEST.  RACCOLTI  2020/2021</t>
  </si>
  <si>
    <t>Tab. 2a bis - Questionari raccolti, attesi e rapporto percentuale per dipartimento - questionario n°1 -  frequentanti</t>
  </si>
  <si>
    <t>Tab. 2b - Questionari raccolti, attesi e rapporto percentuale - questionario n°3 - non frequentanti</t>
  </si>
  <si>
    <t>Tab. 2b bis - Questionari raccolti, attesi e rapporto percentuale per dipartimento - questionario n°3 -  non frequentanti</t>
  </si>
  <si>
    <t>Tab. 2c - Questionari raccolti, attesi e rapporto percentuale - questionario n° 7 – docenti</t>
  </si>
  <si>
    <t>Tab. 2c bis - Questionari raccolti, attesi e rapporto percentuale per dipartimento - questionario n°7 -  docenti</t>
  </si>
  <si>
    <t>Tab. 3a - Indicatori per CdS - Frequentanti - Lauree Triennali</t>
  </si>
  <si>
    <t>CORSO DI STUDIO - LAUREE TRIENNALI</t>
  </si>
  <si>
    <t>celle rosse minori di</t>
  </si>
  <si>
    <t>celle verdi maggiori di</t>
  </si>
  <si>
    <t>Tab. 3a BIS - Indicatori per CdS - Frequentanti - Lauree Triennali - Confronto tra a.a. 2018/19, 2019/20 e 2020/21</t>
  </si>
  <si>
    <t>2018/19</t>
  </si>
  <si>
    <t>2019/20</t>
  </si>
  <si>
    <t>2020/21</t>
  </si>
  <si>
    <t>SVILUPPO ECONOMICO ,COOPERAZIONE INTERNAZIONALE E MIGRAZIONI</t>
  </si>
  <si>
    <t>Tab. 3b - Indicatori per CdS - Frequentanti - Lauree Magistrali</t>
  </si>
  <si>
    <t>CORSO DI STUDIO - LAUREE MAGISTRALI</t>
  </si>
  <si>
    <t>Tab. 3b BIS - Indicatori per CdS - Frequentanti - Lauree Magistrali - Confronto tra a.a. 2018/19, 2019/20 e 2020/21</t>
  </si>
  <si>
    <t>SCIENZE DELLA COMUNICAZIONE PUBBLICA, D'IMPRESA E PUBBLICITA'</t>
  </si>
  <si>
    <t>Tab. 3c - Indicatori per CdS - Frequentanti - Lauree Magistrali A Ciclo Unico</t>
  </si>
  <si>
    <t>CORSO DI STUDIO - LAUREE MAGISTRALI A CICLO UNICO</t>
  </si>
  <si>
    <t>Tab. 3c BIS - Indicatori per CdS - Frequentanti - Lauree Magistrali a Ciclo Unico - Confronto tra a.a. 2018/19, 2019/20 e 2020/21</t>
  </si>
  <si>
    <t>Tab. 3d – Numero di insegnamenti con indicatori sotto soglia – Lauree Triennali - a.a. 2020/21</t>
  </si>
  <si>
    <t>Tab. 3d BIS – Numero di insegnamenti con indicatori sotto soglia – Lauree Triennali - Confronto tra a.a. 2018/19, 2019/20 e 2020/21</t>
  </si>
  <si>
    <t>iQ10</t>
  </si>
  <si>
    <t>PROMOZIONE DELLA SALUTE "G.D'ALESSANDRO"</t>
  </si>
  <si>
    <t>Tab. 3e – Numero di insegnamenti con indicatori sotto soglia – Lauree Magistrali - a.a. 2020/21</t>
  </si>
  <si>
    <t xml:space="preserve"> CORSO DI STUDIO - LAUREE MAGISTRALI</t>
  </si>
  <si>
    <t>Tab. 3e BIS – Numero di insegnamenti con indicatori sotto soglia – Lauree Magistrali - Confronto tra a.a. 2018/19, 2019/20 e 2020/21</t>
  </si>
  <si>
    <t>CORSI DI LAUREA MAGISTRALI</t>
  </si>
  <si>
    <t>Tab. 3f – Numero di insegnamenti con indicatori sotto soglia – Lauree Magistrali a Ciclo Unico - a.a. 2020/21</t>
  </si>
  <si>
    <t xml:space="preserve"> CORSO DI STUDIO - LAUREE MAGISTRALI A CICLO UNICO</t>
  </si>
  <si>
    <t>Tab. 3f BIS – Numero di insegnamenti con indicatori sotto soglia – Lauree Magistrali a Ciclo Unico- Confronto tra a.a. 2018/19, 2019/20 e 2020/21</t>
  </si>
  <si>
    <t>Tab. 3g - Percentuale di insegnamenti con indicatore IQ 12 sotto soglia</t>
  </si>
  <si>
    <t>INSEGNAMENTI ATTIVI</t>
  </si>
  <si>
    <t>INSEGNAMENTI SOTTO SOGLIA IQ12</t>
  </si>
  <si>
    <t>% INSEGNAMENTI SOTTOSOGLIA</t>
  </si>
  <si>
    <t>Tab. 3h - Percentuale di insegnamenti con indicatori IQ 6, IQ7 e IQ 12 sotto soglia</t>
  </si>
  <si>
    <t>INS. SOTTO SOGLIA IQ6, IQ7, IQ12</t>
  </si>
  <si>
    <t>Tab. 4 - Distribuzione percentuale dei suggerimenti opinione studenti a.a. 2020-2021 – questionari 1 e 3</t>
  </si>
  <si>
    <t>Tab. 5a - Indicatori per CdS - Non frequentanti - Lauree Triennali</t>
  </si>
  <si>
    <t>LINGUE E LETTERATURE - STUDI INTERCULTURALI (AG)</t>
  </si>
  <si>
    <t>Celle rosse minori di</t>
  </si>
  <si>
    <t>Celle verdi maggiori di</t>
  </si>
  <si>
    <t>Numero di questionari minori di 5</t>
  </si>
  <si>
    <t>Tab. 5a bis - Indicatori per CdS - Non frequentanti - Lauree Triennali - Confronto tra a.a. 2018/19, a.a. 2019/20 e 2020/21</t>
  </si>
  <si>
    <t>Numero di questionari minori di 5 - a.a. 2020/21</t>
  </si>
  <si>
    <t>Numero di questionari minori di 5 - a.a. 2019/20</t>
  </si>
  <si>
    <t>Numero di questionari minori di 5 - a.a. 2018/19</t>
  </si>
  <si>
    <t>Numero di questionari minori di 5 - a.a. 2019/20 e 2020/21</t>
  </si>
  <si>
    <t>Numero di questionari minori di 5 - a.a. 2018/19 e 2019/20</t>
  </si>
  <si>
    <t>Numero di questionari minori di 5 - a.a. 2018/19, 2019/20 e 2020/21</t>
  </si>
  <si>
    <t>Tab. 5b - Indicatori per CdS - Non frequentanti - Lauree Magistrali</t>
  </si>
  <si>
    <t>Tab. 5b bis - Indicatori per CdS - Non frequentanti - Lauree Magistrali - Confronto tra a.a. 2018/19, 2019/20 e 2020/21</t>
  </si>
  <si>
    <t>Tab. 5c - Indicatori per CdS - Non frequentanti - Lauree Magistrali a Ciclo Unico</t>
  </si>
  <si>
    <t>Tab. 5c - Indicatori per CdS - Non frequentanti - Lauree Magistrali a Ciclo Unico - Confronto tra a.a. 2018/19, 2019/20 e 2020/21</t>
  </si>
  <si>
    <t>SC.PIAN.TERR.,URBAN,PAESAGG.E AMB.</t>
  </si>
  <si>
    <t>2115</t>
  </si>
  <si>
    <t>ARCHEOLOGIA</t>
  </si>
  <si>
    <t>2004</t>
  </si>
  <si>
    <t>TEORIE DELLA COMUNICAZIONE</t>
  </si>
  <si>
    <t>2072</t>
  </si>
  <si>
    <t>INGEGN. INFORMATICA E DELLE TELECOM.</t>
  </si>
  <si>
    <t>2096</t>
  </si>
  <si>
    <t>INGEGNERIA  AMBIENTE E TERRITORIO</t>
  </si>
  <si>
    <t>2098</t>
  </si>
  <si>
    <t>INGEGNERIA GESTIONALE E INFORMATICA (SEDE PA)</t>
  </si>
  <si>
    <t>2017</t>
  </si>
  <si>
    <t>INGEGNERIA DEI MATERIALI</t>
  </si>
  <si>
    <t>2135</t>
  </si>
  <si>
    <t>SVILUPPO ECON.E COOP.INTERNAZ.</t>
  </si>
  <si>
    <t>2133</t>
  </si>
  <si>
    <t>LINGUE E LETT.MOD.OCCID. E ORIENT.</t>
  </si>
  <si>
    <t>2141</t>
  </si>
  <si>
    <t>LM-36</t>
  </si>
  <si>
    <t>2142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</si>
</sst>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_ ;[Red]\-0.0\ "/>
    <numFmt numFmtId="166" formatCode="0.0"/>
    <numFmt numFmtId="167" formatCode="0.0\ %_ ;[Red]\-0.0\ %"/>
  </numFmts>
  <fonts count="38" x14ac:knownFonts="1">
    <font>
      <sz val="11"/>
      <color rgb="FF000000"/>
      <name val="Calibri"/>
    </font>
    <font>
      <b/>
      <sz val="18"/>
      <color theme="1"/>
      <name val="Calibri"/>
      <family val="2"/>
    </font>
    <font>
      <sz val="11"/>
      <name val="Calibri"/>
      <family val="2"/>
    </font>
    <font>
      <i/>
      <sz val="18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Quattrocento Sans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sz val="10"/>
      <color indexed="64"/>
      <name val="Arial"/>
      <family val="2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9"/>
      <color theme="1"/>
      <name val="Segoe UI"/>
      <family val="2"/>
      <charset val="1"/>
    </font>
    <font>
      <sz val="11"/>
      <color rgb="FF000000"/>
      <name val="Calibri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B7DEE8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4B083"/>
      </patternFill>
    </fill>
    <fill>
      <patternFill patternType="solid">
        <fgColor theme="4" tint="0.59999389629810485"/>
        <bgColor rgb="FFF4B083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rgb="FFF4B083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2" tint="-0.34998626667073579"/>
        <bgColor rgb="FFFFFF00"/>
      </patternFill>
    </fill>
    <fill>
      <patternFill patternType="solid">
        <fgColor rgb="FFFFC000"/>
        <bgColor rgb="FFF4B083"/>
      </patternFill>
    </fill>
    <fill>
      <patternFill patternType="solid">
        <fgColor theme="2" tint="-0.34998626667073579"/>
        <bgColor rgb="FFC5E0B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33"/>
        <bgColor indexed="64"/>
      </patternFill>
    </fill>
  </fills>
  <borders count="30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thin">
        <color rgb="FF00000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206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2060"/>
      </right>
      <top style="thin">
        <color rgb="FF000000"/>
      </top>
      <bottom style="thin">
        <color rgb="FF000000"/>
      </bottom>
      <diagonal/>
    </border>
    <border>
      <left style="medium">
        <color rgb="FF00206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2060"/>
      </right>
      <top style="thin">
        <color rgb="FF000000"/>
      </top>
      <bottom style="thin">
        <color rgb="FF00000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 style="thin">
        <color rgb="FF000000"/>
      </right>
      <top style="thin">
        <color rgb="FF000000"/>
      </top>
      <bottom style="medium">
        <color rgb="FF002060"/>
      </bottom>
      <diagonal/>
    </border>
    <border>
      <left style="thin">
        <color rgb="FF000000"/>
      </left>
      <right style="medium">
        <color rgb="FF002060"/>
      </right>
      <top style="thin">
        <color rgb="FF000000"/>
      </top>
      <bottom style="medium">
        <color rgb="FF00206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6" fillId="0" borderId="13"/>
    <xf numFmtId="0" fontId="27" fillId="0" borderId="13"/>
    <xf numFmtId="0" fontId="29" fillId="0" borderId="13"/>
    <xf numFmtId="0" fontId="28" fillId="0" borderId="13"/>
    <xf numFmtId="0" fontId="31" fillId="0" borderId="13"/>
    <xf numFmtId="9" fontId="34" fillId="0" borderId="0" applyFont="0" applyFill="0" applyBorder="0" applyAlignment="0" applyProtection="0"/>
  </cellStyleXfs>
  <cellXfs count="343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4" xfId="0" applyFont="1" applyBorder="1"/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10" fillId="0" borderId="8" xfId="0" applyFont="1" applyBorder="1"/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/>
    <xf numFmtId="0" fontId="10" fillId="0" borderId="9" xfId="0" applyFont="1" applyBorder="1"/>
    <xf numFmtId="0" fontId="10" fillId="0" borderId="10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0" fillId="0" borderId="12" xfId="0" applyFont="1" applyBorder="1"/>
    <xf numFmtId="0" fontId="4" fillId="0" borderId="3" xfId="0" applyFont="1" applyBorder="1" applyAlignment="1">
      <alignment vertical="center"/>
    </xf>
    <xf numFmtId="0" fontId="7" fillId="0" borderId="0" xfId="0" applyFont="1"/>
    <xf numFmtId="0" fontId="0" fillId="0" borderId="4" xfId="0" applyBorder="1"/>
    <xf numFmtId="0" fontId="16" fillId="0" borderId="4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0" fontId="5" fillId="0" borderId="0" xfId="0" applyFont="1"/>
    <xf numFmtId="164" fontId="0" fillId="0" borderId="0" xfId="0" applyNumberFormat="1"/>
    <xf numFmtId="165" fontId="0" fillId="0" borderId="0" xfId="0" applyNumberFormat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0" applyFont="1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166" fontId="0" fillId="0" borderId="4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166" fontId="20" fillId="2" borderId="4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0" fillId="0" borderId="16" xfId="0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8" fillId="2" borderId="4" xfId="0" applyFont="1" applyFill="1" applyBorder="1" applyAlignment="1">
      <alignment horizontal="center"/>
    </xf>
    <xf numFmtId="0" fontId="0" fillId="2" borderId="14" xfId="0" applyFill="1" applyBorder="1"/>
    <xf numFmtId="0" fontId="0" fillId="2" borderId="4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4" xfId="0" applyFill="1" applyBorder="1"/>
    <xf numFmtId="0" fontId="5" fillId="0" borderId="0" xfId="0" applyFont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21" fillId="2" borderId="4" xfId="0" applyFont="1" applyFill="1" applyBorder="1" applyAlignment="1">
      <alignment horizontal="center" vertical="center" wrapText="1"/>
    </xf>
    <xf numFmtId="1" fontId="21" fillId="2" borderId="4" xfId="0" applyNumberFormat="1" applyFont="1" applyFill="1" applyBorder="1" applyAlignment="1">
      <alignment horizontal="center" vertical="center"/>
    </xf>
    <xf numFmtId="3" fontId="21" fillId="2" borderId="4" xfId="0" applyNumberFormat="1" applyFont="1" applyFill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0" fontId="0" fillId="2" borderId="17" xfId="0" applyFill="1" applyBorder="1" applyAlignment="1">
      <alignment horizontal="center"/>
    </xf>
    <xf numFmtId="0" fontId="22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6" fontId="22" fillId="0" borderId="0" xfId="0" applyNumberFormat="1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" fontId="5" fillId="2" borderId="1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1" fontId="5" fillId="2" borderId="26" xfId="0" applyNumberFormat="1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165" fontId="5" fillId="2" borderId="26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166" fontId="15" fillId="0" borderId="26" xfId="0" applyNumberFormat="1" applyFont="1" applyBorder="1" applyAlignment="1">
      <alignment horizontal="center" vertical="center"/>
    </xf>
    <xf numFmtId="166" fontId="24" fillId="0" borderId="26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25" fillId="0" borderId="4" xfId="0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7" fillId="0" borderId="14" xfId="0" applyFont="1" applyBorder="1"/>
    <xf numFmtId="0" fontId="0" fillId="0" borderId="14" xfId="0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9" fillId="0" borderId="26" xfId="3" applyBorder="1" applyAlignment="1">
      <alignment horizontal="center"/>
    </xf>
    <xf numFmtId="0" fontId="0" fillId="0" borderId="18" xfId="0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" fillId="0" borderId="3" xfId="0" applyFont="1" applyBorder="1"/>
    <xf numFmtId="0" fontId="0" fillId="0" borderId="13" xfId="0" applyBorder="1" applyAlignment="1">
      <alignment horizontal="center"/>
    </xf>
    <xf numFmtId="0" fontId="0" fillId="7" borderId="26" xfId="0" applyFill="1" applyBorder="1"/>
    <xf numFmtId="0" fontId="5" fillId="5" borderId="14" xfId="0" applyFont="1" applyFill="1" applyBorder="1" applyAlignment="1">
      <alignment horizontal="center" vertical="center" wrapText="1"/>
    </xf>
    <xf numFmtId="166" fontId="0" fillId="0" borderId="26" xfId="0" applyNumberFormat="1" applyBorder="1" applyAlignment="1">
      <alignment horizontal="left"/>
    </xf>
    <xf numFmtId="0" fontId="0" fillId="13" borderId="4" xfId="0" applyFill="1" applyBorder="1"/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right"/>
    </xf>
    <xf numFmtId="0" fontId="15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2" fillId="0" borderId="15" xfId="0" applyFont="1" applyBorder="1"/>
    <xf numFmtId="0" fontId="0" fillId="0" borderId="0" xfId="0" applyAlignment="1">
      <alignment vertical="top"/>
    </xf>
    <xf numFmtId="0" fontId="7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5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20" xfId="0" applyBorder="1"/>
    <xf numFmtId="0" fontId="30" fillId="0" borderId="26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7" fillId="0" borderId="25" xfId="0" applyFont="1" applyBorder="1"/>
    <xf numFmtId="0" fontId="7" fillId="0" borderId="15" xfId="0" applyFont="1" applyBorder="1"/>
    <xf numFmtId="0" fontId="7" fillId="0" borderId="24" xfId="0" applyFont="1" applyBorder="1"/>
    <xf numFmtId="0" fontId="15" fillId="0" borderId="26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left"/>
    </xf>
    <xf numFmtId="0" fontId="0" fillId="8" borderId="0" xfId="0" applyFill="1"/>
    <xf numFmtId="0" fontId="33" fillId="0" borderId="0" xfId="0" applyFont="1"/>
    <xf numFmtId="0" fontId="7" fillId="0" borderId="13" xfId="0" applyFont="1" applyBorder="1"/>
    <xf numFmtId="0" fontId="0" fillId="0" borderId="27" xfId="0" applyBorder="1"/>
    <xf numFmtId="0" fontId="7" fillId="8" borderId="15" xfId="0" applyFont="1" applyFill="1" applyBorder="1"/>
    <xf numFmtId="0" fontId="0" fillId="0" borderId="15" xfId="0" applyBorder="1"/>
    <xf numFmtId="0" fontId="5" fillId="3" borderId="13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14" borderId="26" xfId="0" applyFont="1" applyFill="1" applyBorder="1" applyAlignment="1">
      <alignment horizontal="center" vertical="center"/>
    </xf>
    <xf numFmtId="0" fontId="30" fillId="8" borderId="26" xfId="0" applyFont="1" applyFill="1" applyBorder="1" applyAlignment="1">
      <alignment horizontal="center" vertical="center"/>
    </xf>
    <xf numFmtId="1" fontId="30" fillId="8" borderId="26" xfId="0" applyNumberFormat="1" applyFont="1" applyFill="1" applyBorder="1" applyAlignment="1">
      <alignment horizontal="center" vertical="center"/>
    </xf>
    <xf numFmtId="0" fontId="30" fillId="14" borderId="26" xfId="0" applyFont="1" applyFill="1" applyBorder="1" applyAlignment="1">
      <alignment horizontal="center"/>
    </xf>
    <xf numFmtId="1" fontId="30" fillId="8" borderId="26" xfId="0" applyNumberFormat="1" applyFont="1" applyFill="1" applyBorder="1" applyAlignment="1">
      <alignment horizontal="center"/>
    </xf>
    <xf numFmtId="0" fontId="30" fillId="8" borderId="2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14" borderId="26" xfId="0" applyFont="1" applyFill="1" applyBorder="1" applyAlignment="1">
      <alignment horizontal="left"/>
    </xf>
    <xf numFmtId="0" fontId="7" fillId="14" borderId="26" xfId="0" applyFont="1" applyFill="1" applyBorder="1" applyAlignment="1">
      <alignment horizontal="center"/>
    </xf>
    <xf numFmtId="0" fontId="7" fillId="0" borderId="27" xfId="0" applyFont="1" applyBorder="1"/>
    <xf numFmtId="1" fontId="30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8" borderId="26" xfId="0" applyFont="1" applyFill="1" applyBorder="1" applyAlignment="1">
      <alignment horizontal="left"/>
    </xf>
    <xf numFmtId="0" fontId="25" fillId="8" borderId="26" xfId="0" applyFont="1" applyFill="1" applyBorder="1" applyAlignment="1">
      <alignment horizontal="left"/>
    </xf>
    <xf numFmtId="0" fontId="7" fillId="8" borderId="26" xfId="0" applyFont="1" applyFill="1" applyBorder="1" applyAlignment="1">
      <alignment horizontal="center"/>
    </xf>
    <xf numFmtId="0" fontId="30" fillId="0" borderId="0" xfId="0" applyFont="1"/>
    <xf numFmtId="1" fontId="0" fillId="8" borderId="4" xfId="0" applyNumberFormat="1" applyFill="1" applyBorder="1" applyAlignment="1">
      <alignment horizontal="center"/>
    </xf>
    <xf numFmtId="0" fontId="0" fillId="14" borderId="0" xfId="0" applyFill="1"/>
    <xf numFmtId="0" fontId="0" fillId="0" borderId="26" xfId="0" applyBorder="1" applyAlignment="1">
      <alignment horizontal="left"/>
    </xf>
    <xf numFmtId="1" fontId="30" fillId="14" borderId="26" xfId="0" applyNumberFormat="1" applyFont="1" applyFill="1" applyBorder="1" applyAlignment="1">
      <alignment horizontal="center"/>
    </xf>
    <xf numFmtId="0" fontId="30" fillId="0" borderId="13" xfId="0" applyFont="1" applyBorder="1"/>
    <xf numFmtId="0" fontId="5" fillId="0" borderId="26" xfId="0" applyFont="1" applyBorder="1" applyAlignment="1">
      <alignment horizontal="right"/>
    </xf>
    <xf numFmtId="166" fontId="21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166" fontId="21" fillId="0" borderId="26" xfId="0" applyNumberFormat="1" applyFont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8" xfId="0" applyBorder="1"/>
    <xf numFmtId="0" fontId="0" fillId="2" borderId="13" xfId="0" applyFill="1" applyBorder="1" applyAlignment="1">
      <alignment horizontal="center"/>
    </xf>
    <xf numFmtId="0" fontId="5" fillId="9" borderId="13" xfId="0" applyFont="1" applyFill="1" applyBorder="1"/>
    <xf numFmtId="0" fontId="17" fillId="5" borderId="13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5" fillId="4" borderId="13" xfId="0" applyFont="1" applyFill="1" applyBorder="1"/>
    <xf numFmtId="0" fontId="5" fillId="11" borderId="13" xfId="0" applyFont="1" applyFill="1" applyBorder="1"/>
    <xf numFmtId="0" fontId="5" fillId="12" borderId="13" xfId="0" applyFont="1" applyFill="1" applyBorder="1"/>
    <xf numFmtId="0" fontId="5" fillId="0" borderId="13" xfId="0" applyFont="1" applyBorder="1"/>
    <xf numFmtId="0" fontId="2" fillId="0" borderId="3" xfId="0" applyFont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15" fillId="0" borderId="4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7" fillId="5" borderId="28" xfId="0" applyFont="1" applyFill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/>
    </xf>
    <xf numFmtId="0" fontId="0" fillId="6" borderId="26" xfId="0" applyFill="1" applyBorder="1"/>
    <xf numFmtId="0" fontId="0" fillId="6" borderId="26" xfId="0" applyFill="1" applyBorder="1" applyAlignment="1">
      <alignment horizontal="left"/>
    </xf>
    <xf numFmtId="0" fontId="0" fillId="6" borderId="0" xfId="0" applyFill="1"/>
    <xf numFmtId="0" fontId="0" fillId="14" borderId="26" xfId="0" applyFill="1" applyBorder="1" applyAlignment="1">
      <alignment horizontal="center" vertical="center"/>
    </xf>
    <xf numFmtId="0" fontId="0" fillId="10" borderId="4" xfId="0" applyFill="1" applyBorder="1"/>
    <xf numFmtId="0" fontId="5" fillId="15" borderId="13" xfId="0" applyFont="1" applyFill="1" applyBorder="1"/>
    <xf numFmtId="0" fontId="0" fillId="16" borderId="4" xfId="0" applyFill="1" applyBorder="1"/>
    <xf numFmtId="0" fontId="5" fillId="17" borderId="13" xfId="0" applyFont="1" applyFill="1" applyBorder="1"/>
    <xf numFmtId="0" fontId="0" fillId="17" borderId="4" xfId="0" applyFill="1" applyBorder="1"/>
    <xf numFmtId="0" fontId="5" fillId="0" borderId="13" xfId="0" applyFont="1" applyBorder="1" applyAlignment="1">
      <alignment horizontal="right"/>
    </xf>
    <xf numFmtId="166" fontId="5" fillId="0" borderId="13" xfId="0" applyNumberFormat="1" applyFont="1" applyBorder="1" applyAlignment="1">
      <alignment horizontal="center"/>
    </xf>
    <xf numFmtId="0" fontId="0" fillId="6" borderId="4" xfId="0" applyFill="1" applyBorder="1"/>
    <xf numFmtId="0" fontId="0" fillId="14" borderId="0" xfId="0" applyFill="1" applyAlignment="1">
      <alignment horizontal="center"/>
    </xf>
    <xf numFmtId="0" fontId="0" fillId="18" borderId="4" xfId="0" applyFill="1" applyBorder="1"/>
    <xf numFmtId="166" fontId="0" fillId="0" borderId="4" xfId="0" applyNumberFormat="1" applyBorder="1" applyAlignment="1">
      <alignment horizontal="left"/>
    </xf>
    <xf numFmtId="0" fontId="0" fillId="19" borderId="4" xfId="0" applyFill="1" applyBorder="1"/>
    <xf numFmtId="0" fontId="30" fillId="0" borderId="20" xfId="0" applyFont="1" applyBorder="1" applyAlignment="1">
      <alignment horizontal="center"/>
    </xf>
    <xf numFmtId="0" fontId="21" fillId="2" borderId="14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21" fillId="2" borderId="17" xfId="0" applyFon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30" fillId="0" borderId="4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0" fillId="0" borderId="4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0" fillId="20" borderId="0" xfId="0" applyFill="1" applyAlignment="1">
      <alignment horizontal="center"/>
    </xf>
    <xf numFmtId="0" fontId="0" fillId="20" borderId="0" xfId="0" applyFill="1"/>
    <xf numFmtId="9" fontId="0" fillId="0" borderId="0" xfId="6" applyFont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/>
    </xf>
    <xf numFmtId="167" fontId="16" fillId="0" borderId="4" xfId="0" applyNumberFormat="1" applyFont="1" applyBorder="1" applyAlignment="1">
      <alignment horizontal="center"/>
    </xf>
    <xf numFmtId="0" fontId="7" fillId="0" borderId="26" xfId="0" applyFont="1" applyBorder="1"/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/>
    <xf numFmtId="0" fontId="25" fillId="0" borderId="23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166" fontId="30" fillId="0" borderId="4" xfId="0" applyNumberFormat="1" applyFont="1" applyBorder="1" applyAlignment="1">
      <alignment horizontal="center"/>
    </xf>
    <xf numFmtId="9" fontId="30" fillId="0" borderId="4" xfId="0" applyNumberFormat="1" applyFont="1" applyBorder="1" applyAlignment="1">
      <alignment horizontal="center" vertical="center"/>
    </xf>
    <xf numFmtId="0" fontId="22" fillId="0" borderId="15" xfId="0" applyFont="1" applyBorder="1"/>
    <xf numFmtId="166" fontId="30" fillId="0" borderId="26" xfId="0" applyNumberFormat="1" applyFont="1" applyBorder="1" applyAlignment="1">
      <alignment horizontal="center"/>
    </xf>
    <xf numFmtId="0" fontId="0" fillId="11" borderId="17" xfId="0" applyFill="1" applyBorder="1"/>
    <xf numFmtId="0" fontId="0" fillId="0" borderId="29" xfId="0" applyBorder="1"/>
    <xf numFmtId="0" fontId="0" fillId="0" borderId="29" xfId="0" applyBorder="1" applyAlignment="1">
      <alignment horizontal="left"/>
    </xf>
    <xf numFmtId="0" fontId="20" fillId="2" borderId="26" xfId="0" applyFont="1" applyFill="1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/>
    </xf>
    <xf numFmtId="0" fontId="30" fillId="0" borderId="0" xfId="0" applyFont="1" applyAlignment="1">
      <alignment vertical="top"/>
    </xf>
    <xf numFmtId="0" fontId="35" fillId="0" borderId="0" xfId="0" applyFont="1" applyAlignment="1">
      <alignment horizontal="center"/>
    </xf>
    <xf numFmtId="166" fontId="36" fillId="2" borderId="4" xfId="0" applyNumberFormat="1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vertical="center"/>
    </xf>
    <xf numFmtId="0" fontId="0" fillId="22" borderId="0" xfId="0" applyFill="1"/>
    <xf numFmtId="0" fontId="9" fillId="21" borderId="13" xfId="0" applyFont="1" applyFill="1" applyBorder="1" applyAlignment="1">
      <alignment horizontal="center"/>
    </xf>
    <xf numFmtId="0" fontId="10" fillId="21" borderId="13" xfId="0" applyFont="1" applyFill="1" applyBorder="1"/>
    <xf numFmtId="0" fontId="9" fillId="21" borderId="13" xfId="0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vertical="center"/>
    </xf>
    <xf numFmtId="0" fontId="0" fillId="21" borderId="13" xfId="0" applyFill="1" applyBorder="1"/>
    <xf numFmtId="0" fontId="12" fillId="21" borderId="13" xfId="0" applyFont="1" applyFill="1" applyBorder="1" applyAlignment="1">
      <alignment vertical="center"/>
    </xf>
    <xf numFmtId="0" fontId="37" fillId="0" borderId="8" xfId="0" applyFont="1" applyBorder="1"/>
    <xf numFmtId="0" fontId="0" fillId="23" borderId="26" xfId="0" applyFill="1" applyBorder="1" applyAlignment="1">
      <alignment horizontal="center"/>
    </xf>
    <xf numFmtId="0" fontId="0" fillId="0" borderId="0" xfId="0" applyAlignment="1"/>
    <xf numFmtId="0" fontId="10" fillId="0" borderId="5" xfId="0" applyFont="1" applyBorder="1" applyAlignment="1">
      <alignment horizontal="center" vertical="center"/>
    </xf>
    <xf numFmtId="0" fontId="2" fillId="0" borderId="6" xfId="0" applyFont="1" applyBorder="1" applyAlignme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/>
    <xf numFmtId="0" fontId="16" fillId="0" borderId="3" xfId="0" applyFont="1" applyBorder="1" applyAlignment="1">
      <alignment horizontal="right"/>
    </xf>
    <xf numFmtId="0" fontId="2" fillId="0" borderId="15" xfId="0" applyFont="1" applyBorder="1" applyAlignment="1"/>
    <xf numFmtId="0" fontId="4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right"/>
    </xf>
    <xf numFmtId="0" fontId="2" fillId="0" borderId="20" xfId="0" applyFont="1" applyBorder="1" applyAlignment="1"/>
    <xf numFmtId="0" fontId="4" fillId="0" borderId="13" xfId="0" applyFont="1" applyBorder="1" applyAlignment="1">
      <alignment horizontal="center" vertical="center"/>
    </xf>
    <xf numFmtId="0" fontId="0" fillId="2" borderId="17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2" fillId="0" borderId="0" xfId="0" applyFont="1" applyAlignment="1"/>
    <xf numFmtId="0" fontId="5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" fillId="0" borderId="23" xfId="0" applyFont="1" applyBorder="1" applyAlignment="1"/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right"/>
    </xf>
    <xf numFmtId="0" fontId="20" fillId="2" borderId="20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0" borderId="21" xfId="0" applyFont="1" applyBorder="1" applyAlignment="1"/>
    <xf numFmtId="0" fontId="2" fillId="0" borderId="13" xfId="0" applyFont="1" applyBorder="1" applyAlignment="1"/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/>
    <xf numFmtId="0" fontId="5" fillId="2" borderId="15" xfId="0" applyFont="1" applyFill="1" applyBorder="1" applyAlignment="1">
      <alignment horizontal="right"/>
    </xf>
    <xf numFmtId="0" fontId="4" fillId="0" borderId="3" xfId="0" applyFont="1" applyBorder="1" applyAlignment="1">
      <alignment horizontal="left" vertical="center"/>
    </xf>
  </cellXfs>
  <cellStyles count="7">
    <cellStyle name="Normale" xfId="0" builtinId="0"/>
    <cellStyle name="Normale 2" xfId="2" xr:uid="{00000000-0005-0000-0000-000001000000}"/>
    <cellStyle name="Normale 3" xfId="1" xr:uid="{00000000-0005-0000-0000-000002000000}"/>
    <cellStyle name="Normale 3 2" xfId="4" xr:uid="{00000000-0005-0000-0000-000003000000}"/>
    <cellStyle name="Normale 4" xfId="3" xr:uid="{00000000-0005-0000-0000-000004000000}"/>
    <cellStyle name="Normale 5" xfId="5" xr:uid="{C1CC954C-8F38-4C00-AB63-511287D8650E}"/>
    <cellStyle name="Percentuale" xfId="6" builtinId="5"/>
  </cellStyles>
  <dxfs count="462">
    <dxf>
      <fill>
        <patternFill>
          <bgColor theme="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>
          <bgColor theme="2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rgb="FF000000"/>
      </font>
      <fill>
        <patternFill patternType="solid">
          <bgColor rgb="FFFFFFFF"/>
        </patternFill>
      </fill>
    </dxf>
    <dxf>
      <font>
        <color rgb="FF000000"/>
      </font>
      <fill>
        <patternFill patternType="solid">
          <bgColor rgb="FF33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none">
          <bgColor auto="1"/>
        </patternFill>
      </fill>
    </dxf>
    <dxf>
      <fill>
        <patternFill>
          <bgColor rgb="FF3AB62E"/>
        </patternFill>
      </fill>
    </dxf>
    <dxf>
      <fill>
        <patternFill>
          <bgColor rgb="FFE55F05"/>
        </patternFill>
      </fill>
    </dxf>
    <dxf>
      <fill>
        <patternFill>
          <bgColor rgb="FF3AB62E"/>
        </patternFill>
      </fill>
    </dxf>
    <dxf>
      <fill>
        <patternFill>
          <bgColor rgb="FFE55F05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>
          <bgColor rgb="FF3AB62E"/>
        </patternFill>
      </fill>
    </dxf>
    <dxf>
      <fill>
        <patternFill>
          <bgColor rgb="FF3AB62E"/>
        </patternFill>
      </fill>
    </dxf>
    <dxf>
      <fill>
        <patternFill>
          <bgColor rgb="FFE55F05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>
          <bgColor rgb="FF3AB62E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>
          <bgColor rgb="FF3AB62E"/>
        </patternFill>
      </fill>
    </dxf>
    <dxf>
      <fill>
        <patternFill>
          <bgColor rgb="FF3AB62E"/>
        </patternFill>
      </fill>
    </dxf>
    <dxf>
      <fill>
        <patternFill>
          <bgColor rgb="FFE55F05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>
          <bgColor rgb="FFE55F05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</dxfs>
  <tableStyles count="0" defaultTableStyle="TableStyleMedium2" defaultPivotStyle="PivotStyleLight16"/>
  <colors>
    <mruColors>
      <color rgb="FF33CC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tabSelected="1" zoomScaleNormal="100" workbookViewId="0">
      <selection activeCell="A40" sqref="A40:B40"/>
    </sheetView>
  </sheetViews>
  <sheetFormatPr defaultColWidth="14.42578125" defaultRowHeight="15" customHeight="1" x14ac:dyDescent="0.25"/>
  <cols>
    <col min="1" max="1" width="6" style="279" customWidth="1"/>
    <col min="2" max="2" width="255.7109375" style="279" customWidth="1"/>
    <col min="3" max="26" width="11.42578125" style="279" customWidth="1"/>
    <col min="27" max="16384" width="14.42578125" style="279"/>
  </cols>
  <sheetData>
    <row r="1" spans="1:26" ht="22.5" customHeight="1" x14ac:dyDescent="0.25">
      <c r="A1" s="296" t="s">
        <v>0</v>
      </c>
      <c r="B1" s="29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</row>
    <row r="2" spans="1:26" ht="10.5" customHeight="1" x14ac:dyDescent="0.25">
      <c r="A2" s="3"/>
      <c r="B2" s="15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ht="23.25" x14ac:dyDescent="0.25">
      <c r="A3" s="3"/>
      <c r="B3" s="286" t="s">
        <v>1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</row>
    <row r="4" spans="1:26" ht="10.5" customHeight="1" x14ac:dyDescent="0.25">
      <c r="A4" s="3"/>
      <c r="B4" s="5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26" ht="19.5" customHeight="1" x14ac:dyDescent="0.3">
      <c r="A5" s="294" t="s">
        <v>2</v>
      </c>
      <c r="B5" s="295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</row>
    <row r="6" spans="1:26" ht="15" customHeight="1" x14ac:dyDescent="0.25">
      <c r="A6" s="12"/>
      <c r="B6" s="13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5" customHeight="1" x14ac:dyDescent="0.25">
      <c r="A7" s="14" t="s">
        <v>3</v>
      </c>
      <c r="B7" s="15" t="s">
        <v>4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</row>
    <row r="8" spans="1:26" ht="15" customHeight="1" x14ac:dyDescent="0.25">
      <c r="A8" s="14" t="s">
        <v>5</v>
      </c>
      <c r="B8" s="15" t="s">
        <v>6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</row>
    <row r="9" spans="1:26" ht="15" customHeight="1" x14ac:dyDescent="0.25">
      <c r="A9" s="14" t="s">
        <v>7</v>
      </c>
      <c r="B9" s="15" t="s">
        <v>8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</row>
    <row r="10" spans="1:26" ht="15" customHeight="1" x14ac:dyDescent="0.25">
      <c r="A10" s="14" t="s">
        <v>9</v>
      </c>
      <c r="B10" s="15" t="s">
        <v>10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ht="15" customHeight="1" x14ac:dyDescent="0.25">
      <c r="A11" s="14" t="s">
        <v>11</v>
      </c>
      <c r="B11" s="15" t="s">
        <v>12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</row>
    <row r="12" spans="1:26" ht="15" customHeight="1" x14ac:dyDescent="0.25">
      <c r="A12" s="14" t="s">
        <v>13</v>
      </c>
      <c r="B12" s="15" t="s">
        <v>14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</row>
    <row r="13" spans="1:26" ht="15" customHeight="1" x14ac:dyDescent="0.25">
      <c r="A13" s="14" t="s">
        <v>15</v>
      </c>
      <c r="B13" s="15" t="s">
        <v>16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</row>
    <row r="14" spans="1:26" ht="15" customHeight="1" x14ac:dyDescent="0.25">
      <c r="A14" s="14" t="s">
        <v>17</v>
      </c>
      <c r="B14" s="15" t="s">
        <v>18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</row>
    <row r="15" spans="1:26" ht="15" customHeight="1" x14ac:dyDescent="0.25">
      <c r="A15" s="14" t="s">
        <v>19</v>
      </c>
      <c r="B15" s="15" t="s">
        <v>20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</row>
    <row r="16" spans="1:26" ht="15" customHeight="1" x14ac:dyDescent="0.25">
      <c r="A16" s="14" t="s">
        <v>21</v>
      </c>
      <c r="B16" s="15" t="s">
        <v>22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</row>
    <row r="17" spans="1:26" ht="15" customHeight="1" x14ac:dyDescent="0.25">
      <c r="A17" s="14" t="s">
        <v>23</v>
      </c>
      <c r="B17" s="15" t="s">
        <v>24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</row>
    <row r="18" spans="1:26" ht="15" customHeight="1" x14ac:dyDescent="0.25">
      <c r="A18" s="14" t="s">
        <v>25</v>
      </c>
      <c r="B18" s="15" t="s">
        <v>26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</row>
    <row r="19" spans="1:26" x14ac:dyDescent="0.25">
      <c r="A19" s="16"/>
      <c r="B19" s="17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</row>
    <row r="20" spans="1:26" ht="18.75" x14ac:dyDescent="0.3">
      <c r="A20" s="294" t="s">
        <v>27</v>
      </c>
      <c r="B20" s="295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</row>
    <row r="21" spans="1:26" ht="15.75" x14ac:dyDescent="0.25">
      <c r="A21" s="12"/>
      <c r="B21" s="13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</row>
    <row r="22" spans="1:26" ht="15.75" x14ac:dyDescent="0.25">
      <c r="A22" s="14" t="s">
        <v>3</v>
      </c>
      <c r="B22" s="18" t="s">
        <v>4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</row>
    <row r="23" spans="1:26" ht="15.75" customHeight="1" x14ac:dyDescent="0.25">
      <c r="A23" s="14" t="s">
        <v>5</v>
      </c>
      <c r="B23" s="15" t="s">
        <v>6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</row>
    <row r="24" spans="1:26" ht="15.75" customHeight="1" x14ac:dyDescent="0.25">
      <c r="A24" s="14" t="s">
        <v>7</v>
      </c>
      <c r="B24" s="15" t="s">
        <v>8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</row>
    <row r="25" spans="1:26" ht="15.75" customHeight="1" x14ac:dyDescent="0.25">
      <c r="A25" s="14" t="s">
        <v>9</v>
      </c>
      <c r="B25" s="15" t="s">
        <v>10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</row>
    <row r="26" spans="1:26" ht="15.75" customHeight="1" x14ac:dyDescent="0.25">
      <c r="A26" s="14" t="s">
        <v>11</v>
      </c>
      <c r="B26" s="15" t="s">
        <v>16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</row>
    <row r="27" spans="1:26" ht="15.75" customHeight="1" x14ac:dyDescent="0.25">
      <c r="A27" s="14" t="s">
        <v>13</v>
      </c>
      <c r="B27" s="15" t="s">
        <v>24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</row>
    <row r="28" spans="1:26" ht="15.75" customHeight="1" x14ac:dyDescent="0.25">
      <c r="A28" s="14" t="s">
        <v>15</v>
      </c>
      <c r="B28" s="15" t="s">
        <v>26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</row>
    <row r="29" spans="1:26" ht="15.75" customHeight="1" x14ac:dyDescent="0.25">
      <c r="A29" s="16"/>
      <c r="B29" s="17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</row>
    <row r="30" spans="1:26" ht="15.75" customHeight="1" x14ac:dyDescent="0.3">
      <c r="A30" s="19"/>
      <c r="B30" s="20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</row>
    <row r="31" spans="1:26" ht="19.5" customHeight="1" x14ac:dyDescent="0.3">
      <c r="A31" s="291" t="s">
        <v>28</v>
      </c>
      <c r="B31" s="292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</row>
    <row r="32" spans="1:26" ht="15.75" customHeight="1" x14ac:dyDescent="0.25">
      <c r="A32" s="16"/>
      <c r="B32" s="17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</row>
    <row r="33" spans="1:26" ht="15" customHeight="1" x14ac:dyDescent="0.25">
      <c r="A33" s="289" t="s">
        <v>29</v>
      </c>
      <c r="B33" s="290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</row>
    <row r="34" spans="1:26" ht="15" customHeight="1" x14ac:dyDescent="0.25">
      <c r="A34" s="289" t="s">
        <v>30</v>
      </c>
      <c r="B34" s="290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</row>
    <row r="35" spans="1:26" ht="15" customHeight="1" x14ac:dyDescent="0.25">
      <c r="A35" s="289" t="s">
        <v>31</v>
      </c>
      <c r="B35" s="290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</row>
    <row r="36" spans="1:26" ht="15" customHeight="1" x14ac:dyDescent="0.25">
      <c r="A36" s="15" t="s">
        <v>32</v>
      </c>
      <c r="B36" s="15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</row>
    <row r="37" spans="1:26" ht="15" customHeight="1" x14ac:dyDescent="0.25">
      <c r="A37" s="21"/>
      <c r="B37" s="22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</row>
    <row r="38" spans="1:26" ht="18.75" customHeight="1" x14ac:dyDescent="0.3">
      <c r="A38" s="291" t="s">
        <v>33</v>
      </c>
      <c r="B38" s="292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</row>
    <row r="39" spans="1:26" ht="13.5" customHeight="1" x14ac:dyDescent="0.3">
      <c r="A39" s="23"/>
      <c r="B39" s="24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</row>
    <row r="40" spans="1:26" ht="15" customHeight="1" x14ac:dyDescent="0.25">
      <c r="A40" s="293" t="s">
        <v>34</v>
      </c>
      <c r="B40" s="290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</row>
    <row r="41" spans="1:26" ht="15.75" customHeight="1" x14ac:dyDescent="0.25">
      <c r="A41" s="16"/>
      <c r="B41" s="17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</row>
    <row r="42" spans="1:26" ht="18" customHeight="1" x14ac:dyDescent="0.3">
      <c r="A42" s="294" t="s">
        <v>35</v>
      </c>
      <c r="B42" s="295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</row>
    <row r="43" spans="1:26" ht="15" customHeight="1" x14ac:dyDescent="0.25">
      <c r="A43" s="12" t="s">
        <v>36</v>
      </c>
      <c r="B43" s="13" t="s">
        <v>37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</row>
    <row r="44" spans="1:26" ht="15" customHeight="1" x14ac:dyDescent="0.25">
      <c r="A44" s="14">
        <v>1</v>
      </c>
      <c r="B44" s="15" t="s">
        <v>38</v>
      </c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</row>
    <row r="45" spans="1:26" ht="15" customHeight="1" x14ac:dyDescent="0.25">
      <c r="A45" s="14">
        <v>2</v>
      </c>
      <c r="B45" s="18" t="s">
        <v>39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</row>
    <row r="46" spans="1:26" ht="15" customHeight="1" x14ac:dyDescent="0.25">
      <c r="A46" s="14">
        <v>3</v>
      </c>
      <c r="B46" s="18" t="s">
        <v>40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</row>
    <row r="47" spans="1:26" ht="15" customHeight="1" x14ac:dyDescent="0.25">
      <c r="A47" s="14">
        <v>4</v>
      </c>
      <c r="B47" s="18" t="s">
        <v>41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</row>
    <row r="48" spans="1:26" ht="15" customHeight="1" x14ac:dyDescent="0.25">
      <c r="A48" s="14">
        <v>5</v>
      </c>
      <c r="B48" s="18" t="s">
        <v>42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</row>
    <row r="49" spans="1:26" ht="15" customHeight="1" x14ac:dyDescent="0.25">
      <c r="A49" s="14">
        <v>6</v>
      </c>
      <c r="B49" s="18" t="s">
        <v>43</v>
      </c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</row>
    <row r="50" spans="1:26" ht="15" customHeight="1" x14ac:dyDescent="0.25">
      <c r="A50" s="14">
        <v>7</v>
      </c>
      <c r="B50" s="18" t="s">
        <v>44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</row>
    <row r="51" spans="1:26" ht="15" customHeight="1" x14ac:dyDescent="0.25">
      <c r="A51" s="14">
        <v>8</v>
      </c>
      <c r="B51" s="18" t="s">
        <v>45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</row>
    <row r="52" spans="1:26" ht="15" customHeight="1" x14ac:dyDescent="0.25">
      <c r="A52" s="25">
        <v>9</v>
      </c>
      <c r="B52" s="26" t="s">
        <v>46</v>
      </c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</row>
    <row r="53" spans="1:26" ht="15.75" customHeight="1" x14ac:dyDescent="0.25">
      <c r="A53"/>
      <c r="B53"/>
    </row>
    <row r="54" spans="1:26" ht="15.75" customHeight="1" x14ac:dyDescent="0.25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</row>
    <row r="55" spans="1:26" ht="15.75" customHeight="1" x14ac:dyDescent="0.25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</row>
    <row r="56" spans="1:26" ht="15.75" customHeight="1" x14ac:dyDescent="0.25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</row>
    <row r="57" spans="1:26" ht="15.75" customHeight="1" x14ac:dyDescent="0.25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</row>
    <row r="58" spans="1:26" ht="15.75" customHeight="1" x14ac:dyDescent="0.25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</row>
    <row r="59" spans="1:26" ht="15.75" customHeight="1" x14ac:dyDescent="0.25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</row>
    <row r="60" spans="1:26" ht="15.75" customHeight="1" x14ac:dyDescent="0.25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</row>
    <row r="61" spans="1:26" ht="15.75" customHeight="1" x14ac:dyDescent="0.25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</row>
    <row r="62" spans="1:26" ht="15.75" customHeight="1" x14ac:dyDescent="0.25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</row>
    <row r="63" spans="1:26" ht="15.75" customHeight="1" x14ac:dyDescent="0.25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</row>
    <row r="64" spans="1:26" ht="15.75" customHeight="1" x14ac:dyDescent="0.25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</row>
    <row r="65" spans="1:26" ht="15.75" customHeight="1" x14ac:dyDescent="0.25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</row>
    <row r="66" spans="1:26" ht="15.75" customHeight="1" x14ac:dyDescent="0.25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</row>
    <row r="67" spans="1:26" ht="15.75" customHeight="1" x14ac:dyDescent="0.25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</row>
    <row r="68" spans="1:26" ht="15.75" customHeight="1" x14ac:dyDescent="0.25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</row>
    <row r="69" spans="1:26" ht="15.75" customHeight="1" x14ac:dyDescent="0.25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</row>
    <row r="70" spans="1:26" ht="15.75" customHeight="1" x14ac:dyDescent="0.25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</row>
    <row r="71" spans="1:26" ht="15.75" customHeight="1" x14ac:dyDescent="0.25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</row>
    <row r="72" spans="1:26" ht="15.75" customHeight="1" x14ac:dyDescent="0.25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</row>
    <row r="73" spans="1:26" ht="15.75" customHeight="1" x14ac:dyDescent="0.25">
      <c r="A73" s="284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</row>
    <row r="74" spans="1:26" ht="15.75" customHeight="1" x14ac:dyDescent="0.25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</row>
    <row r="75" spans="1:26" ht="15.75" customHeight="1" x14ac:dyDescent="0.25">
      <c r="A75" s="284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</row>
    <row r="76" spans="1:26" ht="15.75" customHeight="1" x14ac:dyDescent="0.25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</row>
    <row r="77" spans="1:26" ht="15.75" customHeight="1" x14ac:dyDescent="0.25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</row>
    <row r="78" spans="1:26" ht="15.75" customHeight="1" x14ac:dyDescent="0.25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</row>
    <row r="79" spans="1:26" ht="15.75" customHeight="1" x14ac:dyDescent="0.25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</row>
    <row r="80" spans="1:26" ht="15.75" customHeight="1" x14ac:dyDescent="0.25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</row>
    <row r="81" spans="1:26" ht="15.75" customHeight="1" x14ac:dyDescent="0.2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</row>
    <row r="82" spans="1:26" ht="15.75" customHeight="1" x14ac:dyDescent="0.25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</row>
    <row r="83" spans="1:26" ht="15.75" customHeight="1" x14ac:dyDescent="0.25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</row>
    <row r="84" spans="1:26" ht="15.75" customHeight="1" x14ac:dyDescent="0.25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</row>
    <row r="85" spans="1:26" ht="15.75" customHeight="1" x14ac:dyDescent="0.25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</row>
    <row r="86" spans="1:26" ht="15.75" customHeight="1" x14ac:dyDescent="0.25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</row>
    <row r="87" spans="1:26" ht="15.75" customHeight="1" x14ac:dyDescent="0.25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</row>
    <row r="88" spans="1:26" ht="15.75" customHeight="1" x14ac:dyDescent="0.2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</row>
    <row r="89" spans="1:26" ht="15.75" customHeight="1" x14ac:dyDescent="0.2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</row>
    <row r="90" spans="1:26" ht="15.75" customHeight="1" x14ac:dyDescent="0.2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</row>
    <row r="91" spans="1:26" ht="15.75" customHeight="1" x14ac:dyDescent="0.2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</row>
    <row r="92" spans="1:26" ht="15.75" customHeight="1" x14ac:dyDescent="0.2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</row>
    <row r="93" spans="1:26" ht="15.75" customHeight="1" x14ac:dyDescent="0.2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</row>
    <row r="94" spans="1:26" ht="15.75" customHeight="1" x14ac:dyDescent="0.25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</row>
    <row r="95" spans="1:26" ht="15.75" customHeight="1" x14ac:dyDescent="0.2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</row>
    <row r="96" spans="1:26" ht="15.75" customHeight="1" x14ac:dyDescent="0.25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</row>
    <row r="97" spans="1:26" ht="15.75" customHeight="1" x14ac:dyDescent="0.25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</row>
    <row r="98" spans="1:26" ht="15.75" customHeight="1" x14ac:dyDescent="0.25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</row>
    <row r="99" spans="1:26" ht="15.75" customHeight="1" x14ac:dyDescent="0.25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</row>
    <row r="100" spans="1:26" ht="15.75" customHeight="1" x14ac:dyDescent="0.25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</row>
    <row r="101" spans="1:26" ht="15.75" customHeight="1" x14ac:dyDescent="0.25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</row>
    <row r="102" spans="1:26" ht="15.75" customHeight="1" x14ac:dyDescent="0.25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</row>
    <row r="103" spans="1:26" ht="15.75" customHeight="1" x14ac:dyDescent="0.25">
      <c r="A103" s="284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</row>
    <row r="104" spans="1:26" ht="15.75" customHeight="1" x14ac:dyDescent="0.25">
      <c r="A104" s="284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</row>
    <row r="105" spans="1:26" ht="15.75" customHeight="1" x14ac:dyDescent="0.2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</row>
    <row r="106" spans="1:26" ht="15.75" customHeight="1" x14ac:dyDescent="0.25">
      <c r="A106" s="284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</row>
    <row r="107" spans="1:26" ht="15.75" customHeight="1" x14ac:dyDescent="0.25">
      <c r="A107" s="284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</row>
    <row r="108" spans="1:26" ht="15.75" customHeight="1" x14ac:dyDescent="0.25">
      <c r="A108" s="284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</row>
    <row r="109" spans="1:26" ht="15.75" customHeight="1" x14ac:dyDescent="0.25">
      <c r="A109" s="284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</row>
    <row r="110" spans="1:26" ht="15.75" customHeight="1" x14ac:dyDescent="0.25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</row>
    <row r="111" spans="1:26" ht="15.75" customHeight="1" x14ac:dyDescent="0.25">
      <c r="A111" s="284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</row>
    <row r="112" spans="1:26" ht="15.75" customHeight="1" x14ac:dyDescent="0.25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</row>
    <row r="113" spans="1:26" ht="15.75" customHeight="1" x14ac:dyDescent="0.25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</row>
    <row r="114" spans="1:26" ht="15.75" customHeight="1" x14ac:dyDescent="0.25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</row>
    <row r="115" spans="1:26" ht="15.75" customHeight="1" x14ac:dyDescent="0.25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</row>
    <row r="116" spans="1:26" ht="15.75" customHeight="1" x14ac:dyDescent="0.25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</row>
    <row r="117" spans="1:26" ht="15.75" customHeight="1" x14ac:dyDescent="0.25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</row>
    <row r="118" spans="1:26" ht="15.75" customHeight="1" x14ac:dyDescent="0.25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</row>
    <row r="119" spans="1:26" ht="15.75" customHeight="1" x14ac:dyDescent="0.25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</row>
    <row r="120" spans="1:26" ht="15.75" customHeight="1" x14ac:dyDescent="0.25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</row>
    <row r="121" spans="1:26" ht="15.75" customHeight="1" x14ac:dyDescent="0.25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</row>
    <row r="122" spans="1:26" ht="15.75" customHeight="1" x14ac:dyDescent="0.25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</row>
    <row r="123" spans="1:26" ht="15.75" customHeight="1" x14ac:dyDescent="0.25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</row>
    <row r="124" spans="1:26" ht="15.75" customHeight="1" x14ac:dyDescent="0.25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</row>
    <row r="125" spans="1:26" ht="15.75" customHeight="1" x14ac:dyDescent="0.25">
      <c r="A125" s="284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</row>
    <row r="126" spans="1:26" ht="15.75" customHeight="1" x14ac:dyDescent="0.25">
      <c r="A126" s="284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</row>
    <row r="127" spans="1:26" ht="15.75" customHeight="1" x14ac:dyDescent="0.25">
      <c r="A127" s="284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</row>
    <row r="128" spans="1:26" ht="15.75" customHeight="1" x14ac:dyDescent="0.25">
      <c r="A128" s="284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</row>
    <row r="129" spans="1:26" ht="15.75" customHeight="1" x14ac:dyDescent="0.25">
      <c r="A129" s="284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</row>
    <row r="130" spans="1:26" ht="15.75" customHeight="1" x14ac:dyDescent="0.25">
      <c r="A130" s="284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</row>
    <row r="131" spans="1:26" ht="15.75" customHeight="1" x14ac:dyDescent="0.25">
      <c r="A131" s="284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</row>
    <row r="132" spans="1:26" ht="15.75" customHeight="1" x14ac:dyDescent="0.25">
      <c r="A132" s="284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</row>
    <row r="133" spans="1:26" ht="15.75" customHeight="1" x14ac:dyDescent="0.25">
      <c r="A133" s="284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</row>
    <row r="134" spans="1:26" ht="15.75" customHeight="1" x14ac:dyDescent="0.25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</row>
    <row r="135" spans="1:26" ht="15.75" customHeight="1" x14ac:dyDescent="0.25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</row>
    <row r="136" spans="1:26" ht="15.75" customHeight="1" x14ac:dyDescent="0.25">
      <c r="A136" s="284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</row>
    <row r="137" spans="1:26" ht="15.75" customHeight="1" x14ac:dyDescent="0.25">
      <c r="A137" s="284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</row>
    <row r="138" spans="1:26" ht="15.75" customHeight="1" x14ac:dyDescent="0.25">
      <c r="A138" s="284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</row>
    <row r="139" spans="1:26" ht="15.75" customHeight="1" x14ac:dyDescent="0.25">
      <c r="A139" s="284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</row>
    <row r="140" spans="1:26" ht="15.75" customHeight="1" x14ac:dyDescent="0.25">
      <c r="A140" s="284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</row>
    <row r="141" spans="1:26" ht="15.75" customHeight="1" x14ac:dyDescent="0.25">
      <c r="A141" s="284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</row>
    <row r="142" spans="1:26" ht="15.75" customHeight="1" x14ac:dyDescent="0.25">
      <c r="A142" s="284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</row>
    <row r="143" spans="1:26" ht="15.75" customHeight="1" x14ac:dyDescent="0.25">
      <c r="A143" s="284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</row>
    <row r="144" spans="1:26" ht="15.75" customHeight="1" x14ac:dyDescent="0.25">
      <c r="A144" s="284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</row>
    <row r="145" spans="1:26" ht="15.75" customHeight="1" x14ac:dyDescent="0.25">
      <c r="A145" s="284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</row>
    <row r="146" spans="1:26" ht="15.75" customHeight="1" x14ac:dyDescent="0.25">
      <c r="A146" s="284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</row>
    <row r="147" spans="1:26" ht="15.75" customHeight="1" x14ac:dyDescent="0.25">
      <c r="A147" s="284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</row>
    <row r="148" spans="1:26" ht="15.75" customHeight="1" x14ac:dyDescent="0.25">
      <c r="A148" s="284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</row>
    <row r="149" spans="1:26" ht="15.75" customHeight="1" x14ac:dyDescent="0.25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</row>
    <row r="150" spans="1:26" ht="15.75" customHeight="1" x14ac:dyDescent="0.25">
      <c r="A150" s="284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</row>
    <row r="151" spans="1:26" ht="15.75" customHeight="1" x14ac:dyDescent="0.25">
      <c r="A151" s="284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</row>
    <row r="152" spans="1:26" ht="15.75" customHeight="1" x14ac:dyDescent="0.25">
      <c r="A152" s="284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</row>
    <row r="153" spans="1:26" ht="15.75" customHeight="1" x14ac:dyDescent="0.25">
      <c r="A153" s="284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</row>
    <row r="154" spans="1:26" ht="15.75" customHeight="1" x14ac:dyDescent="0.25">
      <c r="A154" s="284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</row>
    <row r="155" spans="1:26" ht="15.75" customHeight="1" x14ac:dyDescent="0.25">
      <c r="A155" s="284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</row>
    <row r="156" spans="1:26" ht="15.75" customHeight="1" x14ac:dyDescent="0.25">
      <c r="A156" s="284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</row>
    <row r="157" spans="1:26" ht="15.75" customHeight="1" x14ac:dyDescent="0.25">
      <c r="A157" s="284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</row>
    <row r="158" spans="1:26" ht="15.75" customHeight="1" x14ac:dyDescent="0.25">
      <c r="A158" s="284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</row>
    <row r="159" spans="1:26" ht="15.75" customHeight="1" x14ac:dyDescent="0.25">
      <c r="A159" s="284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</row>
    <row r="160" spans="1:26" ht="15.75" customHeight="1" x14ac:dyDescent="0.25">
      <c r="A160" s="284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</row>
    <row r="161" spans="1:26" ht="15.75" customHeight="1" x14ac:dyDescent="0.25">
      <c r="A161" s="284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</row>
    <row r="162" spans="1:26" ht="15.75" customHeight="1" x14ac:dyDescent="0.25">
      <c r="A162" s="284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</row>
    <row r="163" spans="1:26" ht="15.75" customHeight="1" x14ac:dyDescent="0.25">
      <c r="A163" s="284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</row>
    <row r="164" spans="1:26" ht="15.75" customHeight="1" x14ac:dyDescent="0.25">
      <c r="A164" s="284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</row>
    <row r="165" spans="1:26" ht="15.75" customHeight="1" x14ac:dyDescent="0.25">
      <c r="A165" s="284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</row>
    <row r="166" spans="1:26" ht="15.75" customHeight="1" x14ac:dyDescent="0.25">
      <c r="A166" s="284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</row>
    <row r="167" spans="1:26" ht="15.75" customHeight="1" x14ac:dyDescent="0.25">
      <c r="A167" s="284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</row>
    <row r="168" spans="1:26" ht="15.75" customHeight="1" x14ac:dyDescent="0.25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</row>
    <row r="169" spans="1:26" ht="15.75" customHeight="1" x14ac:dyDescent="0.25">
      <c r="A169" s="284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</row>
    <row r="170" spans="1:26" ht="15.75" customHeight="1" x14ac:dyDescent="0.25">
      <c r="A170" s="284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</row>
    <row r="171" spans="1:26" ht="15.75" customHeight="1" x14ac:dyDescent="0.25">
      <c r="A171" s="284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</row>
    <row r="172" spans="1:26" ht="15.75" customHeight="1" x14ac:dyDescent="0.25">
      <c r="A172" s="284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</row>
    <row r="173" spans="1:26" ht="15.75" customHeight="1" x14ac:dyDescent="0.25">
      <c r="A173" s="284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</row>
    <row r="174" spans="1:26" ht="15.75" customHeight="1" x14ac:dyDescent="0.25">
      <c r="A174" s="284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</row>
    <row r="175" spans="1:26" ht="15.75" customHeight="1" x14ac:dyDescent="0.25">
      <c r="A175" s="284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</row>
    <row r="176" spans="1:26" ht="15.75" customHeight="1" x14ac:dyDescent="0.25">
      <c r="A176" s="284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</row>
    <row r="177" spans="1:26" ht="15.75" customHeight="1" x14ac:dyDescent="0.25">
      <c r="A177" s="284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</row>
    <row r="178" spans="1:26" ht="15.75" customHeight="1" x14ac:dyDescent="0.25">
      <c r="A178" s="284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</row>
    <row r="179" spans="1:26" ht="15.75" customHeight="1" x14ac:dyDescent="0.25">
      <c r="A179" s="284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</row>
    <row r="180" spans="1:26" ht="15.75" customHeight="1" x14ac:dyDescent="0.25">
      <c r="A180" s="284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</row>
    <row r="181" spans="1:26" ht="15.75" customHeight="1" x14ac:dyDescent="0.25">
      <c r="A181" s="284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</row>
    <row r="182" spans="1:26" ht="15.75" customHeight="1" x14ac:dyDescent="0.25">
      <c r="A182" s="284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</row>
    <row r="183" spans="1:26" ht="15.75" customHeight="1" x14ac:dyDescent="0.25">
      <c r="A183" s="284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</row>
    <row r="184" spans="1:26" ht="15.75" customHeight="1" x14ac:dyDescent="0.25">
      <c r="A184" s="284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</row>
    <row r="185" spans="1:26" ht="15.75" customHeight="1" x14ac:dyDescent="0.25">
      <c r="A185" s="284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</row>
    <row r="186" spans="1:26" ht="15.75" customHeight="1" x14ac:dyDescent="0.25">
      <c r="A186" s="284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</row>
    <row r="187" spans="1:26" ht="15.75" customHeight="1" x14ac:dyDescent="0.25">
      <c r="A187" s="284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</row>
    <row r="188" spans="1:26" ht="15.75" customHeight="1" x14ac:dyDescent="0.25">
      <c r="A188" s="284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</row>
    <row r="189" spans="1:26" ht="15.75" customHeight="1" x14ac:dyDescent="0.25">
      <c r="A189" s="284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</row>
    <row r="190" spans="1:26" ht="15.75" customHeight="1" x14ac:dyDescent="0.25">
      <c r="A190" s="284"/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</row>
    <row r="191" spans="1:26" ht="15.75" customHeight="1" x14ac:dyDescent="0.25">
      <c r="A191" s="284"/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</row>
    <row r="192" spans="1:26" ht="15.75" customHeight="1" x14ac:dyDescent="0.25">
      <c r="A192" s="284"/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</row>
    <row r="193" spans="1:26" ht="15.75" customHeight="1" x14ac:dyDescent="0.25">
      <c r="A193" s="284"/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</row>
    <row r="194" spans="1:26" ht="15.75" customHeight="1" x14ac:dyDescent="0.25">
      <c r="A194" s="284"/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</row>
    <row r="195" spans="1:26" ht="15.75" customHeight="1" x14ac:dyDescent="0.25">
      <c r="A195" s="284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</row>
    <row r="196" spans="1:26" ht="15.75" customHeight="1" x14ac:dyDescent="0.25">
      <c r="A196" s="284"/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</row>
    <row r="197" spans="1:26" ht="15.75" customHeight="1" x14ac:dyDescent="0.25">
      <c r="A197" s="284"/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</row>
    <row r="198" spans="1:26" ht="15.75" customHeight="1" x14ac:dyDescent="0.25">
      <c r="A198" s="284"/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</row>
    <row r="199" spans="1:26" ht="15.75" customHeight="1" x14ac:dyDescent="0.25">
      <c r="A199" s="284"/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</row>
    <row r="200" spans="1:26" ht="15.75" customHeight="1" x14ac:dyDescent="0.25">
      <c r="A200" s="284"/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</row>
    <row r="201" spans="1:26" ht="15.75" customHeight="1" x14ac:dyDescent="0.25">
      <c r="A201" s="284"/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</row>
    <row r="202" spans="1:26" ht="15.75" customHeight="1" x14ac:dyDescent="0.25">
      <c r="A202" s="284"/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</row>
    <row r="203" spans="1:26" ht="15.75" customHeight="1" x14ac:dyDescent="0.25">
      <c r="A203" s="284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</row>
    <row r="204" spans="1:26" ht="15.75" customHeight="1" x14ac:dyDescent="0.25">
      <c r="A204" s="284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</row>
    <row r="205" spans="1:26" ht="15.75" customHeight="1" x14ac:dyDescent="0.25">
      <c r="A205" s="284"/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</row>
    <row r="206" spans="1:26" ht="15.75" customHeight="1" x14ac:dyDescent="0.25">
      <c r="A206" s="284"/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</row>
    <row r="207" spans="1:26" ht="15.75" customHeight="1" x14ac:dyDescent="0.25">
      <c r="A207" s="284"/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</row>
    <row r="208" spans="1:26" ht="15.75" customHeight="1" x14ac:dyDescent="0.25">
      <c r="A208" s="284"/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</row>
    <row r="209" spans="1:26" ht="15.75" customHeight="1" x14ac:dyDescent="0.25">
      <c r="A209" s="284"/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</row>
    <row r="210" spans="1:26" ht="15.75" customHeight="1" x14ac:dyDescent="0.25">
      <c r="A210" s="284"/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</row>
    <row r="211" spans="1:26" ht="15.75" customHeight="1" x14ac:dyDescent="0.25">
      <c r="A211" s="284"/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</row>
    <row r="212" spans="1:26" ht="15.75" customHeight="1" x14ac:dyDescent="0.25">
      <c r="A212" s="284"/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</row>
    <row r="213" spans="1:26" ht="15.75" customHeight="1" x14ac:dyDescent="0.25">
      <c r="A213" s="284"/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</row>
    <row r="214" spans="1:26" ht="15.75" customHeight="1" x14ac:dyDescent="0.25">
      <c r="A214" s="284"/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</row>
    <row r="215" spans="1:26" ht="15.75" customHeight="1" x14ac:dyDescent="0.25">
      <c r="A215" s="284"/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</row>
    <row r="216" spans="1:26" ht="15.75" customHeight="1" x14ac:dyDescent="0.25">
      <c r="A216" s="284"/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</row>
    <row r="217" spans="1:26" ht="15.75" customHeight="1" x14ac:dyDescent="0.25">
      <c r="A217" s="284"/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</row>
    <row r="218" spans="1:26" ht="15.75" customHeight="1" x14ac:dyDescent="0.25">
      <c r="A218" s="284"/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</row>
    <row r="219" spans="1:26" ht="15.75" customHeight="1" x14ac:dyDescent="0.25">
      <c r="A219" s="284"/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</row>
    <row r="220" spans="1:26" ht="15.75" customHeight="1" x14ac:dyDescent="0.25">
      <c r="A220" s="284"/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</row>
    <row r="221" spans="1:26" ht="15.75" customHeight="1" x14ac:dyDescent="0.25">
      <c r="A221" s="284"/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</row>
    <row r="222" spans="1:26" ht="15.75" customHeight="1" x14ac:dyDescent="0.25">
      <c r="A222" s="284"/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</row>
    <row r="223" spans="1:26" ht="15.75" customHeight="1" x14ac:dyDescent="0.25">
      <c r="A223" s="284"/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</row>
    <row r="224" spans="1:26" ht="15.75" customHeight="1" x14ac:dyDescent="0.25">
      <c r="A224" s="284"/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</row>
    <row r="225" spans="1:26" ht="15.75" customHeight="1" x14ac:dyDescent="0.25">
      <c r="A225" s="284"/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</row>
    <row r="226" spans="1:26" ht="15.75" customHeight="1" x14ac:dyDescent="0.25">
      <c r="A226" s="284"/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</row>
    <row r="227" spans="1:26" ht="15.75" customHeight="1" x14ac:dyDescent="0.25">
      <c r="A227" s="284"/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</row>
    <row r="228" spans="1:26" ht="15.75" customHeight="1" x14ac:dyDescent="0.25">
      <c r="A228" s="284"/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</row>
    <row r="229" spans="1:26" ht="15.75" customHeight="1" x14ac:dyDescent="0.25">
      <c r="A229" s="284"/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</row>
    <row r="230" spans="1:26" ht="15.75" customHeight="1" x14ac:dyDescent="0.25">
      <c r="A230" s="284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</row>
    <row r="231" spans="1:26" ht="15.75" customHeight="1" x14ac:dyDescent="0.25">
      <c r="A231" s="284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</row>
    <row r="232" spans="1:26" ht="15.75" customHeight="1" x14ac:dyDescent="0.25">
      <c r="A232" s="284"/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4"/>
    </row>
    <row r="233" spans="1:26" ht="15.75" customHeight="1" x14ac:dyDescent="0.25">
      <c r="A233" s="284"/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284"/>
    </row>
    <row r="234" spans="1:26" ht="15.75" customHeight="1" x14ac:dyDescent="0.25">
      <c r="A234" s="284"/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4"/>
    </row>
    <row r="235" spans="1:26" ht="15.75" customHeight="1" x14ac:dyDescent="0.25">
      <c r="A235" s="284"/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4"/>
    </row>
    <row r="236" spans="1:26" ht="15.75" customHeight="1" x14ac:dyDescent="0.25">
      <c r="A236" s="284"/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4"/>
    </row>
    <row r="237" spans="1:26" ht="15.75" customHeight="1" x14ac:dyDescent="0.25">
      <c r="A237" s="284"/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</row>
    <row r="238" spans="1:26" ht="15.75" customHeight="1" x14ac:dyDescent="0.25">
      <c r="A238" s="284"/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</row>
    <row r="239" spans="1:26" ht="15.75" customHeight="1" x14ac:dyDescent="0.25">
      <c r="A239" s="284"/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</row>
    <row r="240" spans="1:26" ht="15.75" customHeight="1" x14ac:dyDescent="0.25">
      <c r="A240" s="284"/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</row>
    <row r="241" spans="1:26" ht="15.75" customHeight="1" x14ac:dyDescent="0.25">
      <c r="A241" s="284"/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</row>
    <row r="242" spans="1:26" ht="15.75" customHeight="1" x14ac:dyDescent="0.25">
      <c r="A242" s="284"/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</row>
    <row r="243" spans="1:26" ht="15.75" customHeight="1" x14ac:dyDescent="0.25">
      <c r="A243" s="284"/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</row>
    <row r="244" spans="1:26" ht="15.75" customHeight="1" x14ac:dyDescent="0.25">
      <c r="A244" s="284"/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</row>
    <row r="245" spans="1:26" ht="15.75" customHeight="1" x14ac:dyDescent="0.25">
      <c r="A245" s="284"/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</row>
    <row r="246" spans="1:26" ht="15.75" customHeight="1" x14ac:dyDescent="0.25">
      <c r="A246" s="284"/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</row>
    <row r="247" spans="1:26" ht="15.75" customHeight="1" x14ac:dyDescent="0.25">
      <c r="A247" s="284"/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</row>
    <row r="248" spans="1:26" ht="15.75" customHeight="1" x14ac:dyDescent="0.25">
      <c r="A248" s="284"/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</row>
    <row r="249" spans="1:26" ht="15.75" customHeight="1" x14ac:dyDescent="0.25">
      <c r="A249" s="284"/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</row>
    <row r="250" spans="1:26" ht="15.75" customHeight="1" x14ac:dyDescent="0.25">
      <c r="A250" s="284"/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</row>
    <row r="251" spans="1:26" ht="15.75" customHeight="1" x14ac:dyDescent="0.25">
      <c r="A251" s="284"/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</row>
    <row r="252" spans="1:26" ht="15.75" customHeight="1" x14ac:dyDescent="0.25">
      <c r="A252" s="284"/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</row>
    <row r="253" spans="1:26" ht="15.75" customHeight="1" x14ac:dyDescent="0.25">
      <c r="A253" s="284"/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  <c r="Z253" s="284"/>
    </row>
    <row r="254" spans="1:26" ht="15.75" customHeight="1" x14ac:dyDescent="0.25">
      <c r="A254" s="284"/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284"/>
    </row>
    <row r="255" spans="1:26" ht="15.75" customHeight="1" x14ac:dyDescent="0.25">
      <c r="A255" s="284"/>
      <c r="B255" s="284"/>
      <c r="C255" s="284"/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  <c r="Z255" s="284"/>
    </row>
    <row r="256" spans="1:26" ht="15.75" customHeight="1" x14ac:dyDescent="0.25">
      <c r="A256" s="284"/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  <c r="Z256" s="284"/>
    </row>
    <row r="257" spans="1:26" ht="15.75" customHeight="1" x14ac:dyDescent="0.25">
      <c r="A257" s="284"/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</row>
    <row r="258" spans="1:26" ht="15.75" customHeight="1" x14ac:dyDescent="0.25">
      <c r="A258" s="284"/>
      <c r="B258" s="284"/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</row>
    <row r="259" spans="1:26" ht="15.75" customHeight="1" x14ac:dyDescent="0.25">
      <c r="A259" s="284"/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284"/>
    </row>
    <row r="260" spans="1:26" ht="15.75" customHeight="1" x14ac:dyDescent="0.25">
      <c r="A260" s="284"/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</row>
    <row r="261" spans="1:26" ht="15.75" customHeight="1" x14ac:dyDescent="0.25">
      <c r="A261" s="284"/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284"/>
    </row>
    <row r="262" spans="1:26" ht="15.75" customHeight="1" x14ac:dyDescent="0.25">
      <c r="A262" s="284"/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</row>
    <row r="263" spans="1:26" ht="15.75" customHeight="1" x14ac:dyDescent="0.25">
      <c r="A263" s="284"/>
      <c r="B263" s="284"/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</row>
    <row r="264" spans="1:26" ht="15.75" customHeight="1" x14ac:dyDescent="0.25">
      <c r="A264" s="284"/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</row>
    <row r="265" spans="1:26" ht="15.75" customHeight="1" x14ac:dyDescent="0.25">
      <c r="A265" s="284"/>
      <c r="B265" s="284"/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</row>
    <row r="266" spans="1:26" ht="15.75" customHeight="1" x14ac:dyDescent="0.25">
      <c r="A266" s="284"/>
      <c r="B266" s="284"/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</row>
    <row r="267" spans="1:26" ht="15.75" customHeight="1" x14ac:dyDescent="0.25">
      <c r="A267" s="284"/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</row>
    <row r="268" spans="1:26" ht="15.75" customHeight="1" x14ac:dyDescent="0.25">
      <c r="A268" s="284"/>
      <c r="B268" s="284"/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</row>
    <row r="269" spans="1:26" ht="15.75" customHeight="1" x14ac:dyDescent="0.25">
      <c r="A269" s="284"/>
      <c r="B269" s="284"/>
      <c r="C269" s="284"/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  <c r="Z269" s="284"/>
    </row>
    <row r="270" spans="1:26" ht="15.75" customHeight="1" x14ac:dyDescent="0.25">
      <c r="A270" s="284"/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</row>
    <row r="271" spans="1:26" ht="15.75" customHeight="1" x14ac:dyDescent="0.25">
      <c r="A271" s="284"/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</row>
    <row r="272" spans="1:26" ht="15.75" customHeight="1" x14ac:dyDescent="0.25">
      <c r="A272" s="284"/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</row>
    <row r="273" spans="1:26" ht="15.75" customHeight="1" x14ac:dyDescent="0.25">
      <c r="A273" s="284"/>
      <c r="B273" s="284"/>
      <c r="C273" s="284"/>
      <c r="D273" s="284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  <c r="Z273" s="284"/>
    </row>
    <row r="274" spans="1:26" ht="15.75" customHeight="1" x14ac:dyDescent="0.25">
      <c r="A274" s="284"/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  <c r="Z274" s="284"/>
    </row>
    <row r="275" spans="1:26" ht="15.75" customHeight="1" x14ac:dyDescent="0.25">
      <c r="A275" s="284"/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  <c r="Z275" s="284"/>
    </row>
    <row r="276" spans="1:26" ht="15.75" customHeight="1" x14ac:dyDescent="0.25">
      <c r="A276" s="284"/>
      <c r="B276" s="284"/>
      <c r="C276" s="284"/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284"/>
    </row>
    <row r="277" spans="1:26" ht="15.75" customHeight="1" x14ac:dyDescent="0.25">
      <c r="A277" s="284"/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  <c r="Z277" s="284"/>
    </row>
    <row r="278" spans="1:26" ht="15.75" customHeight="1" x14ac:dyDescent="0.25">
      <c r="A278" s="284"/>
      <c r="B278" s="284"/>
      <c r="C278" s="28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  <c r="Z278" s="284"/>
    </row>
    <row r="279" spans="1:26" ht="15.75" customHeight="1" x14ac:dyDescent="0.25">
      <c r="A279" s="284"/>
      <c r="B279" s="284"/>
      <c r="C279" s="284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284"/>
    </row>
    <row r="280" spans="1:26" ht="15.75" customHeight="1" x14ac:dyDescent="0.25">
      <c r="A280" s="284"/>
      <c r="B280" s="284"/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</row>
    <row r="281" spans="1:26" ht="15.75" customHeight="1" x14ac:dyDescent="0.25">
      <c r="A281" s="284"/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  <c r="Z281" s="284"/>
    </row>
    <row r="282" spans="1:26" ht="15.75" customHeight="1" x14ac:dyDescent="0.25">
      <c r="A282" s="284"/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  <c r="T282" s="284"/>
      <c r="U282" s="284"/>
      <c r="V282" s="284"/>
      <c r="W282" s="284"/>
      <c r="X282" s="284"/>
      <c r="Y282" s="284"/>
      <c r="Z282" s="284"/>
    </row>
    <row r="283" spans="1:26" ht="15.75" customHeight="1" x14ac:dyDescent="0.25">
      <c r="A283" s="284"/>
      <c r="B283" s="284"/>
      <c r="C283" s="284"/>
      <c r="D283" s="284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284"/>
    </row>
    <row r="284" spans="1:26" ht="15.75" customHeight="1" x14ac:dyDescent="0.25">
      <c r="A284" s="284"/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</row>
    <row r="285" spans="1:26" ht="15.75" customHeight="1" x14ac:dyDescent="0.25">
      <c r="A285" s="284"/>
      <c r="B285" s="284"/>
      <c r="C285" s="284"/>
      <c r="D285" s="284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</row>
    <row r="286" spans="1:26" ht="15.75" customHeight="1" x14ac:dyDescent="0.25">
      <c r="A286" s="284"/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  <c r="Z286" s="284"/>
    </row>
    <row r="287" spans="1:26" ht="15.75" customHeight="1" x14ac:dyDescent="0.25">
      <c r="A287" s="284"/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</row>
    <row r="288" spans="1:26" ht="15.75" customHeight="1" x14ac:dyDescent="0.25">
      <c r="A288" s="284"/>
      <c r="B288" s="284"/>
      <c r="C288" s="284"/>
      <c r="D288" s="284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S288" s="284"/>
      <c r="T288" s="284"/>
      <c r="U288" s="284"/>
      <c r="V288" s="284"/>
      <c r="W288" s="284"/>
      <c r="X288" s="284"/>
      <c r="Y288" s="284"/>
      <c r="Z288" s="284"/>
    </row>
    <row r="289" spans="1:26" ht="15.75" customHeight="1" x14ac:dyDescent="0.25">
      <c r="A289" s="284"/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  <c r="Z289" s="284"/>
    </row>
    <row r="290" spans="1:26" ht="15.75" customHeight="1" x14ac:dyDescent="0.25">
      <c r="A290" s="284"/>
      <c r="B290" s="284"/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4"/>
      <c r="V290" s="284"/>
      <c r="W290" s="284"/>
      <c r="X290" s="284"/>
      <c r="Y290" s="284"/>
      <c r="Z290" s="284"/>
    </row>
    <row r="291" spans="1:26" ht="15.75" customHeight="1" x14ac:dyDescent="0.25">
      <c r="A291" s="284"/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  <c r="Z291" s="284"/>
    </row>
    <row r="292" spans="1:26" ht="15.75" customHeight="1" x14ac:dyDescent="0.25">
      <c r="A292" s="284"/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</row>
    <row r="293" spans="1:26" ht="15.75" customHeight="1" x14ac:dyDescent="0.25">
      <c r="A293" s="284"/>
      <c r="B293" s="284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  <c r="Z293" s="284"/>
    </row>
    <row r="294" spans="1:26" ht="15.75" customHeight="1" x14ac:dyDescent="0.25">
      <c r="A294" s="284"/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284"/>
    </row>
    <row r="295" spans="1:26" ht="15.75" customHeight="1" x14ac:dyDescent="0.25">
      <c r="A295" s="284"/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  <c r="Z295" s="284"/>
    </row>
    <row r="296" spans="1:26" ht="15.75" customHeight="1" x14ac:dyDescent="0.25">
      <c r="A296" s="284"/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  <c r="T296" s="284"/>
      <c r="U296" s="284"/>
      <c r="V296" s="284"/>
      <c r="W296" s="284"/>
      <c r="X296" s="284"/>
      <c r="Y296" s="284"/>
      <c r="Z296" s="284"/>
    </row>
    <row r="297" spans="1:26" ht="15.75" customHeight="1" x14ac:dyDescent="0.25">
      <c r="A297" s="284"/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4"/>
      <c r="Y297" s="284"/>
      <c r="Z297" s="284"/>
    </row>
    <row r="298" spans="1:26" ht="15.75" customHeight="1" x14ac:dyDescent="0.25">
      <c r="A298" s="284"/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  <c r="Z298" s="284"/>
    </row>
    <row r="299" spans="1:26" ht="15.75" customHeight="1" x14ac:dyDescent="0.25">
      <c r="A299" s="284"/>
      <c r="B299" s="284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  <c r="T299" s="284"/>
      <c r="U299" s="284"/>
      <c r="V299" s="284"/>
      <c r="W299" s="284"/>
      <c r="X299" s="284"/>
      <c r="Y299" s="284"/>
      <c r="Z299" s="284"/>
    </row>
    <row r="300" spans="1:26" ht="15.75" customHeight="1" x14ac:dyDescent="0.25">
      <c r="A300" s="284"/>
      <c r="B300" s="284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  <c r="T300" s="284"/>
      <c r="U300" s="284"/>
      <c r="V300" s="284"/>
      <c r="W300" s="284"/>
      <c r="X300" s="284"/>
      <c r="Y300" s="284"/>
      <c r="Z300" s="284"/>
    </row>
    <row r="301" spans="1:26" ht="15.75" customHeight="1" x14ac:dyDescent="0.25">
      <c r="A301" s="284"/>
      <c r="B301" s="284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  <c r="T301" s="284"/>
      <c r="U301" s="284"/>
      <c r="V301" s="284"/>
      <c r="W301" s="284"/>
      <c r="X301" s="284"/>
      <c r="Y301" s="284"/>
      <c r="Z301" s="284"/>
    </row>
    <row r="302" spans="1:26" ht="15.75" customHeight="1" x14ac:dyDescent="0.25">
      <c r="A302" s="284"/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</row>
    <row r="303" spans="1:26" ht="15.75" customHeight="1" x14ac:dyDescent="0.25">
      <c r="A303" s="284"/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</row>
    <row r="304" spans="1:26" ht="15.75" customHeight="1" x14ac:dyDescent="0.25">
      <c r="A304" s="284"/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</row>
    <row r="305" spans="1:26" ht="15.75" customHeight="1" x14ac:dyDescent="0.25">
      <c r="A305" s="284"/>
      <c r="B305" s="284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  <c r="Z305" s="284"/>
    </row>
    <row r="306" spans="1:26" ht="15.75" customHeight="1" x14ac:dyDescent="0.25">
      <c r="A306" s="284"/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  <c r="Z306" s="284"/>
    </row>
    <row r="307" spans="1:26" ht="15.75" customHeight="1" x14ac:dyDescent="0.25">
      <c r="A307" s="284"/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  <c r="Z307" s="284"/>
    </row>
    <row r="308" spans="1:26" ht="15.75" customHeight="1" x14ac:dyDescent="0.25">
      <c r="A308" s="284"/>
      <c r="B308" s="284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</row>
    <row r="309" spans="1:26" ht="15.75" customHeight="1" x14ac:dyDescent="0.25">
      <c r="A309" s="284"/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  <c r="Z309" s="284"/>
    </row>
    <row r="310" spans="1:26" ht="15.75" customHeight="1" x14ac:dyDescent="0.25">
      <c r="A310" s="284"/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  <c r="Z310" s="284"/>
    </row>
    <row r="311" spans="1:26" ht="15.75" customHeight="1" x14ac:dyDescent="0.25">
      <c r="A311" s="284"/>
      <c r="B311" s="284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  <c r="Z311" s="284"/>
    </row>
    <row r="312" spans="1:26" ht="15.75" customHeight="1" x14ac:dyDescent="0.25">
      <c r="A312" s="284"/>
      <c r="B312" s="284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  <c r="Z312" s="284"/>
    </row>
    <row r="313" spans="1:26" ht="15.75" customHeight="1" x14ac:dyDescent="0.25">
      <c r="A313" s="284"/>
      <c r="B313" s="284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  <c r="Z313" s="284"/>
    </row>
    <row r="314" spans="1:26" ht="15.75" customHeight="1" x14ac:dyDescent="0.25">
      <c r="A314" s="284"/>
      <c r="B314" s="284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  <c r="Z314" s="284"/>
    </row>
    <row r="315" spans="1:26" ht="15.75" customHeight="1" x14ac:dyDescent="0.25">
      <c r="A315" s="284"/>
      <c r="B315" s="284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  <c r="Z315" s="284"/>
    </row>
    <row r="316" spans="1:26" ht="15.75" customHeight="1" x14ac:dyDescent="0.25">
      <c r="A316" s="284"/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</row>
    <row r="317" spans="1:26" ht="15.75" customHeight="1" x14ac:dyDescent="0.25">
      <c r="A317" s="284"/>
      <c r="B317" s="284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  <c r="Z317" s="284"/>
    </row>
    <row r="318" spans="1:26" ht="15.75" customHeight="1" x14ac:dyDescent="0.25">
      <c r="A318" s="284"/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  <c r="Z318" s="284"/>
    </row>
    <row r="319" spans="1:26" ht="15.75" customHeight="1" x14ac:dyDescent="0.25">
      <c r="A319" s="284"/>
      <c r="B319" s="284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  <c r="T319" s="284"/>
      <c r="U319" s="284"/>
      <c r="V319" s="284"/>
      <c r="W319" s="284"/>
      <c r="X319" s="284"/>
      <c r="Y319" s="284"/>
      <c r="Z319" s="284"/>
    </row>
    <row r="320" spans="1:26" ht="15.75" customHeight="1" x14ac:dyDescent="0.25">
      <c r="A320" s="284"/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  <c r="V320" s="284"/>
      <c r="W320" s="284"/>
      <c r="X320" s="284"/>
      <c r="Y320" s="284"/>
      <c r="Z320" s="284"/>
    </row>
    <row r="321" spans="1:26" ht="15.75" customHeight="1" x14ac:dyDescent="0.25">
      <c r="A321" s="284"/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  <c r="V321" s="284"/>
      <c r="W321" s="284"/>
      <c r="X321" s="284"/>
      <c r="Y321" s="284"/>
      <c r="Z321" s="284"/>
    </row>
    <row r="322" spans="1:26" ht="15.75" customHeight="1" x14ac:dyDescent="0.25">
      <c r="A322" s="284"/>
      <c r="B322" s="284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  <c r="T322" s="284"/>
      <c r="U322" s="284"/>
      <c r="V322" s="284"/>
      <c r="W322" s="284"/>
      <c r="X322" s="284"/>
      <c r="Y322" s="284"/>
      <c r="Z322" s="284"/>
    </row>
    <row r="323" spans="1:26" ht="15.75" customHeight="1" x14ac:dyDescent="0.25">
      <c r="A323" s="284"/>
      <c r="B323" s="284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4"/>
      <c r="Y323" s="284"/>
      <c r="Z323" s="284"/>
    </row>
    <row r="324" spans="1:26" ht="15.75" customHeight="1" x14ac:dyDescent="0.25">
      <c r="A324" s="284"/>
      <c r="B324" s="284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  <c r="T324" s="284"/>
      <c r="U324" s="284"/>
      <c r="V324" s="284"/>
      <c r="W324" s="284"/>
      <c r="X324" s="284"/>
      <c r="Y324" s="284"/>
      <c r="Z324" s="284"/>
    </row>
    <row r="325" spans="1:26" ht="15.75" customHeight="1" x14ac:dyDescent="0.25">
      <c r="A325" s="284"/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  <c r="Z325" s="284"/>
    </row>
    <row r="326" spans="1:26" ht="15.75" customHeight="1" x14ac:dyDescent="0.25">
      <c r="A326" s="284"/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  <c r="T326" s="284"/>
      <c r="U326" s="284"/>
      <c r="V326" s="284"/>
      <c r="W326" s="284"/>
      <c r="X326" s="284"/>
      <c r="Y326" s="284"/>
      <c r="Z326" s="284"/>
    </row>
    <row r="327" spans="1:26" ht="15.75" customHeight="1" x14ac:dyDescent="0.25">
      <c r="A327" s="284"/>
      <c r="B327" s="284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  <c r="T327" s="284"/>
      <c r="U327" s="284"/>
      <c r="V327" s="284"/>
      <c r="W327" s="284"/>
      <c r="X327" s="284"/>
      <c r="Y327" s="284"/>
      <c r="Z327" s="284"/>
    </row>
    <row r="328" spans="1:26" ht="15.75" customHeight="1" x14ac:dyDescent="0.25">
      <c r="A328" s="284"/>
      <c r="B328" s="284"/>
      <c r="C328" s="284"/>
      <c r="D328" s="284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</row>
    <row r="329" spans="1:26" ht="15.75" customHeight="1" x14ac:dyDescent="0.25">
      <c r="A329" s="284"/>
      <c r="B329" s="284"/>
      <c r="C329" s="284"/>
      <c r="D329" s="284"/>
      <c r="E329" s="284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  <c r="Z329" s="284"/>
    </row>
    <row r="330" spans="1:26" ht="15.75" customHeight="1" x14ac:dyDescent="0.25">
      <c r="A330" s="284"/>
      <c r="B330" s="284"/>
      <c r="C330" s="284"/>
      <c r="D330" s="284"/>
      <c r="E330" s="284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</row>
    <row r="331" spans="1:26" ht="15.75" customHeight="1" x14ac:dyDescent="0.25">
      <c r="A331" s="284"/>
      <c r="B331" s="284"/>
      <c r="C331" s="284"/>
      <c r="D331" s="284"/>
      <c r="E331" s="284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  <c r="Z331" s="284"/>
    </row>
    <row r="332" spans="1:26" ht="15.75" customHeight="1" x14ac:dyDescent="0.25">
      <c r="A332" s="284"/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</row>
    <row r="333" spans="1:26" ht="15.75" customHeight="1" x14ac:dyDescent="0.25">
      <c r="A333" s="284"/>
      <c r="B333" s="284"/>
      <c r="C333" s="284"/>
      <c r="D333" s="284"/>
      <c r="E333" s="284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  <c r="Z333" s="284"/>
    </row>
    <row r="334" spans="1:26" ht="15.75" customHeight="1" x14ac:dyDescent="0.25">
      <c r="A334" s="284"/>
      <c r="B334" s="284"/>
      <c r="C334" s="284"/>
      <c r="D334" s="284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  <c r="Z334" s="284"/>
    </row>
    <row r="335" spans="1:26" ht="15.75" customHeight="1" x14ac:dyDescent="0.25">
      <c r="A335" s="284"/>
      <c r="B335" s="284"/>
      <c r="C335" s="284"/>
      <c r="D335" s="284"/>
      <c r="E335" s="284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  <c r="Z335" s="284"/>
    </row>
    <row r="336" spans="1:26" ht="15.75" customHeight="1" x14ac:dyDescent="0.25">
      <c r="A336" s="284"/>
      <c r="B336" s="284"/>
      <c r="C336" s="284"/>
      <c r="D336" s="284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</row>
    <row r="337" spans="1:26" ht="15.75" customHeight="1" x14ac:dyDescent="0.25">
      <c r="A337" s="284"/>
      <c r="B337" s="284"/>
      <c r="C337" s="284"/>
      <c r="D337" s="284"/>
      <c r="E337" s="284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284"/>
    </row>
    <row r="338" spans="1:26" ht="15.75" customHeight="1" x14ac:dyDescent="0.25">
      <c r="A338" s="284"/>
      <c r="B338" s="284"/>
      <c r="C338" s="284"/>
      <c r="D338" s="284"/>
      <c r="E338" s="284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</row>
    <row r="339" spans="1:26" ht="15.75" customHeight="1" x14ac:dyDescent="0.25">
      <c r="A339" s="284"/>
      <c r="B339" s="284"/>
      <c r="C339" s="284"/>
      <c r="D339" s="284"/>
      <c r="E339" s="284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  <c r="Z339" s="284"/>
    </row>
    <row r="340" spans="1:26" ht="15.75" customHeight="1" x14ac:dyDescent="0.25">
      <c r="A340" s="284"/>
      <c r="B340" s="284"/>
      <c r="C340" s="284"/>
      <c r="D340" s="284"/>
      <c r="E340" s="284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  <c r="Z340" s="284"/>
    </row>
    <row r="341" spans="1:26" ht="15.75" customHeight="1" x14ac:dyDescent="0.25">
      <c r="A341" s="284"/>
      <c r="B341" s="284"/>
      <c r="C341" s="284"/>
      <c r="D341" s="284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  <c r="T341" s="284"/>
      <c r="U341" s="284"/>
      <c r="V341" s="284"/>
      <c r="W341" s="284"/>
      <c r="X341" s="284"/>
      <c r="Y341" s="284"/>
      <c r="Z341" s="284"/>
    </row>
    <row r="342" spans="1:26" ht="15.75" customHeight="1" x14ac:dyDescent="0.25">
      <c r="A342" s="284"/>
      <c r="B342" s="284"/>
      <c r="C342" s="284"/>
      <c r="D342" s="284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4"/>
      <c r="U342" s="284"/>
      <c r="V342" s="284"/>
      <c r="W342" s="284"/>
      <c r="X342" s="284"/>
      <c r="Y342" s="284"/>
      <c r="Z342" s="284"/>
    </row>
    <row r="343" spans="1:26" ht="15.75" customHeight="1" x14ac:dyDescent="0.25">
      <c r="A343" s="284"/>
      <c r="B343" s="284"/>
      <c r="C343" s="284"/>
      <c r="D343" s="284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  <c r="T343" s="284"/>
      <c r="U343" s="284"/>
      <c r="V343" s="284"/>
      <c r="W343" s="284"/>
      <c r="X343" s="284"/>
      <c r="Y343" s="284"/>
      <c r="Z343" s="284"/>
    </row>
    <row r="344" spans="1:26" ht="15.75" customHeight="1" x14ac:dyDescent="0.25">
      <c r="A344" s="284"/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284"/>
      <c r="T344" s="284"/>
      <c r="U344" s="284"/>
      <c r="V344" s="284"/>
      <c r="W344" s="284"/>
      <c r="X344" s="284"/>
      <c r="Y344" s="284"/>
      <c r="Z344" s="284"/>
    </row>
    <row r="345" spans="1:26" ht="15.75" customHeight="1" x14ac:dyDescent="0.25">
      <c r="A345" s="284"/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  <c r="Z345" s="284"/>
    </row>
    <row r="346" spans="1:26" ht="15.75" customHeight="1" x14ac:dyDescent="0.25">
      <c r="A346" s="284"/>
      <c r="B346" s="284"/>
      <c r="C346" s="284"/>
      <c r="D346" s="284"/>
      <c r="E346" s="284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284"/>
      <c r="R346" s="284"/>
      <c r="S346" s="284"/>
      <c r="T346" s="284"/>
      <c r="U346" s="284"/>
      <c r="V346" s="284"/>
      <c r="W346" s="284"/>
      <c r="X346" s="284"/>
      <c r="Y346" s="284"/>
      <c r="Z346" s="284"/>
    </row>
    <row r="347" spans="1:26" ht="15.75" customHeight="1" x14ac:dyDescent="0.25">
      <c r="A347" s="284"/>
      <c r="B347" s="284"/>
      <c r="C347" s="284"/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  <c r="Z347" s="284"/>
    </row>
    <row r="348" spans="1:26" ht="15.75" customHeight="1" x14ac:dyDescent="0.25">
      <c r="A348" s="284"/>
      <c r="B348" s="284"/>
      <c r="C348" s="284"/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  <c r="T348" s="284"/>
      <c r="U348" s="284"/>
      <c r="V348" s="284"/>
      <c r="W348" s="284"/>
      <c r="X348" s="284"/>
      <c r="Y348" s="284"/>
      <c r="Z348" s="284"/>
    </row>
    <row r="349" spans="1:26" ht="15.75" customHeight="1" x14ac:dyDescent="0.25">
      <c r="A349" s="284"/>
      <c r="B349" s="284"/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4"/>
      <c r="Y349" s="284"/>
      <c r="Z349" s="284"/>
    </row>
    <row r="350" spans="1:26" ht="15.75" customHeight="1" x14ac:dyDescent="0.25">
      <c r="A350" s="284"/>
      <c r="B350" s="284"/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284"/>
      <c r="R350" s="284"/>
      <c r="S350" s="284"/>
      <c r="T350" s="284"/>
      <c r="U350" s="284"/>
      <c r="V350" s="284"/>
      <c r="W350" s="284"/>
      <c r="X350" s="284"/>
      <c r="Y350" s="284"/>
      <c r="Z350" s="284"/>
    </row>
    <row r="351" spans="1:26" ht="15.75" customHeight="1" x14ac:dyDescent="0.25">
      <c r="A351" s="284"/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  <c r="Z351" s="284"/>
    </row>
    <row r="352" spans="1:26" ht="15.75" customHeight="1" x14ac:dyDescent="0.25">
      <c r="A352" s="284"/>
      <c r="B352" s="284"/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  <c r="Z352" s="284"/>
    </row>
    <row r="353" spans="1:26" ht="15.75" customHeight="1" x14ac:dyDescent="0.25">
      <c r="A353" s="284"/>
      <c r="B353" s="284"/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4"/>
      <c r="W353" s="284"/>
      <c r="X353" s="284"/>
      <c r="Y353" s="284"/>
      <c r="Z353" s="284"/>
    </row>
    <row r="354" spans="1:26" ht="15.75" customHeight="1" x14ac:dyDescent="0.25">
      <c r="A354" s="284"/>
      <c r="B354" s="284"/>
      <c r="C354" s="284"/>
      <c r="D354" s="284"/>
      <c r="E354" s="284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4"/>
      <c r="W354" s="284"/>
      <c r="X354" s="284"/>
      <c r="Y354" s="284"/>
      <c r="Z354" s="284"/>
    </row>
    <row r="355" spans="1:26" ht="15.75" customHeight="1" x14ac:dyDescent="0.25">
      <c r="A355" s="284"/>
      <c r="B355" s="284"/>
      <c r="C355" s="284"/>
      <c r="D355" s="284"/>
      <c r="E355" s="284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  <c r="T355" s="284"/>
      <c r="U355" s="284"/>
      <c r="V355" s="284"/>
      <c r="W355" s="284"/>
      <c r="X355" s="284"/>
      <c r="Y355" s="284"/>
      <c r="Z355" s="284"/>
    </row>
    <row r="356" spans="1:26" ht="15.75" customHeight="1" x14ac:dyDescent="0.25">
      <c r="A356" s="284"/>
      <c r="B356" s="284"/>
      <c r="C356" s="284"/>
      <c r="D356" s="284"/>
      <c r="E356" s="284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  <c r="T356" s="284"/>
      <c r="U356" s="284"/>
      <c r="V356" s="284"/>
      <c r="W356" s="284"/>
      <c r="X356" s="284"/>
      <c r="Y356" s="284"/>
      <c r="Z356" s="284"/>
    </row>
    <row r="357" spans="1:26" ht="15.75" customHeight="1" x14ac:dyDescent="0.25">
      <c r="A357" s="284"/>
      <c r="B357" s="284"/>
      <c r="C357" s="284"/>
      <c r="D357" s="284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4"/>
      <c r="W357" s="284"/>
      <c r="X357" s="284"/>
      <c r="Y357" s="284"/>
      <c r="Z357" s="284"/>
    </row>
    <row r="358" spans="1:26" ht="15.75" customHeight="1" x14ac:dyDescent="0.25">
      <c r="A358" s="284"/>
      <c r="B358" s="284"/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  <c r="V358" s="284"/>
      <c r="W358" s="284"/>
      <c r="X358" s="284"/>
      <c r="Y358" s="284"/>
      <c r="Z358" s="284"/>
    </row>
    <row r="359" spans="1:26" ht="15.75" customHeight="1" x14ac:dyDescent="0.25">
      <c r="A359" s="284"/>
      <c r="B359" s="284"/>
      <c r="C359" s="284"/>
      <c r="D359" s="284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4"/>
      <c r="W359" s="284"/>
      <c r="X359" s="284"/>
      <c r="Y359" s="284"/>
      <c r="Z359" s="284"/>
    </row>
    <row r="360" spans="1:26" ht="15.75" customHeight="1" x14ac:dyDescent="0.25">
      <c r="A360" s="284"/>
      <c r="B360" s="284"/>
      <c r="C360" s="284"/>
      <c r="D360" s="284"/>
      <c r="E360" s="284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  <c r="Z360" s="284"/>
    </row>
    <row r="361" spans="1:26" ht="15.75" customHeight="1" x14ac:dyDescent="0.25">
      <c r="A361" s="284"/>
      <c r="B361" s="284"/>
      <c r="C361" s="284"/>
      <c r="D361" s="284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  <c r="T361" s="284"/>
      <c r="U361" s="284"/>
      <c r="V361" s="284"/>
      <c r="W361" s="284"/>
      <c r="X361" s="284"/>
      <c r="Y361" s="284"/>
      <c r="Z361" s="284"/>
    </row>
    <row r="362" spans="1:26" ht="15.75" customHeight="1" x14ac:dyDescent="0.25">
      <c r="A362" s="284"/>
      <c r="B362" s="284"/>
      <c r="C362" s="284"/>
      <c r="D362" s="284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  <c r="X362" s="284"/>
      <c r="Y362" s="284"/>
      <c r="Z362" s="284"/>
    </row>
    <row r="363" spans="1:26" ht="15.75" customHeight="1" x14ac:dyDescent="0.25">
      <c r="A363" s="284"/>
      <c r="B363" s="284"/>
      <c r="C363" s="284"/>
      <c r="D363" s="284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  <c r="X363" s="284"/>
      <c r="Y363" s="284"/>
      <c r="Z363" s="284"/>
    </row>
    <row r="364" spans="1:26" ht="15.75" customHeight="1" x14ac:dyDescent="0.25">
      <c r="A364" s="284"/>
      <c r="B364" s="284"/>
      <c r="C364" s="284"/>
      <c r="D364" s="284"/>
      <c r="E364" s="284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  <c r="R364" s="284"/>
      <c r="S364" s="284"/>
      <c r="T364" s="284"/>
      <c r="U364" s="284"/>
      <c r="V364" s="284"/>
      <c r="W364" s="284"/>
      <c r="X364" s="284"/>
      <c r="Y364" s="284"/>
      <c r="Z364" s="284"/>
    </row>
    <row r="365" spans="1:26" ht="15.75" customHeight="1" x14ac:dyDescent="0.25">
      <c r="A365" s="284"/>
      <c r="B365" s="284"/>
      <c r="C365" s="284"/>
      <c r="D365" s="284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  <c r="T365" s="284"/>
      <c r="U365" s="284"/>
      <c r="V365" s="284"/>
      <c r="W365" s="284"/>
      <c r="X365" s="284"/>
      <c r="Y365" s="284"/>
      <c r="Z365" s="284"/>
    </row>
    <row r="366" spans="1:26" ht="15.75" customHeight="1" x14ac:dyDescent="0.25">
      <c r="A366" s="284"/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  <c r="T366" s="284"/>
      <c r="U366" s="284"/>
      <c r="V366" s="284"/>
      <c r="W366" s="284"/>
      <c r="X366" s="284"/>
      <c r="Y366" s="284"/>
      <c r="Z366" s="284"/>
    </row>
    <row r="367" spans="1:26" ht="15.75" customHeight="1" x14ac:dyDescent="0.25">
      <c r="A367" s="284"/>
      <c r="B367" s="284"/>
      <c r="C367" s="284"/>
      <c r="D367" s="284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  <c r="X367" s="284"/>
      <c r="Y367" s="284"/>
      <c r="Z367" s="284"/>
    </row>
    <row r="368" spans="1:26" ht="15.75" customHeight="1" x14ac:dyDescent="0.25">
      <c r="A368" s="284"/>
      <c r="B368" s="284"/>
      <c r="C368" s="284"/>
      <c r="D368" s="284"/>
      <c r="E368" s="284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  <c r="X368" s="284"/>
      <c r="Y368" s="284"/>
      <c r="Z368" s="284"/>
    </row>
    <row r="369" spans="1:26" ht="15.75" customHeight="1" x14ac:dyDescent="0.25">
      <c r="A369" s="284"/>
      <c r="B369" s="284"/>
      <c r="C369" s="284"/>
      <c r="D369" s="284"/>
      <c r="E369" s="284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284"/>
      <c r="R369" s="284"/>
      <c r="S369" s="284"/>
      <c r="T369" s="284"/>
      <c r="U369" s="284"/>
      <c r="V369" s="284"/>
      <c r="W369" s="284"/>
      <c r="X369" s="284"/>
      <c r="Y369" s="284"/>
      <c r="Z369" s="284"/>
    </row>
    <row r="370" spans="1:26" ht="15.75" customHeight="1" x14ac:dyDescent="0.25">
      <c r="A370" s="284"/>
      <c r="B370" s="284"/>
      <c r="C370" s="284"/>
      <c r="D370" s="284"/>
      <c r="E370" s="284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  <c r="X370" s="284"/>
      <c r="Y370" s="284"/>
      <c r="Z370" s="284"/>
    </row>
    <row r="371" spans="1:26" ht="15.75" customHeight="1" x14ac:dyDescent="0.25">
      <c r="A371" s="284"/>
      <c r="B371" s="284"/>
      <c r="C371" s="284"/>
      <c r="D371" s="284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284"/>
      <c r="R371" s="284"/>
      <c r="S371" s="284"/>
      <c r="T371" s="284"/>
      <c r="U371" s="284"/>
      <c r="V371" s="284"/>
      <c r="W371" s="284"/>
      <c r="X371" s="284"/>
      <c r="Y371" s="284"/>
      <c r="Z371" s="284"/>
    </row>
    <row r="372" spans="1:26" ht="15.75" customHeight="1" x14ac:dyDescent="0.25">
      <c r="A372" s="284"/>
      <c r="B372" s="284"/>
      <c r="C372" s="284"/>
      <c r="D372" s="284"/>
      <c r="E372" s="284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  <c r="X372" s="284"/>
      <c r="Y372" s="284"/>
      <c r="Z372" s="284"/>
    </row>
    <row r="373" spans="1:26" ht="15.75" customHeight="1" x14ac:dyDescent="0.25">
      <c r="A373" s="284"/>
      <c r="B373" s="284"/>
      <c r="C373" s="284"/>
      <c r="D373" s="284"/>
      <c r="E373" s="284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284"/>
      <c r="R373" s="284"/>
      <c r="S373" s="284"/>
      <c r="T373" s="284"/>
      <c r="U373" s="284"/>
      <c r="V373" s="284"/>
      <c r="W373" s="284"/>
      <c r="X373" s="284"/>
      <c r="Y373" s="284"/>
      <c r="Z373" s="284"/>
    </row>
    <row r="374" spans="1:26" ht="15.75" customHeight="1" x14ac:dyDescent="0.25">
      <c r="A374" s="284"/>
      <c r="B374" s="284"/>
      <c r="C374" s="284"/>
      <c r="D374" s="284"/>
      <c r="E374" s="284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  <c r="X374" s="284"/>
      <c r="Y374" s="284"/>
      <c r="Z374" s="284"/>
    </row>
    <row r="375" spans="1:26" ht="15.75" customHeight="1" x14ac:dyDescent="0.25">
      <c r="A375" s="284"/>
      <c r="B375" s="284"/>
      <c r="C375" s="284"/>
      <c r="D375" s="284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  <c r="Z375" s="284"/>
    </row>
    <row r="376" spans="1:26" ht="15.75" customHeight="1" x14ac:dyDescent="0.25">
      <c r="A376" s="284"/>
      <c r="B376" s="284"/>
      <c r="C376" s="284"/>
      <c r="D376" s="284"/>
      <c r="E376" s="284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284"/>
      <c r="R376" s="284"/>
      <c r="S376" s="284"/>
      <c r="T376" s="284"/>
      <c r="U376" s="284"/>
      <c r="V376" s="284"/>
      <c r="W376" s="284"/>
      <c r="X376" s="284"/>
      <c r="Y376" s="284"/>
      <c r="Z376" s="284"/>
    </row>
    <row r="377" spans="1:26" ht="15.75" customHeight="1" x14ac:dyDescent="0.25">
      <c r="A377" s="284"/>
      <c r="B377" s="284"/>
      <c r="C377" s="284"/>
      <c r="D377" s="284"/>
      <c r="E377" s="284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284"/>
      <c r="R377" s="284"/>
      <c r="S377" s="284"/>
      <c r="T377" s="284"/>
      <c r="U377" s="284"/>
      <c r="V377" s="284"/>
      <c r="W377" s="284"/>
      <c r="X377" s="284"/>
      <c r="Y377" s="284"/>
      <c r="Z377" s="284"/>
    </row>
    <row r="378" spans="1:26" ht="15.75" customHeight="1" x14ac:dyDescent="0.25">
      <c r="A378" s="284"/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  <c r="Z378" s="284"/>
    </row>
    <row r="379" spans="1:26" ht="15.75" customHeight="1" x14ac:dyDescent="0.25">
      <c r="A379" s="284"/>
      <c r="B379" s="284"/>
      <c r="C379" s="284"/>
      <c r="D379" s="284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284"/>
    </row>
    <row r="380" spans="1:26" ht="15.75" customHeight="1" x14ac:dyDescent="0.25">
      <c r="A380" s="284"/>
      <c r="B380" s="284"/>
      <c r="C380" s="284"/>
      <c r="D380" s="284"/>
      <c r="E380" s="284"/>
      <c r="F380" s="284"/>
      <c r="G380" s="284"/>
      <c r="H380" s="284"/>
      <c r="I380" s="284"/>
      <c r="J380" s="284"/>
      <c r="K380" s="284"/>
      <c r="L380" s="284"/>
      <c r="M380" s="284"/>
      <c r="N380" s="284"/>
      <c r="O380" s="284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  <c r="Z380" s="284"/>
    </row>
    <row r="381" spans="1:26" ht="15.75" customHeight="1" x14ac:dyDescent="0.25">
      <c r="A381" s="284"/>
      <c r="B381" s="284"/>
      <c r="C381" s="284"/>
      <c r="D381" s="284"/>
      <c r="E381" s="284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284"/>
      <c r="R381" s="284"/>
      <c r="S381" s="284"/>
      <c r="T381" s="284"/>
      <c r="U381" s="284"/>
      <c r="V381" s="284"/>
      <c r="W381" s="284"/>
      <c r="X381" s="284"/>
      <c r="Y381" s="284"/>
      <c r="Z381" s="284"/>
    </row>
    <row r="382" spans="1:26" ht="15.75" customHeight="1" x14ac:dyDescent="0.25">
      <c r="A382" s="284"/>
      <c r="B382" s="284"/>
      <c r="C382" s="284"/>
      <c r="D382" s="284"/>
      <c r="E382" s="284"/>
      <c r="F382" s="284"/>
      <c r="G382" s="284"/>
      <c r="H382" s="284"/>
      <c r="I382" s="284"/>
      <c r="J382" s="284"/>
      <c r="K382" s="284"/>
      <c r="L382" s="284"/>
      <c r="M382" s="284"/>
      <c r="N382" s="284"/>
      <c r="O382" s="284"/>
      <c r="P382" s="284"/>
      <c r="Q382" s="284"/>
      <c r="R382" s="284"/>
      <c r="S382" s="284"/>
      <c r="T382" s="284"/>
      <c r="U382" s="284"/>
      <c r="V382" s="284"/>
      <c r="W382" s="284"/>
      <c r="X382" s="284"/>
      <c r="Y382" s="284"/>
      <c r="Z382" s="284"/>
    </row>
    <row r="383" spans="1:26" ht="15.75" customHeight="1" x14ac:dyDescent="0.25">
      <c r="A383" s="284"/>
      <c r="B383" s="284"/>
      <c r="C383" s="284"/>
      <c r="D383" s="284"/>
      <c r="E383" s="284"/>
      <c r="F383" s="284"/>
      <c r="G383" s="284"/>
      <c r="H383" s="284"/>
      <c r="I383" s="284"/>
      <c r="J383" s="284"/>
      <c r="K383" s="284"/>
      <c r="L383" s="284"/>
      <c r="M383" s="284"/>
      <c r="N383" s="284"/>
      <c r="O383" s="284"/>
      <c r="P383" s="284"/>
      <c r="Q383" s="284"/>
      <c r="R383" s="284"/>
      <c r="S383" s="284"/>
      <c r="T383" s="284"/>
      <c r="U383" s="284"/>
      <c r="V383" s="284"/>
      <c r="W383" s="284"/>
      <c r="X383" s="284"/>
      <c r="Y383" s="284"/>
      <c r="Z383" s="284"/>
    </row>
    <row r="384" spans="1:26" ht="15.75" customHeight="1" x14ac:dyDescent="0.25">
      <c r="A384" s="284"/>
      <c r="B384" s="284"/>
      <c r="C384" s="284"/>
      <c r="D384" s="284"/>
      <c r="E384" s="284"/>
      <c r="F384" s="284"/>
      <c r="G384" s="284"/>
      <c r="H384" s="284"/>
      <c r="I384" s="284"/>
      <c r="J384" s="284"/>
      <c r="K384" s="284"/>
      <c r="L384" s="284"/>
      <c r="M384" s="284"/>
      <c r="N384" s="284"/>
      <c r="O384" s="284"/>
      <c r="P384" s="284"/>
      <c r="Q384" s="284"/>
      <c r="R384" s="284"/>
      <c r="S384" s="284"/>
      <c r="T384" s="284"/>
      <c r="U384" s="284"/>
      <c r="V384" s="284"/>
      <c r="W384" s="284"/>
      <c r="X384" s="284"/>
      <c r="Y384" s="284"/>
      <c r="Z384" s="284"/>
    </row>
    <row r="385" spans="1:26" ht="15.75" customHeight="1" x14ac:dyDescent="0.25">
      <c r="A385" s="284"/>
      <c r="B385" s="284"/>
      <c r="C385" s="284"/>
      <c r="D385" s="284"/>
      <c r="E385" s="284"/>
      <c r="F385" s="284"/>
      <c r="G385" s="284"/>
      <c r="H385" s="284"/>
      <c r="I385" s="284"/>
      <c r="J385" s="284"/>
      <c r="K385" s="284"/>
      <c r="L385" s="284"/>
      <c r="M385" s="284"/>
      <c r="N385" s="284"/>
      <c r="O385" s="284"/>
      <c r="P385" s="284"/>
      <c r="Q385" s="284"/>
      <c r="R385" s="284"/>
      <c r="S385" s="284"/>
      <c r="T385" s="284"/>
      <c r="U385" s="284"/>
      <c r="V385" s="284"/>
      <c r="W385" s="284"/>
      <c r="X385" s="284"/>
      <c r="Y385" s="284"/>
      <c r="Z385" s="284"/>
    </row>
    <row r="386" spans="1:26" ht="15.75" customHeight="1" x14ac:dyDescent="0.25">
      <c r="A386" s="284"/>
      <c r="B386" s="284"/>
      <c r="C386" s="284"/>
      <c r="D386" s="284"/>
      <c r="E386" s="284"/>
      <c r="F386" s="284"/>
      <c r="G386" s="284"/>
      <c r="H386" s="284"/>
      <c r="I386" s="284"/>
      <c r="J386" s="284"/>
      <c r="K386" s="284"/>
      <c r="L386" s="284"/>
      <c r="M386" s="284"/>
      <c r="N386" s="284"/>
      <c r="O386" s="284"/>
      <c r="P386" s="284"/>
      <c r="Q386" s="284"/>
      <c r="R386" s="284"/>
      <c r="S386" s="284"/>
      <c r="T386" s="284"/>
      <c r="U386" s="284"/>
      <c r="V386" s="284"/>
      <c r="W386" s="284"/>
      <c r="X386" s="284"/>
      <c r="Y386" s="284"/>
      <c r="Z386" s="284"/>
    </row>
    <row r="387" spans="1:26" ht="15.75" customHeight="1" x14ac:dyDescent="0.25">
      <c r="A387" s="284"/>
      <c r="B387" s="284"/>
      <c r="C387" s="284"/>
      <c r="D387" s="284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284"/>
      <c r="X387" s="284"/>
      <c r="Y387" s="284"/>
      <c r="Z387" s="284"/>
    </row>
    <row r="388" spans="1:26" ht="15.75" customHeight="1" x14ac:dyDescent="0.25">
      <c r="A388" s="284"/>
      <c r="B388" s="284"/>
      <c r="C388" s="284"/>
      <c r="D388" s="284"/>
      <c r="E388" s="284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284"/>
      <c r="U388" s="284"/>
      <c r="V388" s="284"/>
      <c r="W388" s="284"/>
      <c r="X388" s="284"/>
      <c r="Y388" s="284"/>
      <c r="Z388" s="284"/>
    </row>
    <row r="389" spans="1:26" ht="15.75" customHeight="1" x14ac:dyDescent="0.25">
      <c r="A389" s="284"/>
      <c r="B389" s="284"/>
      <c r="C389" s="284"/>
      <c r="D389" s="284"/>
      <c r="E389" s="284"/>
      <c r="F389" s="284"/>
      <c r="G389" s="284"/>
      <c r="H389" s="284"/>
      <c r="I389" s="284"/>
      <c r="J389" s="284"/>
      <c r="K389" s="284"/>
      <c r="L389" s="284"/>
      <c r="M389" s="284"/>
      <c r="N389" s="284"/>
      <c r="O389" s="284"/>
      <c r="P389" s="284"/>
      <c r="Q389" s="284"/>
      <c r="R389" s="284"/>
      <c r="S389" s="284"/>
      <c r="T389" s="284"/>
      <c r="U389" s="284"/>
      <c r="V389" s="284"/>
      <c r="W389" s="284"/>
      <c r="X389" s="284"/>
      <c r="Y389" s="284"/>
      <c r="Z389" s="284"/>
    </row>
    <row r="390" spans="1:26" ht="15.75" customHeight="1" x14ac:dyDescent="0.25">
      <c r="A390" s="284"/>
      <c r="B390" s="284"/>
      <c r="C390" s="284"/>
      <c r="D390" s="284"/>
      <c r="E390" s="284"/>
      <c r="F390" s="284"/>
      <c r="G390" s="284"/>
      <c r="H390" s="284"/>
      <c r="I390" s="284"/>
      <c r="J390" s="284"/>
      <c r="K390" s="284"/>
      <c r="L390" s="284"/>
      <c r="M390" s="284"/>
      <c r="N390" s="284"/>
      <c r="O390" s="284"/>
      <c r="P390" s="284"/>
      <c r="Q390" s="284"/>
      <c r="R390" s="284"/>
      <c r="S390" s="284"/>
      <c r="T390" s="284"/>
      <c r="U390" s="284"/>
      <c r="V390" s="284"/>
      <c r="W390" s="284"/>
      <c r="X390" s="284"/>
      <c r="Y390" s="284"/>
      <c r="Z390" s="284"/>
    </row>
    <row r="391" spans="1:26" ht="15.75" customHeight="1" x14ac:dyDescent="0.25">
      <c r="A391" s="284"/>
      <c r="B391" s="284"/>
      <c r="C391" s="284"/>
      <c r="D391" s="284"/>
      <c r="E391" s="284"/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  <c r="Z391" s="284"/>
    </row>
    <row r="392" spans="1:26" ht="15.75" customHeight="1" x14ac:dyDescent="0.25">
      <c r="A392" s="284"/>
      <c r="B392" s="284"/>
      <c r="C392" s="284"/>
      <c r="D392" s="284"/>
      <c r="E392" s="284"/>
      <c r="F392" s="284"/>
      <c r="G392" s="284"/>
      <c r="H392" s="284"/>
      <c r="I392" s="284"/>
      <c r="J392" s="284"/>
      <c r="K392" s="284"/>
      <c r="L392" s="284"/>
      <c r="M392" s="284"/>
      <c r="N392" s="284"/>
      <c r="O392" s="284"/>
      <c r="P392" s="284"/>
      <c r="Q392" s="284"/>
      <c r="R392" s="284"/>
      <c r="S392" s="284"/>
      <c r="T392" s="284"/>
      <c r="U392" s="284"/>
      <c r="V392" s="284"/>
      <c r="W392" s="284"/>
      <c r="X392" s="284"/>
      <c r="Y392" s="284"/>
      <c r="Z392" s="284"/>
    </row>
    <row r="393" spans="1:26" ht="15.75" customHeight="1" x14ac:dyDescent="0.25">
      <c r="A393" s="284"/>
      <c r="B393" s="284"/>
      <c r="C393" s="284"/>
      <c r="D393" s="284"/>
      <c r="E393" s="284"/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  <c r="S393" s="284"/>
      <c r="T393" s="284"/>
      <c r="U393" s="284"/>
      <c r="V393" s="284"/>
      <c r="W393" s="284"/>
      <c r="X393" s="284"/>
      <c r="Y393" s="284"/>
      <c r="Z393" s="284"/>
    </row>
    <row r="394" spans="1:26" ht="15.75" customHeight="1" x14ac:dyDescent="0.25">
      <c r="A394" s="284"/>
      <c r="B394" s="284"/>
      <c r="C394" s="284"/>
      <c r="D394" s="284"/>
      <c r="E394" s="284"/>
      <c r="F394" s="284"/>
      <c r="G394" s="284"/>
      <c r="H394" s="284"/>
      <c r="I394" s="284"/>
      <c r="J394" s="284"/>
      <c r="K394" s="284"/>
      <c r="L394" s="284"/>
      <c r="M394" s="284"/>
      <c r="N394" s="284"/>
      <c r="O394" s="284"/>
      <c r="P394" s="284"/>
      <c r="Q394" s="284"/>
      <c r="R394" s="284"/>
      <c r="S394" s="284"/>
      <c r="T394" s="284"/>
      <c r="U394" s="284"/>
      <c r="V394" s="284"/>
      <c r="W394" s="284"/>
      <c r="X394" s="284"/>
      <c r="Y394" s="284"/>
      <c r="Z394" s="284"/>
    </row>
    <row r="395" spans="1:26" ht="15.75" customHeight="1" x14ac:dyDescent="0.25">
      <c r="A395" s="284"/>
      <c r="B395" s="284"/>
      <c r="C395" s="284"/>
      <c r="D395" s="284"/>
      <c r="E395" s="284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284"/>
      <c r="Q395" s="284"/>
      <c r="R395" s="284"/>
      <c r="S395" s="284"/>
      <c r="T395" s="284"/>
      <c r="U395" s="284"/>
      <c r="V395" s="284"/>
      <c r="W395" s="284"/>
      <c r="X395" s="284"/>
      <c r="Y395" s="284"/>
      <c r="Z395" s="284"/>
    </row>
    <row r="396" spans="1:26" ht="15.75" customHeight="1" x14ac:dyDescent="0.25">
      <c r="A396" s="284"/>
      <c r="B396" s="284"/>
      <c r="C396" s="284"/>
      <c r="D396" s="284"/>
      <c r="E396" s="284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284"/>
      <c r="R396" s="284"/>
      <c r="S396" s="284"/>
      <c r="T396" s="284"/>
      <c r="U396" s="284"/>
      <c r="V396" s="284"/>
      <c r="W396" s="284"/>
      <c r="X396" s="284"/>
      <c r="Y396" s="284"/>
      <c r="Z396" s="284"/>
    </row>
    <row r="397" spans="1:26" ht="15.75" customHeight="1" x14ac:dyDescent="0.25">
      <c r="A397" s="284"/>
      <c r="B397" s="284"/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  <c r="V397" s="284"/>
      <c r="W397" s="284"/>
      <c r="X397" s="284"/>
      <c r="Y397" s="284"/>
      <c r="Z397" s="284"/>
    </row>
    <row r="398" spans="1:26" ht="15.75" customHeight="1" x14ac:dyDescent="0.25">
      <c r="A398" s="284"/>
      <c r="B398" s="284"/>
      <c r="C398" s="284"/>
      <c r="D398" s="284"/>
      <c r="E398" s="284"/>
      <c r="F398" s="284"/>
      <c r="G398" s="284"/>
      <c r="H398" s="284"/>
      <c r="I398" s="284"/>
      <c r="J398" s="284"/>
      <c r="K398" s="284"/>
      <c r="L398" s="284"/>
      <c r="M398" s="284"/>
      <c r="N398" s="284"/>
      <c r="O398" s="284"/>
      <c r="P398" s="284"/>
      <c r="Q398" s="284"/>
      <c r="R398" s="284"/>
      <c r="S398" s="284"/>
      <c r="T398" s="284"/>
      <c r="U398" s="284"/>
      <c r="V398" s="284"/>
      <c r="W398" s="284"/>
      <c r="X398" s="284"/>
      <c r="Y398" s="284"/>
      <c r="Z398" s="284"/>
    </row>
    <row r="399" spans="1:26" ht="15.75" customHeight="1" x14ac:dyDescent="0.25">
      <c r="A399" s="284"/>
      <c r="B399" s="284"/>
      <c r="C399" s="284"/>
      <c r="D399" s="284"/>
      <c r="E399" s="284"/>
      <c r="F399" s="284"/>
      <c r="G399" s="284"/>
      <c r="H399" s="284"/>
      <c r="I399" s="284"/>
      <c r="J399" s="284"/>
      <c r="K399" s="284"/>
      <c r="L399" s="284"/>
      <c r="M399" s="284"/>
      <c r="N399" s="284"/>
      <c r="O399" s="284"/>
      <c r="P399" s="284"/>
      <c r="Q399" s="284"/>
      <c r="R399" s="284"/>
      <c r="S399" s="284"/>
      <c r="T399" s="284"/>
      <c r="U399" s="284"/>
      <c r="V399" s="284"/>
      <c r="W399" s="284"/>
      <c r="X399" s="284"/>
      <c r="Y399" s="284"/>
      <c r="Z399" s="284"/>
    </row>
    <row r="400" spans="1:26" ht="15.75" customHeight="1" x14ac:dyDescent="0.25">
      <c r="A400" s="284"/>
      <c r="B400" s="284"/>
      <c r="C400" s="284"/>
      <c r="D400" s="284"/>
      <c r="E400" s="284"/>
      <c r="F400" s="284"/>
      <c r="G400" s="284"/>
      <c r="H400" s="284"/>
      <c r="I400" s="284"/>
      <c r="J400" s="284"/>
      <c r="K400" s="284"/>
      <c r="L400" s="284"/>
      <c r="M400" s="284"/>
      <c r="N400" s="284"/>
      <c r="O400" s="284"/>
      <c r="P400" s="284"/>
      <c r="Q400" s="284"/>
      <c r="R400" s="284"/>
      <c r="S400" s="284"/>
      <c r="T400" s="284"/>
      <c r="U400" s="284"/>
      <c r="V400" s="284"/>
      <c r="W400" s="284"/>
      <c r="X400" s="284"/>
      <c r="Y400" s="284"/>
      <c r="Z400" s="284"/>
    </row>
    <row r="401" spans="1:26" ht="15.75" customHeight="1" x14ac:dyDescent="0.25">
      <c r="A401" s="284"/>
      <c r="B401" s="284"/>
      <c r="C401" s="284"/>
      <c r="D401" s="284"/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  <c r="O401" s="284"/>
      <c r="P401" s="284"/>
      <c r="Q401" s="284"/>
      <c r="R401" s="284"/>
      <c r="S401" s="284"/>
      <c r="T401" s="284"/>
      <c r="U401" s="284"/>
      <c r="V401" s="284"/>
      <c r="W401" s="284"/>
      <c r="X401" s="284"/>
      <c r="Y401" s="284"/>
      <c r="Z401" s="284"/>
    </row>
    <row r="402" spans="1:26" ht="15.75" customHeight="1" x14ac:dyDescent="0.25">
      <c r="A402" s="284"/>
      <c r="B402" s="284"/>
      <c r="C402" s="284"/>
      <c r="D402" s="284"/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  <c r="O402" s="284"/>
      <c r="P402" s="284"/>
      <c r="Q402" s="284"/>
      <c r="R402" s="284"/>
      <c r="S402" s="284"/>
      <c r="T402" s="284"/>
      <c r="U402" s="284"/>
      <c r="V402" s="284"/>
      <c r="W402" s="284"/>
      <c r="X402" s="284"/>
      <c r="Y402" s="284"/>
      <c r="Z402" s="284"/>
    </row>
    <row r="403" spans="1:26" ht="15.75" customHeight="1" x14ac:dyDescent="0.25">
      <c r="A403" s="284"/>
      <c r="B403" s="284"/>
      <c r="C403" s="284"/>
      <c r="D403" s="284"/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  <c r="O403" s="284"/>
      <c r="P403" s="284"/>
      <c r="Q403" s="284"/>
      <c r="R403" s="284"/>
      <c r="S403" s="284"/>
      <c r="T403" s="284"/>
      <c r="U403" s="284"/>
      <c r="V403" s="284"/>
      <c r="W403" s="284"/>
      <c r="X403" s="284"/>
      <c r="Y403" s="284"/>
      <c r="Z403" s="284"/>
    </row>
    <row r="404" spans="1:26" ht="15.75" customHeight="1" x14ac:dyDescent="0.25">
      <c r="A404" s="284"/>
      <c r="B404" s="284"/>
      <c r="C404" s="284"/>
      <c r="D404" s="284"/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  <c r="O404" s="284"/>
      <c r="P404" s="284"/>
      <c r="Q404" s="284"/>
      <c r="R404" s="284"/>
      <c r="S404" s="284"/>
      <c r="T404" s="284"/>
      <c r="U404" s="284"/>
      <c r="V404" s="284"/>
      <c r="W404" s="284"/>
      <c r="X404" s="284"/>
      <c r="Y404" s="284"/>
      <c r="Z404" s="284"/>
    </row>
    <row r="405" spans="1:26" ht="15.75" customHeight="1" x14ac:dyDescent="0.25">
      <c r="A405" s="284"/>
      <c r="B405" s="284"/>
      <c r="C405" s="284"/>
      <c r="D405" s="284"/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  <c r="O405" s="284"/>
      <c r="P405" s="284"/>
      <c r="Q405" s="284"/>
      <c r="R405" s="284"/>
      <c r="S405" s="284"/>
      <c r="T405" s="284"/>
      <c r="U405" s="284"/>
      <c r="V405" s="284"/>
      <c r="W405" s="284"/>
      <c r="X405" s="284"/>
      <c r="Y405" s="284"/>
      <c r="Z405" s="284"/>
    </row>
    <row r="406" spans="1:26" ht="15.75" customHeight="1" x14ac:dyDescent="0.25">
      <c r="A406" s="284"/>
      <c r="B406" s="284"/>
      <c r="C406" s="284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284"/>
      <c r="Y406" s="284"/>
      <c r="Z406" s="284"/>
    </row>
    <row r="407" spans="1:26" ht="15.75" customHeight="1" x14ac:dyDescent="0.25">
      <c r="A407" s="284"/>
      <c r="B407" s="284"/>
      <c r="C407" s="284"/>
      <c r="D407" s="284"/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  <c r="O407" s="284"/>
      <c r="P407" s="284"/>
      <c r="Q407" s="284"/>
      <c r="R407" s="284"/>
      <c r="S407" s="284"/>
      <c r="T407" s="284"/>
      <c r="U407" s="284"/>
      <c r="V407" s="284"/>
      <c r="W407" s="284"/>
      <c r="X407" s="284"/>
      <c r="Y407" s="284"/>
      <c r="Z407" s="284"/>
    </row>
    <row r="408" spans="1:26" ht="15.75" customHeight="1" x14ac:dyDescent="0.25">
      <c r="A408" s="284"/>
      <c r="B408" s="284"/>
      <c r="C408" s="284"/>
      <c r="D408" s="284"/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  <c r="O408" s="284"/>
      <c r="P408" s="284"/>
      <c r="Q408" s="284"/>
      <c r="R408" s="284"/>
      <c r="S408" s="284"/>
      <c r="T408" s="284"/>
      <c r="U408" s="284"/>
      <c r="V408" s="284"/>
      <c r="W408" s="284"/>
      <c r="X408" s="284"/>
      <c r="Y408" s="284"/>
      <c r="Z408" s="284"/>
    </row>
    <row r="409" spans="1:26" ht="15.75" customHeight="1" x14ac:dyDescent="0.25">
      <c r="A409" s="284"/>
      <c r="B409" s="284"/>
      <c r="C409" s="284"/>
      <c r="D409" s="284"/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  <c r="O409" s="284"/>
      <c r="P409" s="284"/>
      <c r="Q409" s="284"/>
      <c r="R409" s="284"/>
      <c r="S409" s="284"/>
      <c r="T409" s="284"/>
      <c r="U409" s="284"/>
      <c r="V409" s="284"/>
      <c r="W409" s="284"/>
      <c r="X409" s="284"/>
      <c r="Y409" s="284"/>
      <c r="Z409" s="284"/>
    </row>
    <row r="410" spans="1:26" ht="15.75" customHeight="1" x14ac:dyDescent="0.25">
      <c r="A410" s="284"/>
      <c r="B410" s="284"/>
      <c r="C410" s="284"/>
      <c r="D410" s="284"/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  <c r="O410" s="284"/>
      <c r="P410" s="284"/>
      <c r="Q410" s="284"/>
      <c r="R410" s="284"/>
      <c r="S410" s="284"/>
      <c r="T410" s="284"/>
      <c r="U410" s="284"/>
      <c r="V410" s="284"/>
      <c r="W410" s="284"/>
      <c r="X410" s="284"/>
      <c r="Y410" s="284"/>
      <c r="Z410" s="284"/>
    </row>
    <row r="411" spans="1:26" ht="15.75" customHeight="1" x14ac:dyDescent="0.25">
      <c r="A411" s="284"/>
      <c r="B411" s="284"/>
      <c r="C411" s="284"/>
      <c r="D411" s="284"/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284"/>
      <c r="R411" s="284"/>
      <c r="S411" s="284"/>
      <c r="T411" s="284"/>
      <c r="U411" s="284"/>
      <c r="V411" s="284"/>
      <c r="W411" s="284"/>
      <c r="X411" s="284"/>
      <c r="Y411" s="284"/>
      <c r="Z411" s="284"/>
    </row>
    <row r="412" spans="1:26" ht="15.75" customHeight="1" x14ac:dyDescent="0.25">
      <c r="A412" s="284"/>
      <c r="B412" s="284"/>
      <c r="C412" s="284"/>
      <c r="D412" s="284"/>
      <c r="E412" s="284"/>
      <c r="F412" s="284"/>
      <c r="G412" s="284"/>
      <c r="H412" s="284"/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  <c r="Z412" s="284"/>
    </row>
    <row r="413" spans="1:26" ht="15.75" customHeight="1" x14ac:dyDescent="0.25">
      <c r="A413" s="284"/>
      <c r="B413" s="284"/>
      <c r="C413" s="284"/>
      <c r="D413" s="284"/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  <c r="O413" s="284"/>
      <c r="P413" s="284"/>
      <c r="Q413" s="284"/>
      <c r="R413" s="284"/>
      <c r="S413" s="284"/>
      <c r="T413" s="284"/>
      <c r="U413" s="284"/>
      <c r="V413" s="284"/>
      <c r="W413" s="284"/>
      <c r="X413" s="284"/>
      <c r="Y413" s="284"/>
      <c r="Z413" s="284"/>
    </row>
    <row r="414" spans="1:26" ht="15.75" customHeight="1" x14ac:dyDescent="0.25">
      <c r="A414" s="284"/>
      <c r="B414" s="284"/>
      <c r="C414" s="284"/>
      <c r="D414" s="284"/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  <c r="Z414" s="284"/>
    </row>
    <row r="415" spans="1:26" ht="15.75" customHeight="1" x14ac:dyDescent="0.25">
      <c r="A415" s="284"/>
      <c r="B415" s="284"/>
      <c r="C415" s="284"/>
      <c r="D415" s="284"/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4"/>
      <c r="V415" s="284"/>
      <c r="W415" s="284"/>
      <c r="X415" s="284"/>
      <c r="Y415" s="284"/>
      <c r="Z415" s="284"/>
    </row>
    <row r="416" spans="1:26" ht="15.75" customHeight="1" x14ac:dyDescent="0.25">
      <c r="A416" s="284"/>
      <c r="B416" s="284"/>
      <c r="C416" s="284"/>
      <c r="D416" s="284"/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  <c r="Z416" s="284"/>
    </row>
    <row r="417" spans="1:26" ht="15.75" customHeight="1" x14ac:dyDescent="0.25">
      <c r="A417" s="284"/>
      <c r="B417" s="284"/>
      <c r="C417" s="284"/>
      <c r="D417" s="284"/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  <c r="O417" s="284"/>
      <c r="P417" s="284"/>
      <c r="Q417" s="284"/>
      <c r="R417" s="284"/>
      <c r="S417" s="284"/>
      <c r="T417" s="284"/>
      <c r="U417" s="284"/>
      <c r="V417" s="284"/>
      <c r="W417" s="284"/>
      <c r="X417" s="284"/>
      <c r="Y417" s="284"/>
      <c r="Z417" s="284"/>
    </row>
    <row r="418" spans="1:26" ht="15.75" customHeight="1" x14ac:dyDescent="0.25">
      <c r="A418" s="284"/>
      <c r="B418" s="284"/>
      <c r="C418" s="284"/>
      <c r="D418" s="284"/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4"/>
      <c r="P418" s="284"/>
      <c r="Q418" s="284"/>
      <c r="R418" s="284"/>
      <c r="S418" s="284"/>
      <c r="T418" s="284"/>
      <c r="U418" s="284"/>
      <c r="V418" s="284"/>
      <c r="W418" s="284"/>
      <c r="X418" s="284"/>
      <c r="Y418" s="284"/>
      <c r="Z418" s="284"/>
    </row>
    <row r="419" spans="1:26" ht="15.75" customHeight="1" x14ac:dyDescent="0.25">
      <c r="A419" s="284"/>
      <c r="B419" s="284"/>
      <c r="C419" s="284"/>
      <c r="D419" s="284"/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  <c r="O419" s="284"/>
      <c r="P419" s="284"/>
      <c r="Q419" s="284"/>
      <c r="R419" s="284"/>
      <c r="S419" s="284"/>
      <c r="T419" s="284"/>
      <c r="U419" s="284"/>
      <c r="V419" s="284"/>
      <c r="W419" s="284"/>
      <c r="X419" s="284"/>
      <c r="Y419" s="284"/>
      <c r="Z419" s="284"/>
    </row>
    <row r="420" spans="1:26" ht="15.75" customHeight="1" x14ac:dyDescent="0.25">
      <c r="A420" s="284"/>
      <c r="B420" s="284"/>
      <c r="C420" s="284"/>
      <c r="D420" s="284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P420" s="284"/>
      <c r="Q420" s="284"/>
      <c r="R420" s="284"/>
      <c r="S420" s="284"/>
      <c r="T420" s="284"/>
      <c r="U420" s="284"/>
      <c r="V420" s="284"/>
      <c r="W420" s="284"/>
      <c r="X420" s="284"/>
      <c r="Y420" s="284"/>
      <c r="Z420" s="284"/>
    </row>
    <row r="421" spans="1:26" ht="15.75" customHeight="1" x14ac:dyDescent="0.25">
      <c r="A421" s="284"/>
      <c r="B421" s="284"/>
      <c r="C421" s="284"/>
      <c r="D421" s="284"/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  <c r="O421" s="284"/>
      <c r="P421" s="284"/>
      <c r="Q421" s="284"/>
      <c r="R421" s="284"/>
      <c r="S421" s="284"/>
      <c r="T421" s="284"/>
      <c r="U421" s="284"/>
      <c r="V421" s="284"/>
      <c r="W421" s="284"/>
      <c r="X421" s="284"/>
      <c r="Y421" s="284"/>
      <c r="Z421" s="284"/>
    </row>
    <row r="422" spans="1:26" ht="15.75" customHeight="1" x14ac:dyDescent="0.25">
      <c r="A422" s="284"/>
      <c r="B422" s="284"/>
      <c r="C422" s="284"/>
      <c r="D422" s="284"/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  <c r="O422" s="284"/>
      <c r="P422" s="284"/>
      <c r="Q422" s="284"/>
      <c r="R422" s="284"/>
      <c r="S422" s="284"/>
      <c r="T422" s="284"/>
      <c r="U422" s="284"/>
      <c r="V422" s="284"/>
      <c r="W422" s="284"/>
      <c r="X422" s="284"/>
      <c r="Y422" s="284"/>
      <c r="Z422" s="284"/>
    </row>
    <row r="423" spans="1:26" ht="15.75" customHeight="1" x14ac:dyDescent="0.25">
      <c r="A423" s="284"/>
      <c r="B423" s="284"/>
      <c r="C423" s="284"/>
      <c r="D423" s="284"/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  <c r="Z423" s="284"/>
    </row>
    <row r="424" spans="1:26" ht="15.75" customHeight="1" x14ac:dyDescent="0.25">
      <c r="A424" s="284"/>
      <c r="B424" s="284"/>
      <c r="C424" s="284"/>
      <c r="D424" s="284"/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284"/>
      <c r="R424" s="284"/>
      <c r="S424" s="284"/>
      <c r="T424" s="284"/>
      <c r="U424" s="284"/>
      <c r="V424" s="284"/>
      <c r="W424" s="284"/>
      <c r="X424" s="284"/>
      <c r="Y424" s="284"/>
      <c r="Z424" s="284"/>
    </row>
    <row r="425" spans="1:26" ht="15.75" customHeight="1" x14ac:dyDescent="0.25">
      <c r="A425" s="284"/>
      <c r="B425" s="284"/>
      <c r="C425" s="284"/>
      <c r="D425" s="284"/>
      <c r="E425" s="284"/>
      <c r="F425" s="284"/>
      <c r="G425" s="284"/>
      <c r="H425" s="284"/>
      <c r="I425" s="284"/>
      <c r="J425" s="284"/>
      <c r="K425" s="284"/>
      <c r="L425" s="284"/>
      <c r="M425" s="284"/>
      <c r="N425" s="284"/>
      <c r="O425" s="284"/>
      <c r="P425" s="284"/>
      <c r="Q425" s="284"/>
      <c r="R425" s="284"/>
      <c r="S425" s="284"/>
      <c r="T425" s="284"/>
      <c r="U425" s="284"/>
      <c r="V425" s="284"/>
      <c r="W425" s="284"/>
      <c r="X425" s="284"/>
      <c r="Y425" s="284"/>
      <c r="Z425" s="284"/>
    </row>
    <row r="426" spans="1:26" ht="15.75" customHeight="1" x14ac:dyDescent="0.25">
      <c r="A426" s="284"/>
      <c r="B426" s="284"/>
      <c r="C426" s="284"/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284"/>
      <c r="R426" s="284"/>
      <c r="S426" s="284"/>
      <c r="T426" s="284"/>
      <c r="U426" s="284"/>
      <c r="V426" s="284"/>
      <c r="W426" s="284"/>
      <c r="X426" s="284"/>
      <c r="Y426" s="284"/>
      <c r="Z426" s="284"/>
    </row>
    <row r="427" spans="1:26" ht="15.75" customHeight="1" x14ac:dyDescent="0.25">
      <c r="A427" s="284"/>
      <c r="B427" s="284"/>
      <c r="C427" s="284"/>
      <c r="D427" s="284"/>
      <c r="E427" s="284"/>
      <c r="F427" s="284"/>
      <c r="G427" s="284"/>
      <c r="H427" s="284"/>
      <c r="I427" s="284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4"/>
      <c r="Y427" s="284"/>
      <c r="Z427" s="284"/>
    </row>
    <row r="428" spans="1:26" ht="15.75" customHeight="1" x14ac:dyDescent="0.25">
      <c r="A428" s="284"/>
      <c r="B428" s="284"/>
      <c r="C428" s="284"/>
      <c r="D428" s="284"/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84"/>
      <c r="S428" s="284"/>
      <c r="T428" s="284"/>
      <c r="U428" s="284"/>
      <c r="V428" s="284"/>
      <c r="W428" s="284"/>
      <c r="X428" s="284"/>
      <c r="Y428" s="284"/>
      <c r="Z428" s="284"/>
    </row>
    <row r="429" spans="1:26" ht="15.75" customHeight="1" x14ac:dyDescent="0.25">
      <c r="A429" s="284"/>
      <c r="B429" s="284"/>
      <c r="C429" s="284"/>
      <c r="D429" s="284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4"/>
      <c r="V429" s="284"/>
      <c r="W429" s="284"/>
      <c r="X429" s="284"/>
      <c r="Y429" s="284"/>
      <c r="Z429" s="284"/>
    </row>
    <row r="430" spans="1:26" ht="15.75" customHeight="1" x14ac:dyDescent="0.25">
      <c r="A430" s="284"/>
      <c r="B430" s="284"/>
      <c r="C430" s="284"/>
      <c r="D430" s="284"/>
      <c r="E430" s="284"/>
      <c r="F430" s="284"/>
      <c r="G430" s="284"/>
      <c r="H430" s="284"/>
      <c r="I430" s="284"/>
      <c r="J430" s="284"/>
      <c r="K430" s="284"/>
      <c r="L430" s="284"/>
      <c r="M430" s="284"/>
      <c r="N430" s="284"/>
      <c r="O430" s="284"/>
      <c r="P430" s="284"/>
      <c r="Q430" s="284"/>
      <c r="R430" s="284"/>
      <c r="S430" s="284"/>
      <c r="T430" s="284"/>
      <c r="U430" s="284"/>
      <c r="V430" s="284"/>
      <c r="W430" s="284"/>
      <c r="X430" s="284"/>
      <c r="Y430" s="284"/>
      <c r="Z430" s="284"/>
    </row>
    <row r="431" spans="1:26" ht="15.75" customHeight="1" x14ac:dyDescent="0.25">
      <c r="A431" s="284"/>
      <c r="B431" s="284"/>
      <c r="C431" s="284"/>
      <c r="D431" s="284"/>
      <c r="E431" s="284"/>
      <c r="F431" s="284"/>
      <c r="G431" s="284"/>
      <c r="H431" s="284"/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  <c r="Z431" s="284"/>
    </row>
    <row r="432" spans="1:26" ht="15.75" customHeight="1" x14ac:dyDescent="0.25">
      <c r="A432" s="284"/>
      <c r="B432" s="284"/>
      <c r="C432" s="284"/>
      <c r="D432" s="284"/>
      <c r="E432" s="284"/>
      <c r="F432" s="284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  <c r="Z432" s="284"/>
    </row>
    <row r="433" spans="1:26" ht="15.75" customHeight="1" x14ac:dyDescent="0.25">
      <c r="A433" s="284"/>
      <c r="B433" s="284"/>
      <c r="C433" s="284"/>
      <c r="D433" s="284"/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  <c r="V433" s="284"/>
      <c r="W433" s="284"/>
      <c r="X433" s="284"/>
      <c r="Y433" s="284"/>
      <c r="Z433" s="284"/>
    </row>
    <row r="434" spans="1:26" ht="15.75" customHeight="1" x14ac:dyDescent="0.25">
      <c r="A434" s="284"/>
      <c r="B434" s="284"/>
      <c r="C434" s="284"/>
      <c r="D434" s="284"/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284"/>
      <c r="R434" s="284"/>
      <c r="S434" s="284"/>
      <c r="T434" s="284"/>
      <c r="U434" s="284"/>
      <c r="V434" s="284"/>
      <c r="W434" s="284"/>
      <c r="X434" s="284"/>
      <c r="Y434" s="284"/>
      <c r="Z434" s="284"/>
    </row>
    <row r="435" spans="1:26" ht="15.75" customHeight="1" x14ac:dyDescent="0.25">
      <c r="A435" s="284"/>
      <c r="B435" s="284"/>
      <c r="C435" s="284"/>
      <c r="D435" s="284"/>
      <c r="E435" s="284"/>
      <c r="F435" s="284"/>
      <c r="G435" s="284"/>
      <c r="H435" s="284"/>
      <c r="I435" s="284"/>
      <c r="J435" s="284"/>
      <c r="K435" s="284"/>
      <c r="L435" s="284"/>
      <c r="M435" s="284"/>
      <c r="N435" s="284"/>
      <c r="O435" s="284"/>
      <c r="P435" s="284"/>
      <c r="Q435" s="284"/>
      <c r="R435" s="284"/>
      <c r="S435" s="284"/>
      <c r="T435" s="284"/>
      <c r="U435" s="284"/>
      <c r="V435" s="284"/>
      <c r="W435" s="284"/>
      <c r="X435" s="284"/>
      <c r="Y435" s="284"/>
      <c r="Z435" s="284"/>
    </row>
    <row r="436" spans="1:26" ht="15.75" customHeight="1" x14ac:dyDescent="0.25">
      <c r="A436" s="284"/>
      <c r="B436" s="284"/>
      <c r="C436" s="284"/>
      <c r="D436" s="284"/>
      <c r="E436" s="284"/>
      <c r="F436" s="284"/>
      <c r="G436" s="284"/>
      <c r="H436" s="284"/>
      <c r="I436" s="284"/>
      <c r="J436" s="284"/>
      <c r="K436" s="284"/>
      <c r="L436" s="284"/>
      <c r="M436" s="284"/>
      <c r="N436" s="284"/>
      <c r="O436" s="284"/>
      <c r="P436" s="284"/>
      <c r="Q436" s="284"/>
      <c r="R436" s="284"/>
      <c r="S436" s="284"/>
      <c r="T436" s="284"/>
      <c r="U436" s="284"/>
      <c r="V436" s="284"/>
      <c r="W436" s="284"/>
      <c r="X436" s="284"/>
      <c r="Y436" s="284"/>
      <c r="Z436" s="284"/>
    </row>
    <row r="437" spans="1:26" ht="15.75" customHeight="1" x14ac:dyDescent="0.25">
      <c r="A437" s="284"/>
      <c r="B437" s="284"/>
      <c r="C437" s="284"/>
      <c r="D437" s="284"/>
      <c r="E437" s="284"/>
      <c r="F437" s="284"/>
      <c r="G437" s="284"/>
      <c r="H437" s="284"/>
      <c r="I437" s="284"/>
      <c r="J437" s="284"/>
      <c r="K437" s="284"/>
      <c r="L437" s="284"/>
      <c r="M437" s="284"/>
      <c r="N437" s="284"/>
      <c r="O437" s="284"/>
      <c r="P437" s="284"/>
      <c r="Q437" s="284"/>
      <c r="R437" s="284"/>
      <c r="S437" s="284"/>
      <c r="T437" s="284"/>
      <c r="U437" s="284"/>
      <c r="V437" s="284"/>
      <c r="W437" s="284"/>
      <c r="X437" s="284"/>
      <c r="Y437" s="284"/>
      <c r="Z437" s="284"/>
    </row>
    <row r="438" spans="1:26" ht="15.75" customHeight="1" x14ac:dyDescent="0.25">
      <c r="A438" s="284"/>
      <c r="B438" s="284"/>
      <c r="C438" s="284"/>
      <c r="D438" s="284"/>
      <c r="E438" s="284"/>
      <c r="F438" s="284"/>
      <c r="G438" s="284"/>
      <c r="H438" s="284"/>
      <c r="I438" s="284"/>
      <c r="J438" s="284"/>
      <c r="K438" s="284"/>
      <c r="L438" s="284"/>
      <c r="M438" s="284"/>
      <c r="N438" s="284"/>
      <c r="O438" s="284"/>
      <c r="P438" s="284"/>
      <c r="Q438" s="284"/>
      <c r="R438" s="284"/>
      <c r="S438" s="284"/>
      <c r="T438" s="284"/>
      <c r="U438" s="284"/>
      <c r="V438" s="284"/>
      <c r="W438" s="284"/>
      <c r="X438" s="284"/>
      <c r="Y438" s="284"/>
      <c r="Z438" s="284"/>
    </row>
    <row r="439" spans="1:26" ht="15.75" customHeight="1" x14ac:dyDescent="0.25">
      <c r="A439" s="284"/>
      <c r="B439" s="284"/>
      <c r="C439" s="284"/>
      <c r="D439" s="284"/>
      <c r="E439" s="284"/>
      <c r="F439" s="284"/>
      <c r="G439" s="284"/>
      <c r="H439" s="284"/>
      <c r="I439" s="284"/>
      <c r="J439" s="284"/>
      <c r="K439" s="284"/>
      <c r="L439" s="284"/>
      <c r="M439" s="284"/>
      <c r="N439" s="284"/>
      <c r="O439" s="284"/>
      <c r="P439" s="284"/>
      <c r="Q439" s="284"/>
      <c r="R439" s="284"/>
      <c r="S439" s="284"/>
      <c r="T439" s="284"/>
      <c r="U439" s="284"/>
      <c r="V439" s="284"/>
      <c r="W439" s="284"/>
      <c r="X439" s="284"/>
      <c r="Y439" s="284"/>
      <c r="Z439" s="284"/>
    </row>
    <row r="440" spans="1:26" ht="15.75" customHeight="1" x14ac:dyDescent="0.25">
      <c r="A440" s="284"/>
      <c r="B440" s="284"/>
      <c r="C440" s="284"/>
      <c r="D440" s="284"/>
      <c r="E440" s="284"/>
      <c r="F440" s="284"/>
      <c r="G440" s="284"/>
      <c r="H440" s="284"/>
      <c r="I440" s="284"/>
      <c r="J440" s="284"/>
      <c r="K440" s="284"/>
      <c r="L440" s="284"/>
      <c r="M440" s="284"/>
      <c r="N440" s="284"/>
      <c r="O440" s="284"/>
      <c r="P440" s="284"/>
      <c r="Q440" s="284"/>
      <c r="R440" s="284"/>
      <c r="S440" s="284"/>
      <c r="T440" s="284"/>
      <c r="U440" s="284"/>
      <c r="V440" s="284"/>
      <c r="W440" s="284"/>
      <c r="X440" s="284"/>
      <c r="Y440" s="284"/>
      <c r="Z440" s="284"/>
    </row>
    <row r="441" spans="1:26" ht="15.75" customHeight="1" x14ac:dyDescent="0.25">
      <c r="A441" s="284"/>
      <c r="B441" s="284"/>
      <c r="C441" s="284"/>
      <c r="D441" s="284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4"/>
      <c r="V441" s="284"/>
      <c r="W441" s="284"/>
      <c r="X441" s="284"/>
      <c r="Y441" s="284"/>
      <c r="Z441" s="284"/>
    </row>
    <row r="442" spans="1:26" ht="15.75" customHeight="1" x14ac:dyDescent="0.25">
      <c r="A442" s="284"/>
      <c r="B442" s="284"/>
      <c r="C442" s="284"/>
      <c r="D442" s="284"/>
      <c r="E442" s="284"/>
      <c r="F442" s="284"/>
      <c r="G442" s="284"/>
      <c r="H442" s="284"/>
      <c r="I442" s="284"/>
      <c r="J442" s="284"/>
      <c r="K442" s="284"/>
      <c r="L442" s="284"/>
      <c r="M442" s="284"/>
      <c r="N442" s="284"/>
      <c r="O442" s="284"/>
      <c r="P442" s="284"/>
      <c r="Q442" s="284"/>
      <c r="R442" s="284"/>
      <c r="S442" s="284"/>
      <c r="T442" s="284"/>
      <c r="U442" s="284"/>
      <c r="V442" s="284"/>
      <c r="W442" s="284"/>
      <c r="X442" s="284"/>
      <c r="Y442" s="284"/>
      <c r="Z442" s="284"/>
    </row>
    <row r="443" spans="1:26" ht="15.75" customHeight="1" x14ac:dyDescent="0.25">
      <c r="A443" s="284"/>
      <c r="B443" s="284"/>
      <c r="C443" s="284"/>
      <c r="D443" s="284"/>
      <c r="E443" s="284"/>
      <c r="F443" s="284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284"/>
      <c r="R443" s="284"/>
      <c r="S443" s="284"/>
      <c r="T443" s="284"/>
      <c r="U443" s="284"/>
      <c r="V443" s="284"/>
      <c r="W443" s="284"/>
      <c r="X443" s="284"/>
      <c r="Y443" s="284"/>
      <c r="Z443" s="284"/>
    </row>
    <row r="444" spans="1:26" ht="15.75" customHeight="1" x14ac:dyDescent="0.25">
      <c r="A444" s="284"/>
      <c r="B444" s="284"/>
      <c r="C444" s="284"/>
      <c r="D444" s="284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284"/>
      <c r="R444" s="284"/>
      <c r="S444" s="284"/>
      <c r="T444" s="284"/>
      <c r="U444" s="284"/>
      <c r="V444" s="284"/>
      <c r="W444" s="284"/>
      <c r="X444" s="284"/>
      <c r="Y444" s="284"/>
      <c r="Z444" s="284"/>
    </row>
    <row r="445" spans="1:26" ht="15.75" customHeight="1" x14ac:dyDescent="0.25">
      <c r="A445" s="284"/>
      <c r="B445" s="284"/>
      <c r="C445" s="284"/>
      <c r="D445" s="284"/>
      <c r="E445" s="284"/>
      <c r="F445" s="284"/>
      <c r="G445" s="284"/>
      <c r="H445" s="284"/>
      <c r="I445" s="284"/>
      <c r="J445" s="284"/>
      <c r="K445" s="284"/>
      <c r="L445" s="284"/>
      <c r="M445" s="284"/>
      <c r="N445" s="284"/>
      <c r="O445" s="284"/>
      <c r="P445" s="284"/>
      <c r="Q445" s="284"/>
      <c r="R445" s="284"/>
      <c r="S445" s="284"/>
      <c r="T445" s="284"/>
      <c r="U445" s="284"/>
      <c r="V445" s="284"/>
      <c r="W445" s="284"/>
      <c r="X445" s="284"/>
      <c r="Y445" s="284"/>
      <c r="Z445" s="284"/>
    </row>
    <row r="446" spans="1:26" ht="15.75" customHeight="1" x14ac:dyDescent="0.25">
      <c r="A446" s="284"/>
      <c r="B446" s="284"/>
      <c r="C446" s="284"/>
      <c r="D446" s="284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  <c r="Z446" s="284"/>
    </row>
    <row r="447" spans="1:26" ht="15.75" customHeight="1" x14ac:dyDescent="0.25">
      <c r="A447" s="284"/>
      <c r="B447" s="284"/>
      <c r="C447" s="284"/>
      <c r="D447" s="284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284"/>
      <c r="R447" s="284"/>
      <c r="S447" s="284"/>
      <c r="T447" s="284"/>
      <c r="U447" s="284"/>
      <c r="V447" s="284"/>
      <c r="W447" s="284"/>
      <c r="X447" s="284"/>
      <c r="Y447" s="284"/>
      <c r="Z447" s="284"/>
    </row>
    <row r="448" spans="1:26" ht="15.75" customHeight="1" x14ac:dyDescent="0.25">
      <c r="A448" s="284"/>
      <c r="B448" s="284"/>
      <c r="C448" s="284"/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4"/>
      <c r="P448" s="284"/>
      <c r="Q448" s="284"/>
      <c r="R448" s="284"/>
      <c r="S448" s="284"/>
      <c r="T448" s="284"/>
      <c r="U448" s="284"/>
      <c r="V448" s="284"/>
      <c r="W448" s="284"/>
      <c r="X448" s="284"/>
      <c r="Y448" s="284"/>
      <c r="Z448" s="284"/>
    </row>
    <row r="449" spans="1:26" ht="15.75" customHeight="1" x14ac:dyDescent="0.25">
      <c r="A449" s="284"/>
      <c r="B449" s="284"/>
      <c r="C449" s="284"/>
      <c r="D449" s="284"/>
      <c r="E449" s="284"/>
      <c r="F449" s="284"/>
      <c r="G449" s="284"/>
      <c r="H449" s="284"/>
      <c r="I449" s="284"/>
      <c r="J449" s="284"/>
      <c r="K449" s="284"/>
      <c r="L449" s="284"/>
      <c r="M449" s="284"/>
      <c r="N449" s="284"/>
      <c r="O449" s="284"/>
      <c r="P449" s="284"/>
      <c r="Q449" s="284"/>
      <c r="R449" s="284"/>
      <c r="S449" s="284"/>
      <c r="T449" s="284"/>
      <c r="U449" s="284"/>
      <c r="V449" s="284"/>
      <c r="W449" s="284"/>
      <c r="X449" s="284"/>
      <c r="Y449" s="284"/>
      <c r="Z449" s="284"/>
    </row>
    <row r="450" spans="1:26" ht="15.75" customHeight="1" x14ac:dyDescent="0.25">
      <c r="A450" s="284"/>
      <c r="B450" s="284"/>
      <c r="C450" s="284"/>
      <c r="D450" s="284"/>
      <c r="E450" s="284"/>
      <c r="F450" s="284"/>
      <c r="G450" s="284"/>
      <c r="H450" s="284"/>
      <c r="I450" s="284"/>
      <c r="J450" s="284"/>
      <c r="K450" s="284"/>
      <c r="L450" s="284"/>
      <c r="M450" s="284"/>
      <c r="N450" s="284"/>
      <c r="O450" s="284"/>
      <c r="P450" s="284"/>
      <c r="Q450" s="284"/>
      <c r="R450" s="284"/>
      <c r="S450" s="284"/>
      <c r="T450" s="284"/>
      <c r="U450" s="284"/>
      <c r="V450" s="284"/>
      <c r="W450" s="284"/>
      <c r="X450" s="284"/>
      <c r="Y450" s="284"/>
      <c r="Z450" s="284"/>
    </row>
    <row r="451" spans="1:26" ht="15.75" customHeight="1" x14ac:dyDescent="0.25">
      <c r="A451" s="284"/>
      <c r="B451" s="284"/>
      <c r="C451" s="284"/>
      <c r="D451" s="284"/>
      <c r="E451" s="284"/>
      <c r="F451" s="284"/>
      <c r="G451" s="284"/>
      <c r="H451" s="284"/>
      <c r="I451" s="284"/>
      <c r="J451" s="284"/>
      <c r="K451" s="284"/>
      <c r="L451" s="284"/>
      <c r="M451" s="284"/>
      <c r="N451" s="284"/>
      <c r="O451" s="284"/>
      <c r="P451" s="284"/>
      <c r="Q451" s="284"/>
      <c r="R451" s="284"/>
      <c r="S451" s="284"/>
      <c r="T451" s="284"/>
      <c r="U451" s="284"/>
      <c r="V451" s="284"/>
      <c r="W451" s="284"/>
      <c r="X451" s="284"/>
      <c r="Y451" s="284"/>
      <c r="Z451" s="284"/>
    </row>
    <row r="452" spans="1:26" ht="15.75" customHeight="1" x14ac:dyDescent="0.25">
      <c r="A452" s="284"/>
      <c r="B452" s="284"/>
      <c r="C452" s="284"/>
      <c r="D452" s="284"/>
      <c r="E452" s="284"/>
      <c r="F452" s="284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  <c r="S452" s="284"/>
      <c r="T452" s="284"/>
      <c r="U452" s="284"/>
      <c r="V452" s="284"/>
      <c r="W452" s="284"/>
      <c r="X452" s="284"/>
      <c r="Y452" s="284"/>
      <c r="Z452" s="284"/>
    </row>
    <row r="453" spans="1:26" ht="15.75" customHeight="1" x14ac:dyDescent="0.25">
      <c r="A453" s="284"/>
      <c r="B453" s="284"/>
      <c r="C453" s="284"/>
      <c r="D453" s="284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4"/>
      <c r="V453" s="284"/>
      <c r="W453" s="284"/>
      <c r="X453" s="284"/>
      <c r="Y453" s="284"/>
      <c r="Z453" s="284"/>
    </row>
    <row r="454" spans="1:26" ht="15.75" customHeight="1" x14ac:dyDescent="0.25">
      <c r="A454" s="284"/>
      <c r="B454" s="284"/>
      <c r="C454" s="284"/>
      <c r="D454" s="284"/>
      <c r="E454" s="284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284"/>
      <c r="R454" s="284"/>
      <c r="S454" s="284"/>
      <c r="T454" s="284"/>
      <c r="U454" s="284"/>
      <c r="V454" s="284"/>
      <c r="W454" s="284"/>
      <c r="X454" s="284"/>
      <c r="Y454" s="284"/>
      <c r="Z454" s="284"/>
    </row>
    <row r="455" spans="1:26" ht="15.75" customHeight="1" x14ac:dyDescent="0.25">
      <c r="A455" s="284"/>
      <c r="B455" s="284"/>
      <c r="C455" s="284"/>
      <c r="D455" s="284"/>
      <c r="E455" s="284"/>
      <c r="F455" s="284"/>
      <c r="G455" s="284"/>
      <c r="H455" s="284"/>
      <c r="I455" s="284"/>
      <c r="J455" s="284"/>
      <c r="K455" s="284"/>
      <c r="L455" s="284"/>
      <c r="M455" s="284"/>
      <c r="N455" s="284"/>
      <c r="O455" s="284"/>
      <c r="P455" s="284"/>
      <c r="Q455" s="284"/>
      <c r="R455" s="284"/>
      <c r="S455" s="284"/>
      <c r="T455" s="284"/>
      <c r="U455" s="284"/>
      <c r="V455" s="284"/>
      <c r="W455" s="284"/>
      <c r="X455" s="284"/>
      <c r="Y455" s="284"/>
      <c r="Z455" s="284"/>
    </row>
    <row r="456" spans="1:26" ht="15.75" customHeight="1" x14ac:dyDescent="0.25">
      <c r="A456" s="284"/>
      <c r="B456" s="284"/>
      <c r="C456" s="284"/>
      <c r="D456" s="284"/>
      <c r="E456" s="284"/>
      <c r="F456" s="284"/>
      <c r="G456" s="284"/>
      <c r="H456" s="284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  <c r="T456" s="284"/>
      <c r="U456" s="284"/>
      <c r="V456" s="284"/>
      <c r="W456" s="284"/>
      <c r="X456" s="284"/>
      <c r="Y456" s="284"/>
      <c r="Z456" s="284"/>
    </row>
    <row r="457" spans="1:26" ht="15.75" customHeight="1" x14ac:dyDescent="0.25">
      <c r="A457" s="284"/>
      <c r="B457" s="284"/>
      <c r="C457" s="284"/>
      <c r="D457" s="284"/>
      <c r="E457" s="284"/>
      <c r="F457" s="284"/>
      <c r="G457" s="284"/>
      <c r="H457" s="284"/>
      <c r="I457" s="284"/>
      <c r="J457" s="284"/>
      <c r="K457" s="284"/>
      <c r="L457" s="284"/>
      <c r="M457" s="284"/>
      <c r="N457" s="284"/>
      <c r="O457" s="284"/>
      <c r="P457" s="284"/>
      <c r="Q457" s="284"/>
      <c r="R457" s="284"/>
      <c r="S457" s="284"/>
      <c r="T457" s="284"/>
      <c r="U457" s="284"/>
      <c r="V457" s="284"/>
      <c r="W457" s="284"/>
      <c r="X457" s="284"/>
      <c r="Y457" s="284"/>
      <c r="Z457" s="284"/>
    </row>
    <row r="458" spans="1:26" ht="15.75" customHeight="1" x14ac:dyDescent="0.25">
      <c r="A458" s="284"/>
      <c r="B458" s="284"/>
      <c r="C458" s="284"/>
      <c r="D458" s="284"/>
      <c r="E458" s="284"/>
      <c r="F458" s="284"/>
      <c r="G458" s="284"/>
      <c r="H458" s="284"/>
      <c r="I458" s="284"/>
      <c r="J458" s="284"/>
      <c r="K458" s="284"/>
      <c r="L458" s="284"/>
      <c r="M458" s="284"/>
      <c r="N458" s="284"/>
      <c r="O458" s="284"/>
      <c r="P458" s="284"/>
      <c r="Q458" s="284"/>
      <c r="R458" s="284"/>
      <c r="S458" s="284"/>
      <c r="T458" s="284"/>
      <c r="U458" s="284"/>
      <c r="V458" s="284"/>
      <c r="W458" s="284"/>
      <c r="X458" s="284"/>
      <c r="Y458" s="284"/>
      <c r="Z458" s="284"/>
    </row>
    <row r="459" spans="1:26" ht="15.75" customHeight="1" x14ac:dyDescent="0.25">
      <c r="A459" s="284"/>
      <c r="B459" s="284"/>
      <c r="C459" s="284"/>
      <c r="D459" s="284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284"/>
      <c r="R459" s="284"/>
      <c r="S459" s="284"/>
      <c r="T459" s="284"/>
      <c r="U459" s="284"/>
      <c r="V459" s="284"/>
      <c r="W459" s="284"/>
      <c r="X459" s="284"/>
      <c r="Y459" s="284"/>
      <c r="Z459" s="284"/>
    </row>
    <row r="460" spans="1:26" ht="15.75" customHeight="1" x14ac:dyDescent="0.25">
      <c r="A460" s="284"/>
      <c r="B460" s="284"/>
      <c r="C460" s="284"/>
      <c r="D460" s="284"/>
      <c r="E460" s="284"/>
      <c r="F460" s="284"/>
      <c r="G460" s="284"/>
      <c r="H460" s="284"/>
      <c r="I460" s="284"/>
      <c r="J460" s="284"/>
      <c r="K460" s="284"/>
      <c r="L460" s="284"/>
      <c r="M460" s="284"/>
      <c r="N460" s="284"/>
      <c r="O460" s="284"/>
      <c r="P460" s="284"/>
      <c r="Q460" s="284"/>
      <c r="R460" s="284"/>
      <c r="S460" s="284"/>
      <c r="T460" s="284"/>
      <c r="U460" s="284"/>
      <c r="V460" s="284"/>
      <c r="W460" s="284"/>
      <c r="X460" s="284"/>
      <c r="Y460" s="284"/>
      <c r="Z460" s="284"/>
    </row>
    <row r="461" spans="1:26" ht="15.75" customHeight="1" x14ac:dyDescent="0.25">
      <c r="A461" s="284"/>
      <c r="B461" s="284"/>
      <c r="C461" s="284"/>
      <c r="D461" s="284"/>
      <c r="E461" s="284"/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284"/>
      <c r="R461" s="284"/>
      <c r="S461" s="284"/>
      <c r="T461" s="284"/>
      <c r="U461" s="284"/>
      <c r="V461" s="284"/>
      <c r="W461" s="284"/>
      <c r="X461" s="284"/>
      <c r="Y461" s="284"/>
      <c r="Z461" s="284"/>
    </row>
    <row r="462" spans="1:26" ht="15.75" customHeight="1" x14ac:dyDescent="0.25">
      <c r="A462" s="284"/>
      <c r="B462" s="284"/>
      <c r="C462" s="284"/>
      <c r="D462" s="284"/>
      <c r="E462" s="284"/>
      <c r="F462" s="284"/>
      <c r="G462" s="284"/>
      <c r="H462" s="284"/>
      <c r="I462" s="284"/>
      <c r="J462" s="284"/>
      <c r="K462" s="284"/>
      <c r="L462" s="284"/>
      <c r="M462" s="284"/>
      <c r="N462" s="284"/>
      <c r="O462" s="284"/>
      <c r="P462" s="284"/>
      <c r="Q462" s="284"/>
      <c r="R462" s="284"/>
      <c r="S462" s="284"/>
      <c r="T462" s="284"/>
      <c r="U462" s="284"/>
      <c r="V462" s="284"/>
      <c r="W462" s="284"/>
      <c r="X462" s="284"/>
      <c r="Y462" s="284"/>
      <c r="Z462" s="284"/>
    </row>
    <row r="463" spans="1:26" ht="15.75" customHeight="1" x14ac:dyDescent="0.25">
      <c r="A463" s="284"/>
      <c r="B463" s="284"/>
      <c r="C463" s="284"/>
      <c r="D463" s="284"/>
      <c r="E463" s="284"/>
      <c r="F463" s="284"/>
      <c r="G463" s="284"/>
      <c r="H463" s="284"/>
      <c r="I463" s="284"/>
      <c r="J463" s="284"/>
      <c r="K463" s="284"/>
      <c r="L463" s="284"/>
      <c r="M463" s="284"/>
      <c r="N463" s="284"/>
      <c r="O463" s="284"/>
      <c r="P463" s="284"/>
      <c r="Q463" s="284"/>
      <c r="R463" s="284"/>
      <c r="S463" s="284"/>
      <c r="T463" s="284"/>
      <c r="U463" s="284"/>
      <c r="V463" s="284"/>
      <c r="W463" s="284"/>
      <c r="X463" s="284"/>
      <c r="Y463" s="284"/>
      <c r="Z463" s="284"/>
    </row>
    <row r="464" spans="1:26" ht="15.75" customHeight="1" x14ac:dyDescent="0.25">
      <c r="A464" s="284"/>
      <c r="B464" s="284"/>
      <c r="C464" s="284"/>
      <c r="D464" s="284"/>
      <c r="E464" s="284"/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  <c r="Z464" s="284"/>
    </row>
    <row r="465" spans="1:26" ht="15.75" customHeight="1" x14ac:dyDescent="0.25">
      <c r="A465" s="284"/>
      <c r="B465" s="284"/>
      <c r="C465" s="284"/>
      <c r="D465" s="284"/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284"/>
      <c r="R465" s="284"/>
      <c r="S465" s="284"/>
      <c r="T465" s="284"/>
      <c r="U465" s="284"/>
      <c r="V465" s="284"/>
      <c r="W465" s="284"/>
      <c r="X465" s="284"/>
      <c r="Y465" s="284"/>
      <c r="Z465" s="284"/>
    </row>
    <row r="466" spans="1:26" ht="15.75" customHeight="1" x14ac:dyDescent="0.25">
      <c r="A466" s="284"/>
      <c r="B466" s="284"/>
      <c r="C466" s="284"/>
      <c r="D466" s="284"/>
      <c r="E466" s="284"/>
      <c r="F466" s="284"/>
      <c r="G466" s="284"/>
      <c r="H466" s="284"/>
      <c r="I466" s="284"/>
      <c r="J466" s="284"/>
      <c r="K466" s="284"/>
      <c r="L466" s="284"/>
      <c r="M466" s="284"/>
      <c r="N466" s="284"/>
      <c r="O466" s="284"/>
      <c r="P466" s="284"/>
      <c r="Q466" s="284"/>
      <c r="R466" s="284"/>
      <c r="S466" s="284"/>
      <c r="T466" s="284"/>
      <c r="U466" s="284"/>
      <c r="V466" s="284"/>
      <c r="W466" s="284"/>
      <c r="X466" s="284"/>
      <c r="Y466" s="284"/>
      <c r="Z466" s="284"/>
    </row>
    <row r="467" spans="1:26" ht="15.75" customHeight="1" x14ac:dyDescent="0.25">
      <c r="A467" s="284"/>
      <c r="B467" s="284"/>
      <c r="C467" s="284"/>
      <c r="D467" s="284"/>
      <c r="E467" s="284"/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284"/>
      <c r="R467" s="284"/>
      <c r="S467" s="284"/>
      <c r="T467" s="284"/>
      <c r="U467" s="284"/>
      <c r="V467" s="284"/>
      <c r="W467" s="284"/>
      <c r="X467" s="284"/>
      <c r="Y467" s="284"/>
      <c r="Z467" s="284"/>
    </row>
    <row r="468" spans="1:26" ht="15.75" customHeight="1" x14ac:dyDescent="0.25">
      <c r="A468" s="284"/>
      <c r="B468" s="284"/>
      <c r="C468" s="284"/>
      <c r="D468" s="284"/>
      <c r="E468" s="284"/>
      <c r="F468" s="284"/>
      <c r="G468" s="284"/>
      <c r="H468" s="284"/>
      <c r="I468" s="284"/>
      <c r="J468" s="284"/>
      <c r="K468" s="284"/>
      <c r="L468" s="284"/>
      <c r="M468" s="284"/>
      <c r="N468" s="284"/>
      <c r="O468" s="284"/>
      <c r="P468" s="284"/>
      <c r="Q468" s="284"/>
      <c r="R468" s="284"/>
      <c r="S468" s="284"/>
      <c r="T468" s="284"/>
      <c r="U468" s="284"/>
      <c r="V468" s="284"/>
      <c r="W468" s="284"/>
      <c r="X468" s="284"/>
      <c r="Y468" s="284"/>
      <c r="Z468" s="284"/>
    </row>
    <row r="469" spans="1:26" ht="15.75" customHeight="1" x14ac:dyDescent="0.25">
      <c r="A469" s="284"/>
      <c r="B469" s="284"/>
      <c r="C469" s="284"/>
      <c r="D469" s="284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Q469" s="284"/>
      <c r="R469" s="284"/>
      <c r="S469" s="284"/>
      <c r="T469" s="284"/>
      <c r="U469" s="284"/>
      <c r="V469" s="284"/>
      <c r="W469" s="284"/>
      <c r="X469" s="284"/>
      <c r="Y469" s="284"/>
      <c r="Z469" s="284"/>
    </row>
    <row r="470" spans="1:26" ht="15.75" customHeight="1" x14ac:dyDescent="0.25">
      <c r="A470" s="284"/>
      <c r="B470" s="284"/>
      <c r="C470" s="284"/>
      <c r="D470" s="284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284"/>
      <c r="R470" s="284"/>
      <c r="S470" s="284"/>
      <c r="T470" s="284"/>
      <c r="U470" s="284"/>
      <c r="V470" s="284"/>
      <c r="W470" s="284"/>
      <c r="X470" s="284"/>
      <c r="Y470" s="284"/>
      <c r="Z470" s="284"/>
    </row>
    <row r="471" spans="1:26" ht="15.75" customHeight="1" x14ac:dyDescent="0.25">
      <c r="A471" s="284"/>
      <c r="B471" s="284"/>
      <c r="C471" s="284"/>
      <c r="D471" s="284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  <c r="V471" s="284"/>
      <c r="W471" s="284"/>
      <c r="X471" s="284"/>
      <c r="Y471" s="284"/>
      <c r="Z471" s="284"/>
    </row>
    <row r="472" spans="1:26" ht="15.75" customHeight="1" x14ac:dyDescent="0.25">
      <c r="A472" s="284"/>
      <c r="B472" s="284"/>
      <c r="C472" s="284"/>
      <c r="D472" s="284"/>
      <c r="E472" s="284"/>
      <c r="F472" s="284"/>
      <c r="G472" s="284"/>
      <c r="H472" s="284"/>
      <c r="I472" s="284"/>
      <c r="J472" s="284"/>
      <c r="K472" s="284"/>
      <c r="L472" s="284"/>
      <c r="M472" s="284"/>
      <c r="N472" s="284"/>
      <c r="O472" s="284"/>
      <c r="P472" s="284"/>
      <c r="Q472" s="284"/>
      <c r="R472" s="284"/>
      <c r="S472" s="284"/>
      <c r="T472" s="284"/>
      <c r="U472" s="284"/>
      <c r="V472" s="284"/>
      <c r="W472" s="284"/>
      <c r="X472" s="284"/>
      <c r="Y472" s="284"/>
      <c r="Z472" s="284"/>
    </row>
    <row r="473" spans="1:26" ht="15.75" customHeight="1" x14ac:dyDescent="0.25">
      <c r="A473" s="284"/>
      <c r="B473" s="284"/>
      <c r="C473" s="284"/>
      <c r="D473" s="284"/>
      <c r="E473" s="284"/>
      <c r="F473" s="284"/>
      <c r="G473" s="284"/>
      <c r="H473" s="284"/>
      <c r="I473" s="284"/>
      <c r="J473" s="284"/>
      <c r="K473" s="284"/>
      <c r="L473" s="284"/>
      <c r="M473" s="284"/>
      <c r="N473" s="284"/>
      <c r="O473" s="284"/>
      <c r="P473" s="284"/>
      <c r="Q473" s="284"/>
      <c r="R473" s="284"/>
      <c r="S473" s="284"/>
      <c r="T473" s="284"/>
      <c r="U473" s="284"/>
      <c r="V473" s="284"/>
      <c r="W473" s="284"/>
      <c r="X473" s="284"/>
      <c r="Y473" s="284"/>
      <c r="Z473" s="284"/>
    </row>
    <row r="474" spans="1:26" ht="15.75" customHeight="1" x14ac:dyDescent="0.25">
      <c r="A474" s="284"/>
      <c r="B474" s="284"/>
      <c r="C474" s="284"/>
      <c r="D474" s="284"/>
      <c r="E474" s="284"/>
      <c r="F474" s="284"/>
      <c r="G474" s="284"/>
      <c r="H474" s="284"/>
      <c r="I474" s="284"/>
      <c r="J474" s="284"/>
      <c r="K474" s="284"/>
      <c r="L474" s="284"/>
      <c r="M474" s="284"/>
      <c r="N474" s="284"/>
      <c r="O474" s="284"/>
      <c r="P474" s="284"/>
      <c r="Q474" s="284"/>
      <c r="R474" s="284"/>
      <c r="S474" s="284"/>
      <c r="T474" s="284"/>
      <c r="U474" s="284"/>
      <c r="V474" s="284"/>
      <c r="W474" s="284"/>
      <c r="X474" s="284"/>
      <c r="Y474" s="284"/>
      <c r="Z474" s="284"/>
    </row>
    <row r="475" spans="1:26" ht="15.75" customHeight="1" x14ac:dyDescent="0.25">
      <c r="A475" s="284"/>
      <c r="B475" s="284"/>
      <c r="C475" s="284"/>
      <c r="D475" s="284"/>
      <c r="E475" s="284"/>
      <c r="F475" s="284"/>
      <c r="G475" s="284"/>
      <c r="H475" s="284"/>
      <c r="I475" s="284"/>
      <c r="J475" s="284"/>
      <c r="K475" s="284"/>
      <c r="L475" s="284"/>
      <c r="M475" s="284"/>
      <c r="N475" s="284"/>
      <c r="O475" s="284"/>
      <c r="P475" s="284"/>
      <c r="Q475" s="284"/>
      <c r="R475" s="284"/>
      <c r="S475" s="284"/>
      <c r="T475" s="284"/>
      <c r="U475" s="284"/>
      <c r="V475" s="284"/>
      <c r="W475" s="284"/>
      <c r="X475" s="284"/>
      <c r="Y475" s="284"/>
      <c r="Z475" s="284"/>
    </row>
    <row r="476" spans="1:26" ht="15.75" customHeight="1" x14ac:dyDescent="0.25">
      <c r="A476" s="284"/>
      <c r="B476" s="284"/>
      <c r="C476" s="284"/>
      <c r="D476" s="284"/>
      <c r="E476" s="284"/>
      <c r="F476" s="284"/>
      <c r="G476" s="284"/>
      <c r="H476" s="284"/>
      <c r="I476" s="284"/>
      <c r="J476" s="284"/>
      <c r="K476" s="284"/>
      <c r="L476" s="284"/>
      <c r="M476" s="284"/>
      <c r="N476" s="284"/>
      <c r="O476" s="284"/>
      <c r="P476" s="284"/>
      <c r="Q476" s="284"/>
      <c r="R476" s="284"/>
      <c r="S476" s="284"/>
      <c r="T476" s="284"/>
      <c r="U476" s="284"/>
      <c r="V476" s="284"/>
      <c r="W476" s="284"/>
      <c r="X476" s="284"/>
      <c r="Y476" s="284"/>
      <c r="Z476" s="284"/>
    </row>
    <row r="477" spans="1:26" ht="15.75" customHeight="1" x14ac:dyDescent="0.25">
      <c r="A477" s="284"/>
      <c r="B477" s="284"/>
      <c r="C477" s="284"/>
      <c r="D477" s="284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284"/>
      <c r="R477" s="284"/>
      <c r="S477" s="284"/>
      <c r="T477" s="284"/>
      <c r="U477" s="284"/>
      <c r="V477" s="284"/>
      <c r="W477" s="284"/>
      <c r="X477" s="284"/>
      <c r="Y477" s="284"/>
      <c r="Z477" s="284"/>
    </row>
    <row r="478" spans="1:26" ht="15.75" customHeight="1" x14ac:dyDescent="0.25">
      <c r="A478" s="284"/>
      <c r="B478" s="284"/>
      <c r="C478" s="284"/>
      <c r="D478" s="284"/>
      <c r="E478" s="284"/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284"/>
      <c r="R478" s="284"/>
      <c r="S478" s="284"/>
      <c r="T478" s="284"/>
      <c r="U478" s="284"/>
      <c r="V478" s="284"/>
      <c r="W478" s="284"/>
      <c r="X478" s="284"/>
      <c r="Y478" s="284"/>
      <c r="Z478" s="284"/>
    </row>
    <row r="479" spans="1:26" ht="15.75" customHeight="1" x14ac:dyDescent="0.25">
      <c r="A479" s="284"/>
      <c r="B479" s="284"/>
      <c r="C479" s="284"/>
      <c r="D479" s="284"/>
      <c r="E479" s="284"/>
      <c r="F479" s="284"/>
      <c r="G479" s="284"/>
      <c r="H479" s="284"/>
      <c r="I479" s="284"/>
      <c r="J479" s="284"/>
      <c r="K479" s="284"/>
      <c r="L479" s="284"/>
      <c r="M479" s="284"/>
      <c r="N479" s="284"/>
      <c r="O479" s="284"/>
      <c r="P479" s="284"/>
      <c r="Q479" s="284"/>
      <c r="R479" s="284"/>
      <c r="S479" s="284"/>
      <c r="T479" s="284"/>
      <c r="U479" s="284"/>
      <c r="V479" s="284"/>
      <c r="W479" s="284"/>
      <c r="X479" s="284"/>
      <c r="Y479" s="284"/>
      <c r="Z479" s="284"/>
    </row>
    <row r="480" spans="1:26" ht="15.75" customHeight="1" x14ac:dyDescent="0.25">
      <c r="A480" s="284"/>
      <c r="B480" s="284"/>
      <c r="C480" s="284"/>
      <c r="D480" s="284"/>
      <c r="E480" s="284"/>
      <c r="F480" s="284"/>
      <c r="G480" s="284"/>
      <c r="H480" s="284"/>
      <c r="I480" s="284"/>
      <c r="J480" s="284"/>
      <c r="K480" s="284"/>
      <c r="L480" s="284"/>
      <c r="M480" s="284"/>
      <c r="N480" s="284"/>
      <c r="O480" s="284"/>
      <c r="P480" s="284"/>
      <c r="Q480" s="284"/>
      <c r="R480" s="284"/>
      <c r="S480" s="284"/>
      <c r="T480" s="284"/>
      <c r="U480" s="284"/>
      <c r="V480" s="284"/>
      <c r="W480" s="284"/>
      <c r="X480" s="284"/>
      <c r="Y480" s="284"/>
      <c r="Z480" s="284"/>
    </row>
    <row r="481" spans="1:26" ht="15.75" customHeight="1" x14ac:dyDescent="0.25">
      <c r="A481" s="284"/>
      <c r="B481" s="284"/>
      <c r="C481" s="284"/>
      <c r="D481" s="284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284"/>
      <c r="R481" s="284"/>
      <c r="S481" s="284"/>
      <c r="T481" s="284"/>
      <c r="U481" s="284"/>
      <c r="V481" s="284"/>
      <c r="W481" s="284"/>
      <c r="X481" s="284"/>
      <c r="Y481" s="284"/>
      <c r="Z481" s="284"/>
    </row>
    <row r="482" spans="1:26" ht="15.75" customHeight="1" x14ac:dyDescent="0.25">
      <c r="A482" s="284"/>
      <c r="B482" s="284"/>
      <c r="C482" s="284"/>
      <c r="D482" s="284"/>
      <c r="E482" s="284"/>
      <c r="F482" s="284"/>
      <c r="G482" s="284"/>
      <c r="H482" s="284"/>
      <c r="I482" s="284"/>
      <c r="J482" s="284"/>
      <c r="K482" s="284"/>
      <c r="L482" s="284"/>
      <c r="M482" s="284"/>
      <c r="N482" s="284"/>
      <c r="O482" s="284"/>
      <c r="P482" s="284"/>
      <c r="Q482" s="284"/>
      <c r="R482" s="284"/>
      <c r="S482" s="284"/>
      <c r="T482" s="284"/>
      <c r="U482" s="284"/>
      <c r="V482" s="284"/>
      <c r="W482" s="284"/>
      <c r="X482" s="284"/>
      <c r="Y482" s="284"/>
      <c r="Z482" s="284"/>
    </row>
    <row r="483" spans="1:26" ht="15.75" customHeight="1" x14ac:dyDescent="0.25">
      <c r="A483" s="284"/>
      <c r="B483" s="284"/>
      <c r="C483" s="284"/>
      <c r="D483" s="284"/>
      <c r="E483" s="284"/>
      <c r="F483" s="284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  <c r="Z483" s="284"/>
    </row>
    <row r="484" spans="1:26" ht="15.75" customHeight="1" x14ac:dyDescent="0.25">
      <c r="A484" s="284"/>
      <c r="B484" s="284"/>
      <c r="C484" s="284"/>
      <c r="D484" s="284"/>
      <c r="E484" s="284"/>
      <c r="F484" s="284"/>
      <c r="G484" s="284"/>
      <c r="H484" s="284"/>
      <c r="I484" s="284"/>
      <c r="J484" s="284"/>
      <c r="K484" s="284"/>
      <c r="L484" s="284"/>
      <c r="M484" s="284"/>
      <c r="N484" s="284"/>
      <c r="O484" s="284"/>
      <c r="P484" s="284"/>
      <c r="Q484" s="284"/>
      <c r="R484" s="284"/>
      <c r="S484" s="284"/>
      <c r="T484" s="284"/>
      <c r="U484" s="284"/>
      <c r="V484" s="284"/>
      <c r="W484" s="284"/>
      <c r="X484" s="284"/>
      <c r="Y484" s="284"/>
      <c r="Z484" s="284"/>
    </row>
    <row r="485" spans="1:26" ht="15.75" customHeight="1" x14ac:dyDescent="0.25">
      <c r="A485" s="284"/>
      <c r="B485" s="284"/>
      <c r="C485" s="284"/>
      <c r="D485" s="284"/>
      <c r="E485" s="284"/>
      <c r="F485" s="284"/>
      <c r="G485" s="284"/>
      <c r="H485" s="284"/>
      <c r="I485" s="284"/>
      <c r="J485" s="284"/>
      <c r="K485" s="284"/>
      <c r="L485" s="284"/>
      <c r="M485" s="284"/>
      <c r="N485" s="284"/>
      <c r="O485" s="284"/>
      <c r="P485" s="284"/>
      <c r="Q485" s="284"/>
      <c r="R485" s="284"/>
      <c r="S485" s="284"/>
      <c r="T485" s="284"/>
      <c r="U485" s="284"/>
      <c r="V485" s="284"/>
      <c r="W485" s="284"/>
      <c r="X485" s="284"/>
      <c r="Y485" s="284"/>
      <c r="Z485" s="284"/>
    </row>
    <row r="486" spans="1:26" ht="15.75" customHeight="1" x14ac:dyDescent="0.25">
      <c r="A486" s="284"/>
      <c r="B486" s="284"/>
      <c r="C486" s="284"/>
      <c r="D486" s="284"/>
      <c r="E486" s="284"/>
      <c r="F486" s="284"/>
      <c r="G486" s="284"/>
      <c r="H486" s="284"/>
      <c r="I486" s="284"/>
      <c r="J486" s="284"/>
      <c r="K486" s="284"/>
      <c r="L486" s="284"/>
      <c r="M486" s="284"/>
      <c r="N486" s="284"/>
      <c r="O486" s="284"/>
      <c r="P486" s="284"/>
      <c r="Q486" s="284"/>
      <c r="R486" s="284"/>
      <c r="S486" s="284"/>
      <c r="T486" s="284"/>
      <c r="U486" s="284"/>
      <c r="V486" s="284"/>
      <c r="W486" s="284"/>
      <c r="X486" s="284"/>
      <c r="Y486" s="284"/>
      <c r="Z486" s="284"/>
    </row>
    <row r="487" spans="1:26" ht="15.75" customHeight="1" x14ac:dyDescent="0.25">
      <c r="A487" s="284"/>
      <c r="B487" s="284"/>
      <c r="C487" s="284"/>
      <c r="D487" s="284"/>
      <c r="E487" s="284"/>
      <c r="F487" s="284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284"/>
      <c r="R487" s="284"/>
      <c r="S487" s="284"/>
      <c r="T487" s="284"/>
      <c r="U487" s="284"/>
      <c r="V487" s="284"/>
      <c r="W487" s="284"/>
      <c r="X487" s="284"/>
      <c r="Y487" s="284"/>
      <c r="Z487" s="284"/>
    </row>
    <row r="488" spans="1:26" ht="15.75" customHeight="1" x14ac:dyDescent="0.25">
      <c r="A488" s="284"/>
      <c r="B488" s="284"/>
      <c r="C488" s="284"/>
      <c r="D488" s="284"/>
      <c r="E488" s="284"/>
      <c r="F488" s="284"/>
      <c r="G488" s="284"/>
      <c r="H488" s="284"/>
      <c r="I488" s="284"/>
      <c r="J488" s="284"/>
      <c r="K488" s="284"/>
      <c r="L488" s="284"/>
      <c r="M488" s="284"/>
      <c r="N488" s="284"/>
      <c r="O488" s="284"/>
      <c r="P488" s="284"/>
      <c r="Q488" s="284"/>
      <c r="R488" s="284"/>
      <c r="S488" s="284"/>
      <c r="T488" s="284"/>
      <c r="U488" s="284"/>
      <c r="V488" s="284"/>
      <c r="W488" s="284"/>
      <c r="X488" s="284"/>
      <c r="Y488" s="284"/>
      <c r="Z488" s="284"/>
    </row>
    <row r="489" spans="1:26" ht="15.75" customHeight="1" x14ac:dyDescent="0.25">
      <c r="A489" s="284"/>
      <c r="B489" s="284"/>
      <c r="C489" s="284"/>
      <c r="D489" s="284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284"/>
      <c r="R489" s="284"/>
      <c r="S489" s="284"/>
      <c r="T489" s="284"/>
      <c r="U489" s="284"/>
      <c r="V489" s="284"/>
      <c r="W489" s="284"/>
      <c r="X489" s="284"/>
      <c r="Y489" s="284"/>
      <c r="Z489" s="284"/>
    </row>
    <row r="490" spans="1:26" ht="15.75" customHeight="1" x14ac:dyDescent="0.25">
      <c r="A490" s="284"/>
      <c r="B490" s="284"/>
      <c r="C490" s="284"/>
      <c r="D490" s="284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284"/>
      <c r="R490" s="284"/>
      <c r="S490" s="284"/>
      <c r="T490" s="284"/>
      <c r="U490" s="284"/>
      <c r="V490" s="284"/>
      <c r="W490" s="284"/>
      <c r="X490" s="284"/>
      <c r="Y490" s="284"/>
      <c r="Z490" s="284"/>
    </row>
    <row r="491" spans="1:26" ht="15.75" customHeight="1" x14ac:dyDescent="0.25">
      <c r="A491" s="284"/>
      <c r="B491" s="284"/>
      <c r="C491" s="284"/>
      <c r="D491" s="284"/>
      <c r="E491" s="284"/>
      <c r="F491" s="284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284"/>
      <c r="R491" s="284"/>
      <c r="S491" s="284"/>
      <c r="T491" s="284"/>
      <c r="U491" s="284"/>
      <c r="V491" s="284"/>
      <c r="W491" s="284"/>
      <c r="X491" s="284"/>
      <c r="Y491" s="284"/>
      <c r="Z491" s="284"/>
    </row>
    <row r="492" spans="1:26" ht="15.75" customHeight="1" x14ac:dyDescent="0.25">
      <c r="A492" s="284"/>
      <c r="B492" s="284"/>
      <c r="C492" s="284"/>
      <c r="D492" s="284"/>
      <c r="E492" s="284"/>
      <c r="F492" s="284"/>
      <c r="G492" s="284"/>
      <c r="H492" s="284"/>
      <c r="I492" s="284"/>
      <c r="J492" s="284"/>
      <c r="K492" s="284"/>
      <c r="L492" s="284"/>
      <c r="M492" s="284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4"/>
      <c r="Y492" s="284"/>
      <c r="Z492" s="284"/>
    </row>
    <row r="493" spans="1:26" ht="15.75" customHeight="1" x14ac:dyDescent="0.25">
      <c r="A493" s="284"/>
      <c r="B493" s="284"/>
      <c r="C493" s="284"/>
      <c r="D493" s="284"/>
      <c r="E493" s="284"/>
      <c r="F493" s="284"/>
      <c r="G493" s="284"/>
      <c r="H493" s="284"/>
      <c r="I493" s="284"/>
      <c r="J493" s="284"/>
      <c r="K493" s="284"/>
      <c r="L493" s="284"/>
      <c r="M493" s="284"/>
      <c r="N493" s="284"/>
      <c r="O493" s="284"/>
      <c r="P493" s="284"/>
      <c r="Q493" s="284"/>
      <c r="R493" s="284"/>
      <c r="S493" s="284"/>
      <c r="T493" s="284"/>
      <c r="U493" s="284"/>
      <c r="V493" s="284"/>
      <c r="W493" s="284"/>
      <c r="X493" s="284"/>
      <c r="Y493" s="284"/>
      <c r="Z493" s="284"/>
    </row>
    <row r="494" spans="1:26" ht="15.75" customHeight="1" x14ac:dyDescent="0.25">
      <c r="A494" s="284"/>
      <c r="B494" s="284"/>
      <c r="C494" s="284"/>
      <c r="D494" s="284"/>
      <c r="E494" s="284"/>
      <c r="F494" s="284"/>
      <c r="G494" s="284"/>
      <c r="H494" s="284"/>
      <c r="I494" s="284"/>
      <c r="J494" s="284"/>
      <c r="K494" s="284"/>
      <c r="L494" s="284"/>
      <c r="M494" s="284"/>
      <c r="N494" s="284"/>
      <c r="O494" s="284"/>
      <c r="P494" s="284"/>
      <c r="Q494" s="284"/>
      <c r="R494" s="284"/>
      <c r="S494" s="284"/>
      <c r="T494" s="284"/>
      <c r="U494" s="284"/>
      <c r="V494" s="284"/>
      <c r="W494" s="284"/>
      <c r="X494" s="284"/>
      <c r="Y494" s="284"/>
      <c r="Z494" s="284"/>
    </row>
    <row r="495" spans="1:26" ht="15.75" customHeight="1" x14ac:dyDescent="0.25">
      <c r="A495" s="284"/>
      <c r="B495" s="284"/>
      <c r="C495" s="284"/>
      <c r="D495" s="284"/>
      <c r="E495" s="284"/>
      <c r="F495" s="284"/>
      <c r="G495" s="284"/>
      <c r="H495" s="284"/>
      <c r="I495" s="284"/>
      <c r="J495" s="284"/>
      <c r="K495" s="284"/>
      <c r="L495" s="284"/>
      <c r="M495" s="284"/>
      <c r="N495" s="284"/>
      <c r="O495" s="284"/>
      <c r="P495" s="284"/>
      <c r="Q495" s="284"/>
      <c r="R495" s="284"/>
      <c r="S495" s="284"/>
      <c r="T495" s="284"/>
      <c r="U495" s="284"/>
      <c r="V495" s="284"/>
      <c r="W495" s="284"/>
      <c r="X495" s="284"/>
      <c r="Y495" s="284"/>
      <c r="Z495" s="284"/>
    </row>
    <row r="496" spans="1:26" ht="15.75" customHeight="1" x14ac:dyDescent="0.25">
      <c r="A496" s="284"/>
      <c r="B496" s="284"/>
      <c r="C496" s="284"/>
      <c r="D496" s="284"/>
      <c r="E496" s="284"/>
      <c r="F496" s="284"/>
      <c r="G496" s="284"/>
      <c r="H496" s="284"/>
      <c r="I496" s="284"/>
      <c r="J496" s="284"/>
      <c r="K496" s="284"/>
      <c r="L496" s="284"/>
      <c r="M496" s="284"/>
      <c r="N496" s="284"/>
      <c r="O496" s="284"/>
      <c r="P496" s="284"/>
      <c r="Q496" s="284"/>
      <c r="R496" s="284"/>
      <c r="S496" s="284"/>
      <c r="T496" s="284"/>
      <c r="U496" s="284"/>
      <c r="V496" s="284"/>
      <c r="W496" s="284"/>
      <c r="X496" s="284"/>
      <c r="Y496" s="284"/>
      <c r="Z496" s="284"/>
    </row>
    <row r="497" spans="1:26" ht="15.75" customHeight="1" x14ac:dyDescent="0.25">
      <c r="A497" s="284"/>
      <c r="B497" s="284"/>
      <c r="C497" s="284"/>
      <c r="D497" s="284"/>
      <c r="E497" s="284"/>
      <c r="F497" s="284"/>
      <c r="G497" s="284"/>
      <c r="H497" s="284"/>
      <c r="I497" s="284"/>
      <c r="J497" s="284"/>
      <c r="K497" s="284"/>
      <c r="L497" s="284"/>
      <c r="M497" s="284"/>
      <c r="N497" s="284"/>
      <c r="O497" s="284"/>
      <c r="P497" s="284"/>
      <c r="Q497" s="284"/>
      <c r="R497" s="284"/>
      <c r="S497" s="284"/>
      <c r="T497" s="284"/>
      <c r="U497" s="284"/>
      <c r="V497" s="284"/>
      <c r="W497" s="284"/>
      <c r="X497" s="284"/>
      <c r="Y497" s="284"/>
      <c r="Z497" s="284"/>
    </row>
    <row r="498" spans="1:26" ht="15.75" customHeight="1" x14ac:dyDescent="0.25">
      <c r="A498" s="284"/>
      <c r="B498" s="284"/>
      <c r="C498" s="284"/>
      <c r="D498" s="284"/>
      <c r="E498" s="284"/>
      <c r="F498" s="284"/>
      <c r="G498" s="284"/>
      <c r="H498" s="284"/>
      <c r="I498" s="284"/>
      <c r="J498" s="284"/>
      <c r="K498" s="284"/>
      <c r="L498" s="284"/>
      <c r="M498" s="284"/>
      <c r="N498" s="284"/>
      <c r="O498" s="284"/>
      <c r="P498" s="284"/>
      <c r="Q498" s="284"/>
      <c r="R498" s="284"/>
      <c r="S498" s="284"/>
      <c r="T498" s="284"/>
      <c r="U498" s="284"/>
      <c r="V498" s="284"/>
      <c r="W498" s="284"/>
      <c r="X498" s="284"/>
      <c r="Y498" s="284"/>
      <c r="Z498" s="284"/>
    </row>
    <row r="499" spans="1:26" ht="15.75" customHeight="1" x14ac:dyDescent="0.25">
      <c r="A499" s="284"/>
      <c r="B499" s="284"/>
      <c r="C499" s="284"/>
      <c r="D499" s="28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4"/>
      <c r="R499" s="284"/>
      <c r="S499" s="284"/>
      <c r="T499" s="284"/>
      <c r="U499" s="284"/>
      <c r="V499" s="284"/>
      <c r="W499" s="284"/>
      <c r="X499" s="284"/>
      <c r="Y499" s="284"/>
      <c r="Z499" s="284"/>
    </row>
    <row r="500" spans="1:26" ht="15.75" customHeight="1" x14ac:dyDescent="0.25">
      <c r="A500" s="284"/>
      <c r="B500" s="284"/>
      <c r="C500" s="284"/>
      <c r="D500" s="284"/>
      <c r="E500" s="284"/>
      <c r="F500" s="284"/>
      <c r="G500" s="284"/>
      <c r="H500" s="284"/>
      <c r="I500" s="284"/>
      <c r="J500" s="284"/>
      <c r="K500" s="284"/>
      <c r="L500" s="284"/>
      <c r="M500" s="284"/>
      <c r="N500" s="284"/>
      <c r="O500" s="284"/>
      <c r="P500" s="284"/>
      <c r="Q500" s="284"/>
      <c r="R500" s="284"/>
      <c r="S500" s="284"/>
      <c r="T500" s="284"/>
      <c r="U500" s="284"/>
      <c r="V500" s="284"/>
      <c r="W500" s="284"/>
      <c r="X500" s="284"/>
      <c r="Y500" s="284"/>
      <c r="Z500" s="284"/>
    </row>
    <row r="501" spans="1:26" ht="15.75" customHeight="1" x14ac:dyDescent="0.25">
      <c r="A501" s="284"/>
      <c r="B501" s="284"/>
      <c r="C501" s="284"/>
      <c r="D501" s="284"/>
      <c r="E501" s="284"/>
      <c r="F501" s="284"/>
      <c r="G501" s="284"/>
      <c r="H501" s="284"/>
      <c r="I501" s="284"/>
      <c r="J501" s="284"/>
      <c r="K501" s="284"/>
      <c r="L501" s="284"/>
      <c r="M501" s="284"/>
      <c r="N501" s="284"/>
      <c r="O501" s="284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  <c r="Z501" s="284"/>
    </row>
    <row r="502" spans="1:26" ht="15.75" customHeight="1" x14ac:dyDescent="0.25">
      <c r="A502" s="284"/>
      <c r="B502" s="284"/>
      <c r="C502" s="284"/>
      <c r="D502" s="284"/>
      <c r="E502" s="284"/>
      <c r="F502" s="284"/>
      <c r="G502" s="284"/>
      <c r="H502" s="284"/>
      <c r="I502" s="284"/>
      <c r="J502" s="284"/>
      <c r="K502" s="284"/>
      <c r="L502" s="284"/>
      <c r="M502" s="284"/>
      <c r="N502" s="284"/>
      <c r="O502" s="284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  <c r="Z502" s="284"/>
    </row>
    <row r="503" spans="1:26" ht="15.75" customHeight="1" x14ac:dyDescent="0.25">
      <c r="A503" s="284"/>
      <c r="B503" s="284"/>
      <c r="C503" s="284"/>
      <c r="D503" s="284"/>
      <c r="E503" s="284"/>
      <c r="F503" s="284"/>
      <c r="G503" s="284"/>
      <c r="H503" s="284"/>
      <c r="I503" s="284"/>
      <c r="J503" s="284"/>
      <c r="K503" s="284"/>
      <c r="L503" s="284"/>
      <c r="M503" s="284"/>
      <c r="N503" s="284"/>
      <c r="O503" s="284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  <c r="Z503" s="284"/>
    </row>
    <row r="504" spans="1:26" ht="15.75" customHeight="1" x14ac:dyDescent="0.25">
      <c r="A504" s="284"/>
      <c r="B504" s="284"/>
      <c r="C504" s="284"/>
      <c r="D504" s="284"/>
      <c r="E504" s="284"/>
      <c r="F504" s="284"/>
      <c r="G504" s="284"/>
      <c r="H504" s="284"/>
      <c r="I504" s="284"/>
      <c r="J504" s="284"/>
      <c r="K504" s="284"/>
      <c r="L504" s="284"/>
      <c r="M504" s="284"/>
      <c r="N504" s="284"/>
      <c r="O504" s="284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  <c r="Z504" s="284"/>
    </row>
    <row r="505" spans="1:26" ht="15.75" customHeight="1" x14ac:dyDescent="0.25">
      <c r="A505" s="284"/>
      <c r="B505" s="284"/>
      <c r="C505" s="284"/>
      <c r="D505" s="284"/>
      <c r="E505" s="284"/>
      <c r="F505" s="284"/>
      <c r="G505" s="284"/>
      <c r="H505" s="284"/>
      <c r="I505" s="284"/>
      <c r="J505" s="284"/>
      <c r="K505" s="284"/>
      <c r="L505" s="284"/>
      <c r="M505" s="284"/>
      <c r="N505" s="284"/>
      <c r="O505" s="284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  <c r="Z505" s="284"/>
    </row>
    <row r="506" spans="1:26" ht="15.75" customHeight="1" x14ac:dyDescent="0.25">
      <c r="A506" s="284"/>
      <c r="B506" s="284"/>
      <c r="C506" s="284"/>
      <c r="D506" s="28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  <c r="Z506" s="284"/>
    </row>
    <row r="507" spans="1:26" ht="15.75" customHeight="1" x14ac:dyDescent="0.25">
      <c r="A507" s="284"/>
      <c r="B507" s="284"/>
      <c r="C507" s="284"/>
      <c r="D507" s="284"/>
      <c r="E507" s="284"/>
      <c r="F507" s="284"/>
      <c r="G507" s="284"/>
      <c r="H507" s="284"/>
      <c r="I507" s="284"/>
      <c r="J507" s="284"/>
      <c r="K507" s="284"/>
      <c r="L507" s="284"/>
      <c r="M507" s="284"/>
      <c r="N507" s="284"/>
      <c r="O507" s="284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  <c r="Z507" s="284"/>
    </row>
    <row r="508" spans="1:26" ht="15.75" customHeight="1" x14ac:dyDescent="0.25">
      <c r="A508" s="284"/>
      <c r="B508" s="284"/>
      <c r="C508" s="284"/>
      <c r="D508" s="284"/>
      <c r="E508" s="284"/>
      <c r="F508" s="284"/>
      <c r="G508" s="284"/>
      <c r="H508" s="284"/>
      <c r="I508" s="284"/>
      <c r="J508" s="284"/>
      <c r="K508" s="284"/>
      <c r="L508" s="284"/>
      <c r="M508" s="284"/>
      <c r="N508" s="284"/>
      <c r="O508" s="284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</row>
    <row r="509" spans="1:26" ht="15.75" customHeight="1" x14ac:dyDescent="0.25">
      <c r="A509" s="284"/>
      <c r="B509" s="284"/>
      <c r="C509" s="284"/>
      <c r="D509" s="284"/>
      <c r="E509" s="284"/>
      <c r="F509" s="284"/>
      <c r="G509" s="284"/>
      <c r="H509" s="284"/>
      <c r="I509" s="284"/>
      <c r="J509" s="284"/>
      <c r="K509" s="284"/>
      <c r="L509" s="284"/>
      <c r="M509" s="284"/>
      <c r="N509" s="284"/>
      <c r="O509" s="284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</row>
    <row r="510" spans="1:26" ht="15.75" customHeight="1" x14ac:dyDescent="0.25">
      <c r="A510" s="284"/>
      <c r="B510" s="284"/>
      <c r="C510" s="284"/>
      <c r="D510" s="284"/>
      <c r="E510" s="284"/>
      <c r="F510" s="284"/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</row>
    <row r="511" spans="1:26" ht="15.75" customHeight="1" x14ac:dyDescent="0.25">
      <c r="A511" s="284"/>
      <c r="B511" s="284"/>
      <c r="C511" s="284"/>
      <c r="D511" s="284"/>
      <c r="E511" s="284"/>
      <c r="F511" s="284"/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  <c r="Z511" s="284"/>
    </row>
    <row r="512" spans="1:26" ht="15.75" customHeight="1" x14ac:dyDescent="0.25">
      <c r="A512" s="284"/>
      <c r="B512" s="284"/>
      <c r="C512" s="284"/>
      <c r="D512" s="284"/>
      <c r="E512" s="284"/>
      <c r="F512" s="284"/>
      <c r="G512" s="284"/>
      <c r="H512" s="284"/>
      <c r="I512" s="284"/>
      <c r="J512" s="284"/>
      <c r="K512" s="284"/>
      <c r="L512" s="284"/>
      <c r="M512" s="284"/>
      <c r="N512" s="284"/>
      <c r="O512" s="284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  <c r="Z512" s="284"/>
    </row>
    <row r="513" spans="1:26" ht="15.75" customHeight="1" x14ac:dyDescent="0.25">
      <c r="A513" s="284"/>
      <c r="B513" s="284"/>
      <c r="C513" s="284"/>
      <c r="D513" s="284"/>
      <c r="E513" s="284"/>
      <c r="F513" s="284"/>
      <c r="G513" s="284"/>
      <c r="H513" s="284"/>
      <c r="I513" s="284"/>
      <c r="J513" s="284"/>
      <c r="K513" s="284"/>
      <c r="L513" s="284"/>
      <c r="M513" s="284"/>
      <c r="N513" s="284"/>
      <c r="O513" s="284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  <c r="Z513" s="284"/>
    </row>
    <row r="514" spans="1:26" ht="15.75" customHeight="1" x14ac:dyDescent="0.25">
      <c r="A514" s="284"/>
      <c r="B514" s="284"/>
      <c r="C514" s="284"/>
      <c r="D514" s="284"/>
      <c r="E514" s="284"/>
      <c r="F514" s="284"/>
      <c r="G514" s="284"/>
      <c r="H514" s="284"/>
      <c r="I514" s="284"/>
      <c r="J514" s="284"/>
      <c r="K514" s="284"/>
      <c r="L514" s="284"/>
      <c r="M514" s="284"/>
      <c r="N514" s="284"/>
      <c r="O514" s="284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  <c r="Z514" s="284"/>
    </row>
    <row r="515" spans="1:26" ht="15.75" customHeight="1" x14ac:dyDescent="0.25">
      <c r="A515" s="284"/>
      <c r="B515" s="284"/>
      <c r="C515" s="284"/>
      <c r="D515" s="284"/>
      <c r="E515" s="284"/>
      <c r="F515" s="284"/>
      <c r="G515" s="284"/>
      <c r="H515" s="284"/>
      <c r="I515" s="284"/>
      <c r="J515" s="284"/>
      <c r="K515" s="284"/>
      <c r="L515" s="284"/>
      <c r="M515" s="284"/>
      <c r="N515" s="284"/>
      <c r="O515" s="284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  <c r="Z515" s="284"/>
    </row>
    <row r="516" spans="1:26" ht="15.75" customHeight="1" x14ac:dyDescent="0.25">
      <c r="A516" s="284"/>
      <c r="B516" s="284"/>
      <c r="C516" s="284"/>
      <c r="D516" s="284"/>
      <c r="E516" s="284"/>
      <c r="F516" s="284"/>
      <c r="G516" s="284"/>
      <c r="H516" s="284"/>
      <c r="I516" s="284"/>
      <c r="J516" s="284"/>
      <c r="K516" s="284"/>
      <c r="L516" s="284"/>
      <c r="M516" s="284"/>
      <c r="N516" s="284"/>
      <c r="O516" s="284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  <c r="Z516" s="284"/>
    </row>
    <row r="517" spans="1:26" ht="15.75" customHeight="1" x14ac:dyDescent="0.25">
      <c r="A517" s="284"/>
      <c r="B517" s="284"/>
      <c r="C517" s="284"/>
      <c r="D517" s="284"/>
      <c r="E517" s="284"/>
      <c r="F517" s="284"/>
      <c r="G517" s="284"/>
      <c r="H517" s="284"/>
      <c r="I517" s="284"/>
      <c r="J517" s="284"/>
      <c r="K517" s="284"/>
      <c r="L517" s="284"/>
      <c r="M517" s="284"/>
      <c r="N517" s="284"/>
      <c r="O517" s="284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  <c r="Z517" s="284"/>
    </row>
    <row r="518" spans="1:26" ht="15.75" customHeight="1" x14ac:dyDescent="0.25">
      <c r="A518" s="284"/>
      <c r="B518" s="284"/>
      <c r="C518" s="284"/>
      <c r="D518" s="284"/>
      <c r="E518" s="284"/>
      <c r="F518" s="284"/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  <c r="Z518" s="284"/>
    </row>
    <row r="519" spans="1:26" ht="15.75" customHeight="1" x14ac:dyDescent="0.25">
      <c r="A519" s="284"/>
      <c r="B519" s="284"/>
      <c r="C519" s="284"/>
      <c r="D519" s="284"/>
      <c r="E519" s="284"/>
      <c r="F519" s="284"/>
      <c r="G519" s="284"/>
      <c r="H519" s="284"/>
      <c r="I519" s="284"/>
      <c r="J519" s="284"/>
      <c r="K519" s="284"/>
      <c r="L519" s="284"/>
      <c r="M519" s="284"/>
      <c r="N519" s="284"/>
      <c r="O519" s="284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  <c r="Z519" s="284"/>
    </row>
    <row r="520" spans="1:26" ht="15.75" customHeight="1" x14ac:dyDescent="0.25">
      <c r="A520" s="284"/>
      <c r="B520" s="284"/>
      <c r="C520" s="284"/>
      <c r="D520" s="284"/>
      <c r="E520" s="284"/>
      <c r="F520" s="284"/>
      <c r="G520" s="284"/>
      <c r="H520" s="284"/>
      <c r="I520" s="284"/>
      <c r="J520" s="284"/>
      <c r="K520" s="284"/>
      <c r="L520" s="284"/>
      <c r="M520" s="284"/>
      <c r="N520" s="284"/>
      <c r="O520" s="284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  <c r="Z520" s="284"/>
    </row>
    <row r="521" spans="1:26" ht="15.75" customHeight="1" x14ac:dyDescent="0.25">
      <c r="A521" s="284"/>
      <c r="B521" s="284"/>
      <c r="C521" s="284"/>
      <c r="D521" s="284"/>
      <c r="E521" s="284"/>
      <c r="F521" s="284"/>
      <c r="G521" s="284"/>
      <c r="H521" s="284"/>
      <c r="I521" s="284"/>
      <c r="J521" s="284"/>
      <c r="K521" s="284"/>
      <c r="L521" s="284"/>
      <c r="M521" s="284"/>
      <c r="N521" s="284"/>
      <c r="O521" s="284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  <c r="Z521" s="284"/>
    </row>
    <row r="522" spans="1:26" ht="15.75" customHeight="1" x14ac:dyDescent="0.25">
      <c r="A522" s="284"/>
      <c r="B522" s="284"/>
      <c r="C522" s="284"/>
      <c r="D522" s="284"/>
      <c r="E522" s="284"/>
      <c r="F522" s="284"/>
      <c r="G522" s="284"/>
      <c r="H522" s="284"/>
      <c r="I522" s="284"/>
      <c r="J522" s="284"/>
      <c r="K522" s="284"/>
      <c r="L522" s="284"/>
      <c r="M522" s="284"/>
      <c r="N522" s="284"/>
      <c r="O522" s="284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  <c r="Z522" s="284"/>
    </row>
    <row r="523" spans="1:26" ht="15.75" customHeight="1" x14ac:dyDescent="0.25">
      <c r="A523" s="284"/>
      <c r="B523" s="284"/>
      <c r="C523" s="284"/>
      <c r="D523" s="284"/>
      <c r="E523" s="284"/>
      <c r="F523" s="284"/>
      <c r="G523" s="284"/>
      <c r="H523" s="284"/>
      <c r="I523" s="284"/>
      <c r="J523" s="284"/>
      <c r="K523" s="284"/>
      <c r="L523" s="284"/>
      <c r="M523" s="284"/>
      <c r="N523" s="284"/>
      <c r="O523" s="284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  <c r="Z523" s="284"/>
    </row>
    <row r="524" spans="1:26" ht="15.75" customHeight="1" x14ac:dyDescent="0.25">
      <c r="A524" s="284"/>
      <c r="B524" s="284"/>
      <c r="C524" s="284"/>
      <c r="D524" s="284"/>
      <c r="E524" s="284"/>
      <c r="F524" s="284"/>
      <c r="G524" s="284"/>
      <c r="H524" s="284"/>
      <c r="I524" s="284"/>
      <c r="J524" s="284"/>
      <c r="K524" s="284"/>
      <c r="L524" s="284"/>
      <c r="M524" s="284"/>
      <c r="N524" s="284"/>
      <c r="O524" s="284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  <c r="Z524" s="284"/>
    </row>
    <row r="525" spans="1:26" ht="15.75" customHeight="1" x14ac:dyDescent="0.25">
      <c r="A525" s="284"/>
      <c r="B525" s="284"/>
      <c r="C525" s="284"/>
      <c r="D525" s="284"/>
      <c r="E525" s="284"/>
      <c r="F525" s="284"/>
      <c r="G525" s="284"/>
      <c r="H525" s="284"/>
      <c r="I525" s="284"/>
      <c r="J525" s="284"/>
      <c r="K525" s="284"/>
      <c r="L525" s="284"/>
      <c r="M525" s="284"/>
      <c r="N525" s="284"/>
      <c r="O525" s="284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  <c r="Z525" s="284"/>
    </row>
    <row r="526" spans="1:26" ht="15.75" customHeight="1" x14ac:dyDescent="0.25">
      <c r="A526" s="284"/>
      <c r="B526" s="284"/>
      <c r="C526" s="284"/>
      <c r="D526" s="284"/>
      <c r="E526" s="284"/>
      <c r="F526" s="284"/>
      <c r="G526" s="284"/>
      <c r="H526" s="284"/>
      <c r="I526" s="284"/>
      <c r="J526" s="284"/>
      <c r="K526" s="284"/>
      <c r="L526" s="284"/>
      <c r="M526" s="284"/>
      <c r="N526" s="284"/>
      <c r="O526" s="284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  <c r="Z526" s="284"/>
    </row>
    <row r="527" spans="1:26" ht="15.75" customHeight="1" x14ac:dyDescent="0.25">
      <c r="A527" s="284"/>
      <c r="B527" s="284"/>
      <c r="C527" s="284"/>
      <c r="D527" s="284"/>
      <c r="E527" s="284"/>
      <c r="F527" s="284"/>
      <c r="G527" s="284"/>
      <c r="H527" s="284"/>
      <c r="I527" s="284"/>
      <c r="J527" s="284"/>
      <c r="K527" s="284"/>
      <c r="L527" s="284"/>
      <c r="M527" s="284"/>
      <c r="N527" s="284"/>
      <c r="O527" s="284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  <c r="Z527" s="284"/>
    </row>
    <row r="528" spans="1:26" ht="15.75" customHeight="1" x14ac:dyDescent="0.25">
      <c r="A528" s="284"/>
      <c r="B528" s="284"/>
      <c r="C528" s="284"/>
      <c r="D528" s="284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  <c r="Z528" s="284"/>
    </row>
    <row r="529" spans="1:26" ht="15.75" customHeight="1" x14ac:dyDescent="0.25">
      <c r="A529" s="284"/>
      <c r="B529" s="284"/>
      <c r="C529" s="284"/>
      <c r="D529" s="284"/>
      <c r="E529" s="284"/>
      <c r="F529" s="284"/>
      <c r="G529" s="284"/>
      <c r="H529" s="284"/>
      <c r="I529" s="284"/>
      <c r="J529" s="284"/>
      <c r="K529" s="284"/>
      <c r="L529" s="284"/>
      <c r="M529" s="284"/>
      <c r="N529" s="284"/>
      <c r="O529" s="284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  <c r="Z529" s="284"/>
    </row>
    <row r="530" spans="1:26" ht="15.75" customHeight="1" x14ac:dyDescent="0.25">
      <c r="A530" s="284"/>
      <c r="B530" s="284"/>
      <c r="C530" s="284"/>
      <c r="D530" s="284"/>
      <c r="E530" s="284"/>
      <c r="F530" s="284"/>
      <c r="G530" s="284"/>
      <c r="H530" s="284"/>
      <c r="I530" s="284"/>
      <c r="J530" s="284"/>
      <c r="K530" s="284"/>
      <c r="L530" s="284"/>
      <c r="M530" s="284"/>
      <c r="N530" s="284"/>
      <c r="O530" s="284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  <c r="Z530" s="284"/>
    </row>
    <row r="531" spans="1:26" ht="15.75" customHeight="1" x14ac:dyDescent="0.25">
      <c r="A531" s="284"/>
      <c r="B531" s="284"/>
      <c r="C531" s="284"/>
      <c r="D531" s="284"/>
      <c r="E531" s="284"/>
      <c r="F531" s="284"/>
      <c r="G531" s="284"/>
      <c r="H531" s="284"/>
      <c r="I531" s="284"/>
      <c r="J531" s="284"/>
      <c r="K531" s="284"/>
      <c r="L531" s="284"/>
      <c r="M531" s="284"/>
      <c r="N531" s="284"/>
      <c r="O531" s="284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  <c r="Z531" s="284"/>
    </row>
    <row r="532" spans="1:26" ht="15.75" customHeight="1" x14ac:dyDescent="0.25">
      <c r="A532" s="284"/>
      <c r="B532" s="284"/>
      <c r="C532" s="284"/>
      <c r="D532" s="284"/>
      <c r="E532" s="284"/>
      <c r="F532" s="284"/>
      <c r="G532" s="284"/>
      <c r="H532" s="284"/>
      <c r="I532" s="284"/>
      <c r="J532" s="284"/>
      <c r="K532" s="284"/>
      <c r="L532" s="284"/>
      <c r="M532" s="284"/>
      <c r="N532" s="284"/>
      <c r="O532" s="284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  <c r="Z532" s="284"/>
    </row>
    <row r="533" spans="1:26" ht="15.75" customHeight="1" x14ac:dyDescent="0.25">
      <c r="A533" s="284"/>
      <c r="B533" s="284"/>
      <c r="C533" s="284"/>
      <c r="D533" s="284"/>
      <c r="E533" s="284"/>
      <c r="F533" s="284"/>
      <c r="G533" s="284"/>
      <c r="H533" s="284"/>
      <c r="I533" s="284"/>
      <c r="J533" s="284"/>
      <c r="K533" s="284"/>
      <c r="L533" s="284"/>
      <c r="M533" s="284"/>
      <c r="N533" s="284"/>
      <c r="O533" s="284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  <c r="Z533" s="284"/>
    </row>
    <row r="534" spans="1:26" ht="15.75" customHeight="1" x14ac:dyDescent="0.25">
      <c r="A534" s="284"/>
      <c r="B534" s="284"/>
      <c r="C534" s="284"/>
      <c r="D534" s="284"/>
      <c r="E534" s="284"/>
      <c r="F534" s="284"/>
      <c r="G534" s="284"/>
      <c r="H534" s="284"/>
      <c r="I534" s="284"/>
      <c r="J534" s="284"/>
      <c r="K534" s="284"/>
      <c r="L534" s="284"/>
      <c r="M534" s="284"/>
      <c r="N534" s="284"/>
      <c r="O534" s="284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  <c r="Z534" s="284"/>
    </row>
    <row r="535" spans="1:26" ht="15.75" customHeight="1" x14ac:dyDescent="0.25">
      <c r="A535" s="284"/>
      <c r="B535" s="284"/>
      <c r="C535" s="284"/>
      <c r="D535" s="284"/>
      <c r="E535" s="284"/>
      <c r="F535" s="284"/>
      <c r="G535" s="284"/>
      <c r="H535" s="284"/>
      <c r="I535" s="284"/>
      <c r="J535" s="284"/>
      <c r="K535" s="284"/>
      <c r="L535" s="284"/>
      <c r="M535" s="284"/>
      <c r="N535" s="284"/>
      <c r="O535" s="284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  <c r="Z535" s="284"/>
    </row>
    <row r="536" spans="1:26" ht="15.75" customHeight="1" x14ac:dyDescent="0.25">
      <c r="A536" s="284"/>
      <c r="B536" s="284"/>
      <c r="C536" s="284"/>
      <c r="D536" s="284"/>
      <c r="E536" s="284"/>
      <c r="F536" s="284"/>
      <c r="G536" s="284"/>
      <c r="H536" s="284"/>
      <c r="I536" s="284"/>
      <c r="J536" s="284"/>
      <c r="K536" s="284"/>
      <c r="L536" s="284"/>
      <c r="M536" s="284"/>
      <c r="N536" s="284"/>
      <c r="O536" s="284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  <c r="Z536" s="284"/>
    </row>
    <row r="537" spans="1:26" ht="15.75" customHeight="1" x14ac:dyDescent="0.25">
      <c r="A537" s="284"/>
      <c r="B537" s="284"/>
      <c r="C537" s="284"/>
      <c r="D537" s="284"/>
      <c r="E537" s="284"/>
      <c r="F537" s="284"/>
      <c r="G537" s="284"/>
      <c r="H537" s="284"/>
      <c r="I537" s="284"/>
      <c r="J537" s="284"/>
      <c r="K537" s="284"/>
      <c r="L537" s="284"/>
      <c r="M537" s="284"/>
      <c r="N537" s="284"/>
      <c r="O537" s="284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  <c r="Z537" s="284"/>
    </row>
    <row r="538" spans="1:26" ht="15.75" customHeight="1" x14ac:dyDescent="0.25">
      <c r="A538" s="284"/>
      <c r="B538" s="284"/>
      <c r="C538" s="284"/>
      <c r="D538" s="284"/>
      <c r="E538" s="284"/>
      <c r="F538" s="284"/>
      <c r="G538" s="284"/>
      <c r="H538" s="284"/>
      <c r="I538" s="284"/>
      <c r="J538" s="284"/>
      <c r="K538" s="284"/>
      <c r="L538" s="284"/>
      <c r="M538" s="284"/>
      <c r="N538" s="284"/>
      <c r="O538" s="284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  <c r="Z538" s="284"/>
    </row>
    <row r="539" spans="1:26" ht="15.75" customHeight="1" x14ac:dyDescent="0.25">
      <c r="A539" s="284"/>
      <c r="B539" s="284"/>
      <c r="C539" s="284"/>
      <c r="D539" s="284"/>
      <c r="E539" s="284"/>
      <c r="F539" s="284"/>
      <c r="G539" s="284"/>
      <c r="H539" s="284"/>
      <c r="I539" s="284"/>
      <c r="J539" s="284"/>
      <c r="K539" s="284"/>
      <c r="L539" s="284"/>
      <c r="M539" s="284"/>
      <c r="N539" s="284"/>
      <c r="O539" s="284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  <c r="Z539" s="284"/>
    </row>
    <row r="540" spans="1:26" ht="15.75" customHeight="1" x14ac:dyDescent="0.25">
      <c r="A540" s="284"/>
      <c r="B540" s="284"/>
      <c r="C540" s="284"/>
      <c r="D540" s="284"/>
      <c r="E540" s="284"/>
      <c r="F540" s="284"/>
      <c r="G540" s="284"/>
      <c r="H540" s="284"/>
      <c r="I540" s="284"/>
      <c r="J540" s="284"/>
      <c r="K540" s="284"/>
      <c r="L540" s="284"/>
      <c r="M540" s="284"/>
      <c r="N540" s="284"/>
      <c r="O540" s="284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  <c r="Z540" s="284"/>
    </row>
    <row r="541" spans="1:26" ht="15.75" customHeight="1" x14ac:dyDescent="0.25">
      <c r="A541" s="284"/>
      <c r="B541" s="284"/>
      <c r="C541" s="284"/>
      <c r="D541" s="284"/>
      <c r="E541" s="284"/>
      <c r="F541" s="284"/>
      <c r="G541" s="284"/>
      <c r="H541" s="284"/>
      <c r="I541" s="284"/>
      <c r="J541" s="284"/>
      <c r="K541" s="284"/>
      <c r="L541" s="284"/>
      <c r="M541" s="284"/>
      <c r="N541" s="284"/>
      <c r="O541" s="284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  <c r="Z541" s="284"/>
    </row>
    <row r="542" spans="1:26" ht="15.75" customHeight="1" x14ac:dyDescent="0.25">
      <c r="A542" s="284"/>
      <c r="B542" s="284"/>
      <c r="C542" s="284"/>
      <c r="D542" s="284"/>
      <c r="E542" s="284"/>
      <c r="F542" s="284"/>
      <c r="G542" s="284"/>
      <c r="H542" s="284"/>
      <c r="I542" s="284"/>
      <c r="J542" s="284"/>
      <c r="K542" s="284"/>
      <c r="L542" s="284"/>
      <c r="M542" s="284"/>
      <c r="N542" s="284"/>
      <c r="O542" s="284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  <c r="Z542" s="284"/>
    </row>
    <row r="543" spans="1:26" ht="15.75" customHeight="1" x14ac:dyDescent="0.25">
      <c r="A543" s="284"/>
      <c r="B543" s="284"/>
      <c r="C543" s="284"/>
      <c r="D543" s="284"/>
      <c r="E543" s="284"/>
      <c r="F543" s="284"/>
      <c r="G543" s="284"/>
      <c r="H543" s="284"/>
      <c r="I543" s="284"/>
      <c r="J543" s="284"/>
      <c r="K543" s="284"/>
      <c r="L543" s="284"/>
      <c r="M543" s="284"/>
      <c r="N543" s="284"/>
      <c r="O543" s="284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  <c r="Z543" s="284"/>
    </row>
    <row r="544" spans="1:26" ht="15.75" customHeight="1" x14ac:dyDescent="0.25">
      <c r="A544" s="284"/>
      <c r="B544" s="284"/>
      <c r="C544" s="284"/>
      <c r="D544" s="284"/>
      <c r="E544" s="284"/>
      <c r="F544" s="284"/>
      <c r="G544" s="284"/>
      <c r="H544" s="284"/>
      <c r="I544" s="284"/>
      <c r="J544" s="284"/>
      <c r="K544" s="284"/>
      <c r="L544" s="284"/>
      <c r="M544" s="284"/>
      <c r="N544" s="284"/>
      <c r="O544" s="284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  <c r="Z544" s="284"/>
    </row>
    <row r="545" spans="1:26" ht="15.75" customHeight="1" x14ac:dyDescent="0.25">
      <c r="A545" s="284"/>
      <c r="B545" s="284"/>
      <c r="C545" s="284"/>
      <c r="D545" s="284"/>
      <c r="E545" s="284"/>
      <c r="F545" s="284"/>
      <c r="G545" s="284"/>
      <c r="H545" s="284"/>
      <c r="I545" s="284"/>
      <c r="J545" s="284"/>
      <c r="K545" s="284"/>
      <c r="L545" s="284"/>
      <c r="M545" s="284"/>
      <c r="N545" s="284"/>
      <c r="O545" s="284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  <c r="Z545" s="284"/>
    </row>
    <row r="546" spans="1:26" ht="15.75" customHeight="1" x14ac:dyDescent="0.25">
      <c r="A546" s="284"/>
      <c r="B546" s="284"/>
      <c r="C546" s="284"/>
      <c r="D546" s="284"/>
      <c r="E546" s="284"/>
      <c r="F546" s="284"/>
      <c r="G546" s="284"/>
      <c r="H546" s="284"/>
      <c r="I546" s="284"/>
      <c r="J546" s="284"/>
      <c r="K546" s="284"/>
      <c r="L546" s="284"/>
      <c r="M546" s="284"/>
      <c r="N546" s="284"/>
      <c r="O546" s="284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  <c r="Z546" s="284"/>
    </row>
    <row r="547" spans="1:26" ht="15.75" customHeight="1" x14ac:dyDescent="0.25">
      <c r="A547" s="284"/>
      <c r="B547" s="284"/>
      <c r="C547" s="284"/>
      <c r="D547" s="284"/>
      <c r="E547" s="284"/>
      <c r="F547" s="284"/>
      <c r="G547" s="284"/>
      <c r="H547" s="284"/>
      <c r="I547" s="284"/>
      <c r="J547" s="284"/>
      <c r="K547" s="284"/>
      <c r="L547" s="284"/>
      <c r="M547" s="284"/>
      <c r="N547" s="284"/>
      <c r="O547" s="284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  <c r="Z547" s="284"/>
    </row>
    <row r="548" spans="1:26" ht="15.75" customHeight="1" x14ac:dyDescent="0.25">
      <c r="A548" s="284"/>
      <c r="B548" s="284"/>
      <c r="C548" s="284"/>
      <c r="D548" s="284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  <c r="Z548" s="284"/>
    </row>
    <row r="549" spans="1:26" ht="15.75" customHeight="1" x14ac:dyDescent="0.25">
      <c r="A549" s="284"/>
      <c r="B549" s="284"/>
      <c r="C549" s="284"/>
      <c r="D549" s="284"/>
      <c r="E549" s="284"/>
      <c r="F549" s="284"/>
      <c r="G549" s="284"/>
      <c r="H549" s="284"/>
      <c r="I549" s="284"/>
      <c r="J549" s="284"/>
      <c r="K549" s="284"/>
      <c r="L549" s="284"/>
      <c r="M549" s="284"/>
      <c r="N549" s="284"/>
      <c r="O549" s="284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  <c r="Z549" s="284"/>
    </row>
    <row r="550" spans="1:26" ht="15.75" customHeight="1" x14ac:dyDescent="0.25">
      <c r="A550" s="284"/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4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  <c r="Z550" s="284"/>
    </row>
    <row r="551" spans="1:26" ht="15.75" customHeight="1" x14ac:dyDescent="0.25">
      <c r="A551" s="284"/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4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  <c r="Z551" s="284"/>
    </row>
    <row r="552" spans="1:26" ht="15.75" customHeight="1" x14ac:dyDescent="0.25">
      <c r="A552" s="284"/>
      <c r="B552" s="284"/>
      <c r="C552" s="284"/>
      <c r="D552" s="284"/>
      <c r="E552" s="284"/>
      <c r="F552" s="284"/>
      <c r="G552" s="284"/>
      <c r="H552" s="284"/>
      <c r="I552" s="284"/>
      <c r="J552" s="284"/>
      <c r="K552" s="284"/>
      <c r="L552" s="284"/>
      <c r="M552" s="284"/>
      <c r="N552" s="284"/>
      <c r="O552" s="284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  <c r="Z552" s="284"/>
    </row>
    <row r="553" spans="1:26" ht="15.75" customHeight="1" x14ac:dyDescent="0.25">
      <c r="A553" s="284"/>
      <c r="B553" s="284"/>
      <c r="C553" s="284"/>
      <c r="D553" s="284"/>
      <c r="E553" s="284"/>
      <c r="F553" s="284"/>
      <c r="G553" s="284"/>
      <c r="H553" s="284"/>
      <c r="I553" s="284"/>
      <c r="J553" s="284"/>
      <c r="K553" s="284"/>
      <c r="L553" s="284"/>
      <c r="M553" s="284"/>
      <c r="N553" s="284"/>
      <c r="O553" s="284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  <c r="Z553" s="284"/>
    </row>
    <row r="554" spans="1:26" ht="15.75" customHeight="1" x14ac:dyDescent="0.25">
      <c r="A554" s="284"/>
      <c r="B554" s="284"/>
      <c r="C554" s="284"/>
      <c r="D554" s="284"/>
      <c r="E554" s="284"/>
      <c r="F554" s="284"/>
      <c r="G554" s="284"/>
      <c r="H554" s="284"/>
      <c r="I554" s="284"/>
      <c r="J554" s="284"/>
      <c r="K554" s="284"/>
      <c r="L554" s="284"/>
      <c r="M554" s="284"/>
      <c r="N554" s="284"/>
      <c r="O554" s="284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  <c r="Z554" s="284"/>
    </row>
    <row r="555" spans="1:26" ht="15.75" customHeight="1" x14ac:dyDescent="0.25">
      <c r="A555" s="284"/>
      <c r="B555" s="284"/>
      <c r="C555" s="284"/>
      <c r="D555" s="284"/>
      <c r="E555" s="284"/>
      <c r="F555" s="284"/>
      <c r="G555" s="284"/>
      <c r="H555" s="284"/>
      <c r="I555" s="284"/>
      <c r="J555" s="284"/>
      <c r="K555" s="284"/>
      <c r="L555" s="284"/>
      <c r="M555" s="284"/>
      <c r="N555" s="284"/>
      <c r="O555" s="284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  <c r="Z555" s="284"/>
    </row>
    <row r="556" spans="1:26" ht="15.75" customHeight="1" x14ac:dyDescent="0.25">
      <c r="A556" s="284"/>
      <c r="B556" s="284"/>
      <c r="C556" s="284"/>
      <c r="D556" s="284"/>
      <c r="E556" s="284"/>
      <c r="F556" s="284"/>
      <c r="G556" s="284"/>
      <c r="H556" s="284"/>
      <c r="I556" s="284"/>
      <c r="J556" s="284"/>
      <c r="K556" s="284"/>
      <c r="L556" s="284"/>
      <c r="M556" s="284"/>
      <c r="N556" s="284"/>
      <c r="O556" s="284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  <c r="Z556" s="284"/>
    </row>
    <row r="557" spans="1:26" ht="15.75" customHeight="1" x14ac:dyDescent="0.25">
      <c r="A557" s="284"/>
      <c r="B557" s="284"/>
      <c r="C557" s="284"/>
      <c r="D557" s="284"/>
      <c r="E557" s="284"/>
      <c r="F557" s="284"/>
      <c r="G557" s="284"/>
      <c r="H557" s="284"/>
      <c r="I557" s="284"/>
      <c r="J557" s="284"/>
      <c r="K557" s="284"/>
      <c r="L557" s="284"/>
      <c r="M557" s="284"/>
      <c r="N557" s="284"/>
      <c r="O557" s="284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  <c r="Z557" s="284"/>
    </row>
    <row r="558" spans="1:26" ht="15.75" customHeight="1" x14ac:dyDescent="0.25">
      <c r="A558" s="284"/>
      <c r="B558" s="284"/>
      <c r="C558" s="284"/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4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  <c r="Z558" s="284"/>
    </row>
    <row r="559" spans="1:26" ht="15.75" customHeight="1" x14ac:dyDescent="0.25">
      <c r="A559" s="284"/>
      <c r="B559" s="284"/>
      <c r="C559" s="284"/>
      <c r="D559" s="284"/>
      <c r="E559" s="284"/>
      <c r="F559" s="284"/>
      <c r="G559" s="284"/>
      <c r="H559" s="284"/>
      <c r="I559" s="284"/>
      <c r="J559" s="284"/>
      <c r="K559" s="284"/>
      <c r="L559" s="284"/>
      <c r="M559" s="284"/>
      <c r="N559" s="284"/>
      <c r="O559" s="284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  <c r="Z559" s="284"/>
    </row>
    <row r="560" spans="1:26" ht="15.75" customHeight="1" x14ac:dyDescent="0.25">
      <c r="A560" s="284"/>
      <c r="B560" s="284"/>
      <c r="C560" s="284"/>
      <c r="D560" s="284"/>
      <c r="E560" s="284"/>
      <c r="F560" s="284"/>
      <c r="G560" s="284"/>
      <c r="H560" s="284"/>
      <c r="I560" s="284"/>
      <c r="J560" s="284"/>
      <c r="K560" s="284"/>
      <c r="L560" s="284"/>
      <c r="M560" s="284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  <c r="Z560" s="284"/>
    </row>
    <row r="561" spans="1:26" ht="15.75" customHeight="1" x14ac:dyDescent="0.25">
      <c r="A561" s="284"/>
      <c r="B561" s="284"/>
      <c r="C561" s="284"/>
      <c r="D561" s="284"/>
      <c r="E561" s="284"/>
      <c r="F561" s="284"/>
      <c r="G561" s="284"/>
      <c r="H561" s="284"/>
      <c r="I561" s="284"/>
      <c r="J561" s="284"/>
      <c r="K561" s="284"/>
      <c r="L561" s="284"/>
      <c r="M561" s="284"/>
      <c r="N561" s="284"/>
      <c r="O561" s="284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  <c r="Z561" s="284"/>
    </row>
    <row r="562" spans="1:26" ht="15.75" customHeight="1" x14ac:dyDescent="0.25">
      <c r="A562" s="284"/>
      <c r="B562" s="284"/>
      <c r="C562" s="284"/>
      <c r="D562" s="284"/>
      <c r="E562" s="284"/>
      <c r="F562" s="284"/>
      <c r="G562" s="284"/>
      <c r="H562" s="284"/>
      <c r="I562" s="284"/>
      <c r="J562" s="284"/>
      <c r="K562" s="284"/>
      <c r="L562" s="284"/>
      <c r="M562" s="284"/>
      <c r="N562" s="284"/>
      <c r="O562" s="284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  <c r="Z562" s="284"/>
    </row>
    <row r="563" spans="1:26" ht="15.75" customHeight="1" x14ac:dyDescent="0.25">
      <c r="A563" s="284"/>
      <c r="B563" s="284"/>
      <c r="C563" s="284"/>
      <c r="D563" s="284"/>
      <c r="E563" s="284"/>
      <c r="F563" s="284"/>
      <c r="G563" s="284"/>
      <c r="H563" s="284"/>
      <c r="I563" s="284"/>
      <c r="J563" s="284"/>
      <c r="K563" s="284"/>
      <c r="L563" s="284"/>
      <c r="M563" s="284"/>
      <c r="N563" s="284"/>
      <c r="O563" s="284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  <c r="Z563" s="284"/>
    </row>
    <row r="564" spans="1:26" ht="15.75" customHeight="1" x14ac:dyDescent="0.25">
      <c r="A564" s="284"/>
      <c r="B564" s="284"/>
      <c r="C564" s="284"/>
      <c r="D564" s="284"/>
      <c r="E564" s="284"/>
      <c r="F564" s="284"/>
      <c r="G564" s="284"/>
      <c r="H564" s="284"/>
      <c r="I564" s="284"/>
      <c r="J564" s="284"/>
      <c r="K564" s="284"/>
      <c r="L564" s="284"/>
      <c r="M564" s="284"/>
      <c r="N564" s="284"/>
      <c r="O564" s="284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  <c r="Z564" s="284"/>
    </row>
    <row r="565" spans="1:26" ht="15.75" customHeight="1" x14ac:dyDescent="0.25">
      <c r="A565" s="284"/>
      <c r="B565" s="284"/>
      <c r="C565" s="284"/>
      <c r="D565" s="284"/>
      <c r="E565" s="284"/>
      <c r="F565" s="284"/>
      <c r="G565" s="284"/>
      <c r="H565" s="284"/>
      <c r="I565" s="284"/>
      <c r="J565" s="284"/>
      <c r="K565" s="284"/>
      <c r="L565" s="284"/>
      <c r="M565" s="284"/>
      <c r="N565" s="284"/>
      <c r="O565" s="284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  <c r="Z565" s="284"/>
    </row>
    <row r="566" spans="1:26" ht="15.75" customHeight="1" x14ac:dyDescent="0.25">
      <c r="A566" s="284"/>
      <c r="B566" s="284"/>
      <c r="C566" s="284"/>
      <c r="D566" s="284"/>
      <c r="E566" s="284"/>
      <c r="F566" s="284"/>
      <c r="G566" s="284"/>
      <c r="H566" s="284"/>
      <c r="I566" s="284"/>
      <c r="J566" s="284"/>
      <c r="K566" s="284"/>
      <c r="L566" s="284"/>
      <c r="M566" s="284"/>
      <c r="N566" s="284"/>
      <c r="O566" s="284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  <c r="Z566" s="284"/>
    </row>
    <row r="567" spans="1:26" ht="15.75" customHeight="1" x14ac:dyDescent="0.25">
      <c r="A567" s="284"/>
      <c r="B567" s="284"/>
      <c r="C567" s="284"/>
      <c r="D567" s="284"/>
      <c r="E567" s="284"/>
      <c r="F567" s="284"/>
      <c r="G567" s="284"/>
      <c r="H567" s="284"/>
      <c r="I567" s="284"/>
      <c r="J567" s="284"/>
      <c r="K567" s="284"/>
      <c r="L567" s="284"/>
      <c r="M567" s="284"/>
      <c r="N567" s="284"/>
      <c r="O567" s="284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  <c r="Z567" s="284"/>
    </row>
    <row r="568" spans="1:26" ht="15.75" customHeight="1" x14ac:dyDescent="0.25">
      <c r="A568" s="284"/>
      <c r="B568" s="284"/>
      <c r="C568" s="284"/>
      <c r="D568" s="284"/>
      <c r="E568" s="284"/>
      <c r="F568" s="284"/>
      <c r="G568" s="284"/>
      <c r="H568" s="284"/>
      <c r="I568" s="284"/>
      <c r="J568" s="284"/>
      <c r="K568" s="284"/>
      <c r="L568" s="284"/>
      <c r="M568" s="284"/>
      <c r="N568" s="284"/>
      <c r="O568" s="284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  <c r="Z568" s="284"/>
    </row>
    <row r="569" spans="1:26" ht="15.75" customHeight="1" x14ac:dyDescent="0.25">
      <c r="A569" s="284"/>
      <c r="B569" s="284"/>
      <c r="C569" s="284"/>
      <c r="D569" s="284"/>
      <c r="E569" s="284"/>
      <c r="F569" s="284"/>
      <c r="G569" s="284"/>
      <c r="H569" s="284"/>
      <c r="I569" s="284"/>
      <c r="J569" s="284"/>
      <c r="K569" s="284"/>
      <c r="L569" s="284"/>
      <c r="M569" s="284"/>
      <c r="N569" s="284"/>
      <c r="O569" s="284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  <c r="Z569" s="284"/>
    </row>
    <row r="570" spans="1:26" ht="15.75" customHeight="1" x14ac:dyDescent="0.25">
      <c r="A570" s="284"/>
      <c r="B570" s="284"/>
      <c r="C570" s="284"/>
      <c r="D570" s="284"/>
      <c r="E570" s="284"/>
      <c r="F570" s="284"/>
      <c r="G570" s="284"/>
      <c r="H570" s="284"/>
      <c r="I570" s="284"/>
      <c r="J570" s="284"/>
      <c r="K570" s="284"/>
      <c r="L570" s="284"/>
      <c r="M570" s="284"/>
      <c r="N570" s="284"/>
      <c r="O570" s="284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  <c r="Z570" s="284"/>
    </row>
    <row r="571" spans="1:26" ht="15.75" customHeight="1" x14ac:dyDescent="0.25">
      <c r="A571" s="284"/>
      <c r="B571" s="284"/>
      <c r="C571" s="284"/>
      <c r="D571" s="284"/>
      <c r="E571" s="284"/>
      <c r="F571" s="284"/>
      <c r="G571" s="284"/>
      <c r="H571" s="284"/>
      <c r="I571" s="284"/>
      <c r="J571" s="284"/>
      <c r="K571" s="284"/>
      <c r="L571" s="284"/>
      <c r="M571" s="284"/>
      <c r="N571" s="284"/>
      <c r="O571" s="284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  <c r="Z571" s="284"/>
    </row>
    <row r="572" spans="1:26" ht="15.75" customHeight="1" x14ac:dyDescent="0.25">
      <c r="A572" s="284"/>
      <c r="B572" s="284"/>
      <c r="C572" s="284"/>
      <c r="D572" s="284"/>
      <c r="E572" s="284"/>
      <c r="F572" s="284"/>
      <c r="G572" s="284"/>
      <c r="H572" s="284"/>
      <c r="I572" s="284"/>
      <c r="J572" s="284"/>
      <c r="K572" s="284"/>
      <c r="L572" s="284"/>
      <c r="M572" s="284"/>
      <c r="N572" s="284"/>
      <c r="O572" s="284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  <c r="Z572" s="284"/>
    </row>
    <row r="573" spans="1:26" ht="15.75" customHeight="1" x14ac:dyDescent="0.25">
      <c r="A573" s="284"/>
      <c r="B573" s="284"/>
      <c r="C573" s="284"/>
      <c r="D573" s="284"/>
      <c r="E573" s="284"/>
      <c r="F573" s="284"/>
      <c r="G573" s="284"/>
      <c r="H573" s="284"/>
      <c r="I573" s="284"/>
      <c r="J573" s="284"/>
      <c r="K573" s="284"/>
      <c r="L573" s="284"/>
      <c r="M573" s="284"/>
      <c r="N573" s="284"/>
      <c r="O573" s="284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  <c r="Z573" s="284"/>
    </row>
    <row r="574" spans="1:26" ht="15.75" customHeight="1" x14ac:dyDescent="0.25">
      <c r="A574" s="284"/>
      <c r="B574" s="284"/>
      <c r="C574" s="284"/>
      <c r="D574" s="284"/>
      <c r="E574" s="284"/>
      <c r="F574" s="284"/>
      <c r="G574" s="284"/>
      <c r="H574" s="284"/>
      <c r="I574" s="284"/>
      <c r="J574" s="284"/>
      <c r="K574" s="284"/>
      <c r="L574" s="284"/>
      <c r="M574" s="284"/>
      <c r="N574" s="284"/>
      <c r="O574" s="284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  <c r="Z574" s="284"/>
    </row>
    <row r="575" spans="1:26" ht="15.75" customHeight="1" x14ac:dyDescent="0.25">
      <c r="A575" s="284"/>
      <c r="B575" s="284"/>
      <c r="C575" s="284"/>
      <c r="D575" s="284"/>
      <c r="E575" s="284"/>
      <c r="F575" s="284"/>
      <c r="G575" s="284"/>
      <c r="H575" s="284"/>
      <c r="I575" s="284"/>
      <c r="J575" s="284"/>
      <c r="K575" s="284"/>
      <c r="L575" s="284"/>
      <c r="M575" s="284"/>
      <c r="N575" s="284"/>
      <c r="O575" s="284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  <c r="Z575" s="284"/>
    </row>
    <row r="576" spans="1:26" ht="15.75" customHeight="1" x14ac:dyDescent="0.25">
      <c r="A576" s="284"/>
      <c r="B576" s="284"/>
      <c r="C576" s="284"/>
      <c r="D576" s="284"/>
      <c r="E576" s="284"/>
      <c r="F576" s="284"/>
      <c r="G576" s="284"/>
      <c r="H576" s="284"/>
      <c r="I576" s="284"/>
      <c r="J576" s="284"/>
      <c r="K576" s="284"/>
      <c r="L576" s="284"/>
      <c r="M576" s="284"/>
      <c r="N576" s="284"/>
      <c r="O576" s="284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  <c r="Z576" s="284"/>
    </row>
    <row r="577" spans="1:26" ht="15.75" customHeight="1" x14ac:dyDescent="0.25">
      <c r="A577" s="284"/>
      <c r="B577" s="284"/>
      <c r="C577" s="284"/>
      <c r="D577" s="284"/>
      <c r="E577" s="284"/>
      <c r="F577" s="284"/>
      <c r="G577" s="284"/>
      <c r="H577" s="284"/>
      <c r="I577" s="284"/>
      <c r="J577" s="284"/>
      <c r="K577" s="284"/>
      <c r="L577" s="284"/>
      <c r="M577" s="284"/>
      <c r="N577" s="284"/>
      <c r="O577" s="284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  <c r="Z577" s="284"/>
    </row>
    <row r="578" spans="1:26" ht="15.75" customHeight="1" x14ac:dyDescent="0.25">
      <c r="A578" s="284"/>
      <c r="B578" s="284"/>
      <c r="C578" s="284"/>
      <c r="D578" s="284"/>
      <c r="E578" s="284"/>
      <c r="F578" s="284"/>
      <c r="G578" s="284"/>
      <c r="H578" s="284"/>
      <c r="I578" s="284"/>
      <c r="J578" s="284"/>
      <c r="K578" s="284"/>
      <c r="L578" s="284"/>
      <c r="M578" s="284"/>
      <c r="N578" s="284"/>
      <c r="O578" s="284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  <c r="Z578" s="284"/>
    </row>
    <row r="579" spans="1:26" ht="15.75" customHeight="1" x14ac:dyDescent="0.25">
      <c r="A579" s="284"/>
      <c r="B579" s="284"/>
      <c r="C579" s="284"/>
      <c r="D579" s="284"/>
      <c r="E579" s="284"/>
      <c r="F579" s="284"/>
      <c r="G579" s="284"/>
      <c r="H579" s="284"/>
      <c r="I579" s="284"/>
      <c r="J579" s="284"/>
      <c r="K579" s="284"/>
      <c r="L579" s="284"/>
      <c r="M579" s="284"/>
      <c r="N579" s="284"/>
      <c r="O579" s="284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  <c r="Z579" s="284"/>
    </row>
    <row r="580" spans="1:26" ht="15.75" customHeight="1" x14ac:dyDescent="0.25">
      <c r="A580" s="284"/>
      <c r="B580" s="284"/>
      <c r="C580" s="284"/>
      <c r="D580" s="284"/>
      <c r="E580" s="284"/>
      <c r="F580" s="284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  <c r="Z580" s="284"/>
    </row>
    <row r="581" spans="1:26" ht="15.75" customHeight="1" x14ac:dyDescent="0.25">
      <c r="A581" s="284"/>
      <c r="B581" s="284"/>
      <c r="C581" s="284"/>
      <c r="D581" s="284"/>
      <c r="E581" s="284"/>
      <c r="F581" s="284"/>
      <c r="G581" s="284"/>
      <c r="H581" s="284"/>
      <c r="I581" s="284"/>
      <c r="J581" s="284"/>
      <c r="K581" s="284"/>
      <c r="L581" s="284"/>
      <c r="M581" s="284"/>
      <c r="N581" s="284"/>
      <c r="O581" s="284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  <c r="Z581" s="284"/>
    </row>
    <row r="582" spans="1:26" ht="15.75" customHeight="1" x14ac:dyDescent="0.25">
      <c r="A582" s="284"/>
      <c r="B582" s="284"/>
      <c r="C582" s="284"/>
      <c r="D582" s="284"/>
      <c r="E582" s="284"/>
      <c r="F582" s="284"/>
      <c r="G582" s="284"/>
      <c r="H582" s="284"/>
      <c r="I582" s="284"/>
      <c r="J582" s="284"/>
      <c r="K582" s="284"/>
      <c r="L582" s="284"/>
      <c r="M582" s="284"/>
      <c r="N582" s="284"/>
      <c r="O582" s="284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  <c r="Z582" s="284"/>
    </row>
    <row r="583" spans="1:26" ht="15.75" customHeight="1" x14ac:dyDescent="0.25">
      <c r="A583" s="284"/>
      <c r="B583" s="284"/>
      <c r="C583" s="284"/>
      <c r="D583" s="284"/>
      <c r="E583" s="284"/>
      <c r="F583" s="284"/>
      <c r="G583" s="284"/>
      <c r="H583" s="284"/>
      <c r="I583" s="284"/>
      <c r="J583" s="284"/>
      <c r="K583" s="284"/>
      <c r="L583" s="284"/>
      <c r="M583" s="284"/>
      <c r="N583" s="284"/>
      <c r="O583" s="284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  <c r="Z583" s="284"/>
    </row>
    <row r="584" spans="1:26" ht="15.75" customHeight="1" x14ac:dyDescent="0.25">
      <c r="A584" s="284"/>
      <c r="B584" s="284"/>
      <c r="C584" s="284"/>
      <c r="D584" s="284"/>
      <c r="E584" s="284"/>
      <c r="F584" s="284"/>
      <c r="G584" s="284"/>
      <c r="H584" s="284"/>
      <c r="I584" s="284"/>
      <c r="J584" s="284"/>
      <c r="K584" s="284"/>
      <c r="L584" s="284"/>
      <c r="M584" s="284"/>
      <c r="N584" s="284"/>
      <c r="O584" s="284"/>
      <c r="P584" s="284"/>
      <c r="Q584" s="284"/>
      <c r="R584" s="284"/>
      <c r="S584" s="284"/>
      <c r="T584" s="284"/>
      <c r="U584" s="284"/>
      <c r="V584" s="284"/>
      <c r="W584" s="284"/>
      <c r="X584" s="284"/>
      <c r="Y584" s="284"/>
      <c r="Z584" s="284"/>
    </row>
    <row r="585" spans="1:26" ht="15.75" customHeight="1" x14ac:dyDescent="0.25">
      <c r="A585" s="284"/>
      <c r="B585" s="284"/>
      <c r="C585" s="284"/>
      <c r="D585" s="284"/>
      <c r="E585" s="284"/>
      <c r="F585" s="284"/>
      <c r="G585" s="284"/>
      <c r="H585" s="284"/>
      <c r="I585" s="284"/>
      <c r="J585" s="284"/>
      <c r="K585" s="284"/>
      <c r="L585" s="284"/>
      <c r="M585" s="284"/>
      <c r="N585" s="284"/>
      <c r="O585" s="284"/>
      <c r="P585" s="284"/>
      <c r="Q585" s="284"/>
      <c r="R585" s="284"/>
      <c r="S585" s="284"/>
      <c r="T585" s="284"/>
      <c r="U585" s="284"/>
      <c r="V585" s="284"/>
      <c r="W585" s="284"/>
      <c r="X585" s="284"/>
      <c r="Y585" s="284"/>
      <c r="Z585" s="284"/>
    </row>
    <row r="586" spans="1:26" ht="15.75" customHeight="1" x14ac:dyDescent="0.25">
      <c r="A586" s="284"/>
      <c r="B586" s="284"/>
      <c r="C586" s="284"/>
      <c r="D586" s="284"/>
      <c r="E586" s="284"/>
      <c r="F586" s="284"/>
      <c r="G586" s="284"/>
      <c r="H586" s="284"/>
      <c r="I586" s="284"/>
      <c r="J586" s="284"/>
      <c r="K586" s="284"/>
      <c r="L586" s="284"/>
      <c r="M586" s="284"/>
      <c r="N586" s="284"/>
      <c r="O586" s="284"/>
      <c r="P586" s="284"/>
      <c r="Q586" s="284"/>
      <c r="R586" s="284"/>
      <c r="S586" s="284"/>
      <c r="T586" s="284"/>
      <c r="U586" s="284"/>
      <c r="V586" s="284"/>
      <c r="W586" s="284"/>
      <c r="X586" s="284"/>
      <c r="Y586" s="284"/>
      <c r="Z586" s="284"/>
    </row>
    <row r="587" spans="1:26" ht="15.75" customHeight="1" x14ac:dyDescent="0.25">
      <c r="A587" s="284"/>
      <c r="B587" s="284"/>
      <c r="C587" s="284"/>
      <c r="D587" s="284"/>
      <c r="E587" s="284"/>
      <c r="F587" s="284"/>
      <c r="G587" s="284"/>
      <c r="H587" s="284"/>
      <c r="I587" s="284"/>
      <c r="J587" s="284"/>
      <c r="K587" s="284"/>
      <c r="L587" s="284"/>
      <c r="M587" s="284"/>
      <c r="N587" s="284"/>
      <c r="O587" s="284"/>
      <c r="P587" s="284"/>
      <c r="Q587" s="284"/>
      <c r="R587" s="284"/>
      <c r="S587" s="284"/>
      <c r="T587" s="284"/>
      <c r="U587" s="284"/>
      <c r="V587" s="284"/>
      <c r="W587" s="284"/>
      <c r="X587" s="284"/>
      <c r="Y587" s="284"/>
      <c r="Z587" s="284"/>
    </row>
    <row r="588" spans="1:26" ht="15.75" customHeight="1" x14ac:dyDescent="0.25">
      <c r="A588" s="284"/>
      <c r="B588" s="284"/>
      <c r="C588" s="284"/>
      <c r="D588" s="284"/>
      <c r="E588" s="284"/>
      <c r="F588" s="284"/>
      <c r="G588" s="284"/>
      <c r="H588" s="284"/>
      <c r="I588" s="284"/>
      <c r="J588" s="284"/>
      <c r="K588" s="284"/>
      <c r="L588" s="284"/>
      <c r="M588" s="284"/>
      <c r="N588" s="284"/>
      <c r="O588" s="284"/>
      <c r="P588" s="284"/>
      <c r="Q588" s="284"/>
      <c r="R588" s="284"/>
      <c r="S588" s="284"/>
      <c r="T588" s="284"/>
      <c r="U588" s="284"/>
      <c r="V588" s="284"/>
      <c r="W588" s="284"/>
      <c r="X588" s="284"/>
      <c r="Y588" s="284"/>
      <c r="Z588" s="284"/>
    </row>
    <row r="589" spans="1:26" ht="15.75" customHeight="1" x14ac:dyDescent="0.25">
      <c r="A589" s="284"/>
      <c r="B589" s="284"/>
      <c r="C589" s="284"/>
      <c r="D589" s="284"/>
      <c r="E589" s="284"/>
      <c r="F589" s="284"/>
      <c r="G589" s="284"/>
      <c r="H589" s="284"/>
      <c r="I589" s="284"/>
      <c r="J589" s="284"/>
      <c r="K589" s="284"/>
      <c r="L589" s="284"/>
      <c r="M589" s="284"/>
      <c r="N589" s="284"/>
      <c r="O589" s="284"/>
      <c r="P589" s="284"/>
      <c r="Q589" s="284"/>
      <c r="R589" s="284"/>
      <c r="S589" s="284"/>
      <c r="T589" s="284"/>
      <c r="U589" s="284"/>
      <c r="V589" s="284"/>
      <c r="W589" s="284"/>
      <c r="X589" s="284"/>
      <c r="Y589" s="284"/>
      <c r="Z589" s="284"/>
    </row>
    <row r="590" spans="1:26" ht="15.75" customHeight="1" x14ac:dyDescent="0.25">
      <c r="A590" s="284"/>
      <c r="B590" s="284"/>
      <c r="C590" s="284"/>
      <c r="D590" s="284"/>
      <c r="E590" s="284"/>
      <c r="F590" s="284"/>
      <c r="G590" s="284"/>
      <c r="H590" s="284"/>
      <c r="I590" s="284"/>
      <c r="J590" s="284"/>
      <c r="K590" s="284"/>
      <c r="L590" s="284"/>
      <c r="M590" s="284"/>
      <c r="N590" s="284"/>
      <c r="O590" s="284"/>
      <c r="P590" s="284"/>
      <c r="Q590" s="284"/>
      <c r="R590" s="284"/>
      <c r="S590" s="284"/>
      <c r="T590" s="284"/>
      <c r="U590" s="284"/>
      <c r="V590" s="284"/>
      <c r="W590" s="284"/>
      <c r="X590" s="284"/>
      <c r="Y590" s="284"/>
      <c r="Z590" s="284"/>
    </row>
    <row r="591" spans="1:26" ht="15.75" customHeight="1" x14ac:dyDescent="0.25">
      <c r="A591" s="284"/>
      <c r="B591" s="284"/>
      <c r="C591" s="284"/>
      <c r="D591" s="284"/>
      <c r="E591" s="284"/>
      <c r="F591" s="284"/>
      <c r="G591" s="284"/>
      <c r="H591" s="284"/>
      <c r="I591" s="284"/>
      <c r="J591" s="284"/>
      <c r="K591" s="284"/>
      <c r="L591" s="284"/>
      <c r="M591" s="284"/>
      <c r="N591" s="284"/>
      <c r="O591" s="284"/>
      <c r="P591" s="284"/>
      <c r="Q591" s="284"/>
      <c r="R591" s="284"/>
      <c r="S591" s="284"/>
      <c r="T591" s="284"/>
      <c r="U591" s="284"/>
      <c r="V591" s="284"/>
      <c r="W591" s="284"/>
      <c r="X591" s="284"/>
      <c r="Y591" s="284"/>
      <c r="Z591" s="284"/>
    </row>
    <row r="592" spans="1:26" ht="15.75" customHeight="1" x14ac:dyDescent="0.25">
      <c r="A592" s="284"/>
      <c r="B592" s="284"/>
      <c r="C592" s="284"/>
      <c r="D592" s="284"/>
      <c r="E592" s="284"/>
      <c r="F592" s="284"/>
      <c r="G592" s="284"/>
      <c r="H592" s="284"/>
      <c r="I592" s="284"/>
      <c r="J592" s="284"/>
      <c r="K592" s="284"/>
      <c r="L592" s="284"/>
      <c r="M592" s="284"/>
      <c r="N592" s="284"/>
      <c r="O592" s="284"/>
      <c r="P592" s="284"/>
      <c r="Q592" s="284"/>
      <c r="R592" s="284"/>
      <c r="S592" s="284"/>
      <c r="T592" s="284"/>
      <c r="U592" s="284"/>
      <c r="V592" s="284"/>
      <c r="W592" s="284"/>
      <c r="X592" s="284"/>
      <c r="Y592" s="284"/>
      <c r="Z592" s="284"/>
    </row>
    <row r="593" spans="1:26" ht="15.75" customHeight="1" x14ac:dyDescent="0.25">
      <c r="A593" s="284"/>
      <c r="B593" s="284"/>
      <c r="C593" s="284"/>
      <c r="D593" s="284"/>
      <c r="E593" s="284"/>
      <c r="F593" s="284"/>
      <c r="G593" s="284"/>
      <c r="H593" s="284"/>
      <c r="I593" s="284"/>
      <c r="J593" s="284"/>
      <c r="K593" s="284"/>
      <c r="L593" s="284"/>
      <c r="M593" s="284"/>
      <c r="N593" s="284"/>
      <c r="O593" s="284"/>
      <c r="P593" s="284"/>
      <c r="Q593" s="284"/>
      <c r="R593" s="284"/>
      <c r="S593" s="284"/>
      <c r="T593" s="284"/>
      <c r="U593" s="284"/>
      <c r="V593" s="284"/>
      <c r="W593" s="284"/>
      <c r="X593" s="284"/>
      <c r="Y593" s="284"/>
      <c r="Z593" s="284"/>
    </row>
    <row r="594" spans="1:26" ht="15.75" customHeight="1" x14ac:dyDescent="0.25">
      <c r="A594" s="284"/>
      <c r="B594" s="284"/>
      <c r="C594" s="284"/>
      <c r="D594" s="284"/>
      <c r="E594" s="284"/>
      <c r="F594" s="284"/>
      <c r="G594" s="284"/>
      <c r="H594" s="284"/>
      <c r="I594" s="284"/>
      <c r="J594" s="284"/>
      <c r="K594" s="284"/>
      <c r="L594" s="284"/>
      <c r="M594" s="284"/>
      <c r="N594" s="284"/>
      <c r="O594" s="284"/>
      <c r="P594" s="284"/>
      <c r="Q594" s="284"/>
      <c r="R594" s="284"/>
      <c r="S594" s="284"/>
      <c r="T594" s="284"/>
      <c r="U594" s="284"/>
      <c r="V594" s="284"/>
      <c r="W594" s="284"/>
      <c r="X594" s="284"/>
      <c r="Y594" s="284"/>
      <c r="Z594" s="284"/>
    </row>
    <row r="595" spans="1:26" ht="15.75" customHeight="1" x14ac:dyDescent="0.25">
      <c r="A595" s="284"/>
      <c r="B595" s="284"/>
      <c r="C595" s="284"/>
      <c r="D595" s="284"/>
      <c r="E595" s="284"/>
      <c r="F595" s="284"/>
      <c r="G595" s="284"/>
      <c r="H595" s="284"/>
      <c r="I595" s="284"/>
      <c r="J595" s="284"/>
      <c r="K595" s="284"/>
      <c r="L595" s="284"/>
      <c r="M595" s="284"/>
      <c r="N595" s="284"/>
      <c r="O595" s="284"/>
      <c r="P595" s="284"/>
      <c r="Q595" s="284"/>
      <c r="R595" s="284"/>
      <c r="S595" s="284"/>
      <c r="T595" s="284"/>
      <c r="U595" s="284"/>
      <c r="V595" s="284"/>
      <c r="W595" s="284"/>
      <c r="X595" s="284"/>
      <c r="Y595" s="284"/>
      <c r="Z595" s="284"/>
    </row>
    <row r="596" spans="1:26" ht="15.75" customHeight="1" x14ac:dyDescent="0.25">
      <c r="A596" s="284"/>
      <c r="B596" s="284"/>
      <c r="C596" s="284"/>
      <c r="D596" s="284"/>
      <c r="E596" s="284"/>
      <c r="F596" s="284"/>
      <c r="G596" s="284"/>
      <c r="H596" s="284"/>
      <c r="I596" s="284"/>
      <c r="J596" s="284"/>
      <c r="K596" s="284"/>
      <c r="L596" s="284"/>
      <c r="M596" s="284"/>
      <c r="N596" s="284"/>
      <c r="O596" s="284"/>
      <c r="P596" s="284"/>
      <c r="Q596" s="284"/>
      <c r="R596" s="284"/>
      <c r="S596" s="284"/>
      <c r="T596" s="284"/>
      <c r="U596" s="284"/>
      <c r="V596" s="284"/>
      <c r="W596" s="284"/>
      <c r="X596" s="284"/>
      <c r="Y596" s="284"/>
      <c r="Z596" s="284"/>
    </row>
    <row r="597" spans="1:26" ht="15.75" customHeight="1" x14ac:dyDescent="0.25">
      <c r="A597" s="284"/>
      <c r="B597" s="284"/>
      <c r="C597" s="284"/>
      <c r="D597" s="284"/>
      <c r="E597" s="284"/>
      <c r="F597" s="284"/>
      <c r="G597" s="284"/>
      <c r="H597" s="284"/>
      <c r="I597" s="284"/>
      <c r="J597" s="284"/>
      <c r="K597" s="284"/>
      <c r="L597" s="284"/>
      <c r="M597" s="284"/>
      <c r="N597" s="284"/>
      <c r="O597" s="284"/>
      <c r="P597" s="284"/>
      <c r="Q597" s="284"/>
      <c r="R597" s="284"/>
      <c r="S597" s="284"/>
      <c r="T597" s="284"/>
      <c r="U597" s="284"/>
      <c r="V597" s="284"/>
      <c r="W597" s="284"/>
      <c r="X597" s="284"/>
      <c r="Y597" s="284"/>
      <c r="Z597" s="284"/>
    </row>
    <row r="598" spans="1:26" ht="15.75" customHeight="1" x14ac:dyDescent="0.25">
      <c r="A598" s="284"/>
      <c r="B598" s="284"/>
      <c r="C598" s="284"/>
      <c r="D598" s="284"/>
      <c r="E598" s="284"/>
      <c r="F598" s="284"/>
      <c r="G598" s="284"/>
      <c r="H598" s="284"/>
      <c r="I598" s="284"/>
      <c r="J598" s="284"/>
      <c r="K598" s="284"/>
      <c r="L598" s="284"/>
      <c r="M598" s="284"/>
      <c r="N598" s="284"/>
      <c r="O598" s="284"/>
      <c r="P598" s="284"/>
      <c r="Q598" s="284"/>
      <c r="R598" s="284"/>
      <c r="S598" s="284"/>
      <c r="T598" s="284"/>
      <c r="U598" s="284"/>
      <c r="V598" s="284"/>
      <c r="W598" s="284"/>
      <c r="X598" s="284"/>
      <c r="Y598" s="284"/>
      <c r="Z598" s="284"/>
    </row>
    <row r="599" spans="1:26" ht="15.75" customHeight="1" x14ac:dyDescent="0.25">
      <c r="A599" s="284"/>
      <c r="B599" s="284"/>
      <c r="C599" s="284"/>
      <c r="D599" s="284"/>
      <c r="E599" s="284"/>
      <c r="F599" s="284"/>
      <c r="G599" s="284"/>
      <c r="H599" s="284"/>
      <c r="I599" s="284"/>
      <c r="J599" s="284"/>
      <c r="K599" s="284"/>
      <c r="L599" s="284"/>
      <c r="M599" s="284"/>
      <c r="N599" s="284"/>
      <c r="O599" s="284"/>
      <c r="P599" s="284"/>
      <c r="Q599" s="284"/>
      <c r="R599" s="284"/>
      <c r="S599" s="284"/>
      <c r="T599" s="284"/>
      <c r="U599" s="284"/>
      <c r="V599" s="284"/>
      <c r="W599" s="284"/>
      <c r="X599" s="284"/>
      <c r="Y599" s="284"/>
      <c r="Z599" s="284"/>
    </row>
    <row r="600" spans="1:26" ht="15.75" customHeight="1" x14ac:dyDescent="0.25">
      <c r="A600" s="284"/>
      <c r="B600" s="284"/>
      <c r="C600" s="284"/>
      <c r="D600" s="284"/>
      <c r="E600" s="284"/>
      <c r="F600" s="284"/>
      <c r="G600" s="284"/>
      <c r="H600" s="284"/>
      <c r="I600" s="284"/>
      <c r="J600" s="284"/>
      <c r="K600" s="284"/>
      <c r="L600" s="284"/>
      <c r="M600" s="284"/>
      <c r="N600" s="284"/>
      <c r="O600" s="284"/>
      <c r="P600" s="284"/>
      <c r="Q600" s="284"/>
      <c r="R600" s="284"/>
      <c r="S600" s="284"/>
      <c r="T600" s="284"/>
      <c r="U600" s="284"/>
      <c r="V600" s="284"/>
      <c r="W600" s="284"/>
      <c r="X600" s="284"/>
      <c r="Y600" s="284"/>
      <c r="Z600" s="284"/>
    </row>
    <row r="601" spans="1:26" ht="15.75" customHeight="1" x14ac:dyDescent="0.25">
      <c r="A601" s="284"/>
      <c r="B601" s="284"/>
      <c r="C601" s="284"/>
      <c r="D601" s="284"/>
      <c r="E601" s="284"/>
      <c r="F601" s="284"/>
      <c r="G601" s="284"/>
      <c r="H601" s="284"/>
      <c r="I601" s="284"/>
      <c r="J601" s="284"/>
      <c r="K601" s="284"/>
      <c r="L601" s="284"/>
      <c r="M601" s="284"/>
      <c r="N601" s="284"/>
      <c r="O601" s="284"/>
      <c r="P601" s="284"/>
      <c r="Q601" s="284"/>
      <c r="R601" s="284"/>
      <c r="S601" s="284"/>
      <c r="T601" s="284"/>
      <c r="U601" s="284"/>
      <c r="V601" s="284"/>
      <c r="W601" s="284"/>
      <c r="X601" s="284"/>
      <c r="Y601" s="284"/>
      <c r="Z601" s="284"/>
    </row>
    <row r="602" spans="1:26" ht="15.75" customHeight="1" x14ac:dyDescent="0.25">
      <c r="A602" s="284"/>
      <c r="B602" s="284"/>
      <c r="C602" s="284"/>
      <c r="D602" s="284"/>
      <c r="E602" s="284"/>
      <c r="F602" s="284"/>
      <c r="G602" s="284"/>
      <c r="H602" s="284"/>
      <c r="I602" s="284"/>
      <c r="J602" s="284"/>
      <c r="K602" s="284"/>
      <c r="L602" s="284"/>
      <c r="M602" s="284"/>
      <c r="N602" s="284"/>
      <c r="O602" s="284"/>
      <c r="P602" s="284"/>
      <c r="Q602" s="284"/>
      <c r="R602" s="284"/>
      <c r="S602" s="284"/>
      <c r="T602" s="284"/>
      <c r="U602" s="284"/>
      <c r="V602" s="284"/>
      <c r="W602" s="284"/>
      <c r="X602" s="284"/>
      <c r="Y602" s="284"/>
      <c r="Z602" s="284"/>
    </row>
    <row r="603" spans="1:26" ht="15.75" customHeight="1" x14ac:dyDescent="0.25">
      <c r="A603" s="284"/>
      <c r="B603" s="284"/>
      <c r="C603" s="284"/>
      <c r="D603" s="284"/>
      <c r="E603" s="284"/>
      <c r="F603" s="284"/>
      <c r="G603" s="284"/>
      <c r="H603" s="284"/>
      <c r="I603" s="284"/>
      <c r="J603" s="284"/>
      <c r="K603" s="284"/>
      <c r="L603" s="284"/>
      <c r="M603" s="284"/>
      <c r="N603" s="284"/>
      <c r="O603" s="284"/>
      <c r="P603" s="284"/>
      <c r="Q603" s="284"/>
      <c r="R603" s="284"/>
      <c r="S603" s="284"/>
      <c r="T603" s="284"/>
      <c r="U603" s="284"/>
      <c r="V603" s="284"/>
      <c r="W603" s="284"/>
      <c r="X603" s="284"/>
      <c r="Y603" s="284"/>
      <c r="Z603" s="284"/>
    </row>
    <row r="604" spans="1:26" ht="15.75" customHeight="1" x14ac:dyDescent="0.25">
      <c r="A604" s="284"/>
      <c r="B604" s="284"/>
      <c r="C604" s="284"/>
      <c r="D604" s="284"/>
      <c r="E604" s="284"/>
      <c r="F604" s="284"/>
      <c r="G604" s="284"/>
      <c r="H604" s="284"/>
      <c r="I604" s="284"/>
      <c r="J604" s="284"/>
      <c r="K604" s="284"/>
      <c r="L604" s="284"/>
      <c r="M604" s="284"/>
      <c r="N604" s="284"/>
      <c r="O604" s="284"/>
      <c r="P604" s="284"/>
      <c r="Q604" s="284"/>
      <c r="R604" s="284"/>
      <c r="S604" s="284"/>
      <c r="T604" s="284"/>
      <c r="U604" s="284"/>
      <c r="V604" s="284"/>
      <c r="W604" s="284"/>
      <c r="X604" s="284"/>
      <c r="Y604" s="284"/>
      <c r="Z604" s="284"/>
    </row>
    <row r="605" spans="1:26" ht="15.75" customHeight="1" x14ac:dyDescent="0.25">
      <c r="A605" s="284"/>
      <c r="B605" s="284"/>
      <c r="C605" s="284"/>
      <c r="D605" s="284"/>
      <c r="E605" s="284"/>
      <c r="F605" s="284"/>
      <c r="G605" s="284"/>
      <c r="H605" s="284"/>
      <c r="I605" s="284"/>
      <c r="J605" s="284"/>
      <c r="K605" s="284"/>
      <c r="L605" s="284"/>
      <c r="M605" s="284"/>
      <c r="N605" s="284"/>
      <c r="O605" s="284"/>
      <c r="P605" s="284"/>
      <c r="Q605" s="284"/>
      <c r="R605" s="284"/>
      <c r="S605" s="284"/>
      <c r="T605" s="284"/>
      <c r="U605" s="284"/>
      <c r="V605" s="284"/>
      <c r="W605" s="284"/>
      <c r="X605" s="284"/>
      <c r="Y605" s="284"/>
      <c r="Z605" s="284"/>
    </row>
    <row r="606" spans="1:26" ht="15.75" customHeight="1" x14ac:dyDescent="0.25">
      <c r="A606" s="284"/>
      <c r="B606" s="284"/>
      <c r="C606" s="284"/>
      <c r="D606" s="284"/>
      <c r="E606" s="284"/>
      <c r="F606" s="284"/>
      <c r="G606" s="284"/>
      <c r="H606" s="284"/>
      <c r="I606" s="284"/>
      <c r="J606" s="284"/>
      <c r="K606" s="284"/>
      <c r="L606" s="284"/>
      <c r="M606" s="284"/>
      <c r="N606" s="284"/>
      <c r="O606" s="284"/>
      <c r="P606" s="284"/>
      <c r="Q606" s="284"/>
      <c r="R606" s="284"/>
      <c r="S606" s="284"/>
      <c r="T606" s="284"/>
      <c r="U606" s="284"/>
      <c r="V606" s="284"/>
      <c r="W606" s="284"/>
      <c r="X606" s="284"/>
      <c r="Y606" s="284"/>
      <c r="Z606" s="284"/>
    </row>
    <row r="607" spans="1:26" ht="15.75" customHeight="1" x14ac:dyDescent="0.25">
      <c r="A607" s="284"/>
      <c r="B607" s="284"/>
      <c r="C607" s="284"/>
      <c r="D607" s="284"/>
      <c r="E607" s="284"/>
      <c r="F607" s="284"/>
      <c r="G607" s="284"/>
      <c r="H607" s="284"/>
      <c r="I607" s="284"/>
      <c r="J607" s="284"/>
      <c r="K607" s="284"/>
      <c r="L607" s="284"/>
      <c r="M607" s="284"/>
      <c r="N607" s="284"/>
      <c r="O607" s="284"/>
      <c r="P607" s="284"/>
      <c r="Q607" s="284"/>
      <c r="R607" s="284"/>
      <c r="S607" s="284"/>
      <c r="T607" s="284"/>
      <c r="U607" s="284"/>
      <c r="V607" s="284"/>
      <c r="W607" s="284"/>
      <c r="X607" s="284"/>
      <c r="Y607" s="284"/>
      <c r="Z607" s="284"/>
    </row>
    <row r="608" spans="1:26" ht="15.75" customHeight="1" x14ac:dyDescent="0.25">
      <c r="A608" s="284"/>
      <c r="B608" s="284"/>
      <c r="C608" s="284"/>
      <c r="D608" s="284"/>
      <c r="E608" s="284"/>
      <c r="F608" s="284"/>
      <c r="G608" s="284"/>
      <c r="H608" s="284"/>
      <c r="I608" s="284"/>
      <c r="J608" s="284"/>
      <c r="K608" s="284"/>
      <c r="L608" s="284"/>
      <c r="M608" s="284"/>
      <c r="N608" s="284"/>
      <c r="O608" s="284"/>
      <c r="P608" s="284"/>
      <c r="Q608" s="284"/>
      <c r="R608" s="284"/>
      <c r="S608" s="284"/>
      <c r="T608" s="284"/>
      <c r="U608" s="284"/>
      <c r="V608" s="284"/>
      <c r="W608" s="284"/>
      <c r="X608" s="284"/>
      <c r="Y608" s="284"/>
      <c r="Z608" s="284"/>
    </row>
    <row r="609" spans="1:26" ht="15.75" customHeight="1" x14ac:dyDescent="0.25">
      <c r="A609" s="284"/>
      <c r="B609" s="284"/>
      <c r="C609" s="284"/>
      <c r="D609" s="284"/>
      <c r="E609" s="284"/>
      <c r="F609" s="284"/>
      <c r="G609" s="284"/>
      <c r="H609" s="284"/>
      <c r="I609" s="284"/>
      <c r="J609" s="284"/>
      <c r="K609" s="284"/>
      <c r="L609" s="284"/>
      <c r="M609" s="284"/>
      <c r="N609" s="284"/>
      <c r="O609" s="284"/>
      <c r="P609" s="284"/>
      <c r="Q609" s="284"/>
      <c r="R609" s="284"/>
      <c r="S609" s="284"/>
      <c r="T609" s="284"/>
      <c r="U609" s="284"/>
      <c r="V609" s="284"/>
      <c r="W609" s="284"/>
      <c r="X609" s="284"/>
      <c r="Y609" s="284"/>
      <c r="Z609" s="284"/>
    </row>
    <row r="610" spans="1:26" ht="15.75" customHeight="1" x14ac:dyDescent="0.25">
      <c r="A610" s="284"/>
      <c r="B610" s="284"/>
      <c r="C610" s="284"/>
      <c r="D610" s="284"/>
      <c r="E610" s="284"/>
      <c r="F610" s="284"/>
      <c r="G610" s="284"/>
      <c r="H610" s="284"/>
      <c r="I610" s="284"/>
      <c r="J610" s="284"/>
      <c r="K610" s="284"/>
      <c r="L610" s="284"/>
      <c r="M610" s="284"/>
      <c r="N610" s="284"/>
      <c r="O610" s="284"/>
      <c r="P610" s="284"/>
      <c r="Q610" s="284"/>
      <c r="R610" s="284"/>
      <c r="S610" s="284"/>
      <c r="T610" s="284"/>
      <c r="U610" s="284"/>
      <c r="V610" s="284"/>
      <c r="W610" s="284"/>
      <c r="X610" s="284"/>
      <c r="Y610" s="284"/>
      <c r="Z610" s="284"/>
    </row>
    <row r="611" spans="1:26" ht="15.75" customHeight="1" x14ac:dyDescent="0.25">
      <c r="A611" s="284"/>
      <c r="B611" s="284"/>
      <c r="C611" s="284"/>
      <c r="D611" s="284"/>
      <c r="E611" s="284"/>
      <c r="F611" s="284"/>
      <c r="G611" s="284"/>
      <c r="H611" s="284"/>
      <c r="I611" s="284"/>
      <c r="J611" s="284"/>
      <c r="K611" s="284"/>
      <c r="L611" s="284"/>
      <c r="M611" s="284"/>
      <c r="N611" s="284"/>
      <c r="O611" s="284"/>
      <c r="P611" s="284"/>
      <c r="Q611" s="284"/>
      <c r="R611" s="284"/>
      <c r="S611" s="284"/>
      <c r="T611" s="284"/>
      <c r="U611" s="284"/>
      <c r="V611" s="284"/>
      <c r="W611" s="284"/>
      <c r="X611" s="284"/>
      <c r="Y611" s="284"/>
      <c r="Z611" s="284"/>
    </row>
    <row r="612" spans="1:26" ht="15.75" customHeight="1" x14ac:dyDescent="0.25">
      <c r="A612" s="284"/>
      <c r="B612" s="284"/>
      <c r="C612" s="284"/>
      <c r="D612" s="284"/>
      <c r="E612" s="284"/>
      <c r="F612" s="284"/>
      <c r="G612" s="284"/>
      <c r="H612" s="284"/>
      <c r="I612" s="284"/>
      <c r="J612" s="284"/>
      <c r="K612" s="284"/>
      <c r="L612" s="284"/>
      <c r="M612" s="284"/>
      <c r="N612" s="284"/>
      <c r="O612" s="284"/>
      <c r="P612" s="284"/>
      <c r="Q612" s="284"/>
      <c r="R612" s="284"/>
      <c r="S612" s="284"/>
      <c r="T612" s="284"/>
      <c r="U612" s="284"/>
      <c r="V612" s="284"/>
      <c r="W612" s="284"/>
      <c r="X612" s="284"/>
      <c r="Y612" s="284"/>
      <c r="Z612" s="284"/>
    </row>
    <row r="613" spans="1:26" ht="15.75" customHeight="1" x14ac:dyDescent="0.25">
      <c r="A613" s="284"/>
      <c r="B613" s="284"/>
      <c r="C613" s="284"/>
      <c r="D613" s="284"/>
      <c r="E613" s="284"/>
      <c r="F613" s="284"/>
      <c r="G613" s="284"/>
      <c r="H613" s="284"/>
      <c r="I613" s="284"/>
      <c r="J613" s="284"/>
      <c r="K613" s="284"/>
      <c r="L613" s="284"/>
      <c r="M613" s="284"/>
      <c r="N613" s="284"/>
      <c r="O613" s="284"/>
      <c r="P613" s="284"/>
      <c r="Q613" s="284"/>
      <c r="R613" s="284"/>
      <c r="S613" s="284"/>
      <c r="T613" s="284"/>
      <c r="U613" s="284"/>
      <c r="V613" s="284"/>
      <c r="W613" s="284"/>
      <c r="X613" s="284"/>
      <c r="Y613" s="284"/>
      <c r="Z613" s="284"/>
    </row>
    <row r="614" spans="1:26" ht="15.75" customHeight="1" x14ac:dyDescent="0.25">
      <c r="A614" s="284"/>
      <c r="B614" s="284"/>
      <c r="C614" s="284"/>
      <c r="D614" s="284"/>
      <c r="E614" s="284"/>
      <c r="F614" s="284"/>
      <c r="G614" s="284"/>
      <c r="H614" s="284"/>
      <c r="I614" s="284"/>
      <c r="J614" s="284"/>
      <c r="K614" s="284"/>
      <c r="L614" s="284"/>
      <c r="M614" s="284"/>
      <c r="N614" s="284"/>
      <c r="O614" s="284"/>
      <c r="P614" s="284"/>
      <c r="Q614" s="284"/>
      <c r="R614" s="284"/>
      <c r="S614" s="284"/>
      <c r="T614" s="284"/>
      <c r="U614" s="284"/>
      <c r="V614" s="284"/>
      <c r="W614" s="284"/>
      <c r="X614" s="284"/>
      <c r="Y614" s="284"/>
      <c r="Z614" s="284"/>
    </row>
    <row r="615" spans="1:26" ht="15.75" customHeight="1" x14ac:dyDescent="0.25">
      <c r="A615" s="284"/>
      <c r="B615" s="284"/>
      <c r="C615" s="284"/>
      <c r="D615" s="284"/>
      <c r="E615" s="284"/>
      <c r="F615" s="284"/>
      <c r="G615" s="284"/>
      <c r="H615" s="284"/>
      <c r="I615" s="284"/>
      <c r="J615" s="284"/>
      <c r="K615" s="284"/>
      <c r="L615" s="284"/>
      <c r="M615" s="284"/>
      <c r="N615" s="284"/>
      <c r="O615" s="284"/>
      <c r="P615" s="284"/>
      <c r="Q615" s="284"/>
      <c r="R615" s="284"/>
      <c r="S615" s="284"/>
      <c r="T615" s="284"/>
      <c r="U615" s="284"/>
      <c r="V615" s="284"/>
      <c r="W615" s="284"/>
      <c r="X615" s="284"/>
      <c r="Y615" s="284"/>
      <c r="Z615" s="284"/>
    </row>
    <row r="616" spans="1:26" ht="15.75" customHeight="1" x14ac:dyDescent="0.25">
      <c r="A616" s="284"/>
      <c r="B616" s="284"/>
      <c r="C616" s="284"/>
      <c r="D616" s="284"/>
      <c r="E616" s="284"/>
      <c r="F616" s="284"/>
      <c r="G616" s="284"/>
      <c r="H616" s="284"/>
      <c r="I616" s="284"/>
      <c r="J616" s="284"/>
      <c r="K616" s="284"/>
      <c r="L616" s="284"/>
      <c r="M616" s="284"/>
      <c r="N616" s="284"/>
      <c r="O616" s="284"/>
      <c r="P616" s="284"/>
      <c r="Q616" s="284"/>
      <c r="R616" s="284"/>
      <c r="S616" s="284"/>
      <c r="T616" s="284"/>
      <c r="U616" s="284"/>
      <c r="V616" s="284"/>
      <c r="W616" s="284"/>
      <c r="X616" s="284"/>
      <c r="Y616" s="284"/>
      <c r="Z616" s="284"/>
    </row>
    <row r="617" spans="1:26" ht="15.75" customHeight="1" x14ac:dyDescent="0.25">
      <c r="A617" s="284"/>
      <c r="B617" s="284"/>
      <c r="C617" s="284"/>
      <c r="D617" s="284"/>
      <c r="E617" s="284"/>
      <c r="F617" s="284"/>
      <c r="G617" s="284"/>
      <c r="H617" s="284"/>
      <c r="I617" s="284"/>
      <c r="J617" s="284"/>
      <c r="K617" s="284"/>
      <c r="L617" s="284"/>
      <c r="M617" s="284"/>
      <c r="N617" s="284"/>
      <c r="O617" s="284"/>
      <c r="P617" s="284"/>
      <c r="Q617" s="284"/>
      <c r="R617" s="284"/>
      <c r="S617" s="284"/>
      <c r="T617" s="284"/>
      <c r="U617" s="284"/>
      <c r="V617" s="284"/>
      <c r="W617" s="284"/>
      <c r="X617" s="284"/>
      <c r="Y617" s="284"/>
      <c r="Z617" s="284"/>
    </row>
    <row r="618" spans="1:26" ht="15.75" customHeight="1" x14ac:dyDescent="0.25">
      <c r="A618" s="284"/>
      <c r="B618" s="284"/>
      <c r="C618" s="284"/>
      <c r="D618" s="284"/>
      <c r="E618" s="284"/>
      <c r="F618" s="284"/>
      <c r="G618" s="284"/>
      <c r="H618" s="284"/>
      <c r="I618" s="284"/>
      <c r="J618" s="284"/>
      <c r="K618" s="284"/>
      <c r="L618" s="284"/>
      <c r="M618" s="284"/>
      <c r="N618" s="284"/>
      <c r="O618" s="284"/>
      <c r="P618" s="284"/>
      <c r="Q618" s="284"/>
      <c r="R618" s="284"/>
      <c r="S618" s="284"/>
      <c r="T618" s="284"/>
      <c r="U618" s="284"/>
      <c r="V618" s="284"/>
      <c r="W618" s="284"/>
      <c r="X618" s="284"/>
      <c r="Y618" s="284"/>
      <c r="Z618" s="284"/>
    </row>
    <row r="619" spans="1:26" ht="15.75" customHeight="1" x14ac:dyDescent="0.25">
      <c r="A619" s="284"/>
      <c r="B619" s="284"/>
      <c r="C619" s="284"/>
      <c r="D619" s="284"/>
      <c r="E619" s="284"/>
      <c r="F619" s="284"/>
      <c r="G619" s="284"/>
      <c r="H619" s="284"/>
      <c r="I619" s="284"/>
      <c r="J619" s="284"/>
      <c r="K619" s="284"/>
      <c r="L619" s="284"/>
      <c r="M619" s="284"/>
      <c r="N619" s="284"/>
      <c r="O619" s="284"/>
      <c r="P619" s="284"/>
      <c r="Q619" s="284"/>
      <c r="R619" s="284"/>
      <c r="S619" s="284"/>
      <c r="T619" s="284"/>
      <c r="U619" s="284"/>
      <c r="V619" s="284"/>
      <c r="W619" s="284"/>
      <c r="X619" s="284"/>
      <c r="Y619" s="284"/>
      <c r="Z619" s="284"/>
    </row>
    <row r="620" spans="1:26" ht="15.75" customHeight="1" x14ac:dyDescent="0.25">
      <c r="A620" s="284"/>
      <c r="B620" s="284"/>
      <c r="C620" s="284"/>
      <c r="D620" s="284"/>
      <c r="E620" s="284"/>
      <c r="F620" s="284"/>
      <c r="G620" s="284"/>
      <c r="H620" s="284"/>
      <c r="I620" s="284"/>
      <c r="J620" s="284"/>
      <c r="K620" s="284"/>
      <c r="L620" s="284"/>
      <c r="M620" s="284"/>
      <c r="N620" s="284"/>
      <c r="O620" s="284"/>
      <c r="P620" s="284"/>
      <c r="Q620" s="284"/>
      <c r="R620" s="284"/>
      <c r="S620" s="284"/>
      <c r="T620" s="284"/>
      <c r="U620" s="284"/>
      <c r="V620" s="284"/>
      <c r="W620" s="284"/>
      <c r="X620" s="284"/>
      <c r="Y620" s="284"/>
      <c r="Z620" s="284"/>
    </row>
    <row r="621" spans="1:26" ht="15.75" customHeight="1" x14ac:dyDescent="0.25">
      <c r="A621" s="284"/>
      <c r="B621" s="284"/>
      <c r="C621" s="284"/>
      <c r="D621" s="284"/>
      <c r="E621" s="284"/>
      <c r="F621" s="284"/>
      <c r="G621" s="284"/>
      <c r="H621" s="284"/>
      <c r="I621" s="284"/>
      <c r="J621" s="284"/>
      <c r="K621" s="284"/>
      <c r="L621" s="284"/>
      <c r="M621" s="284"/>
      <c r="N621" s="284"/>
      <c r="O621" s="284"/>
      <c r="P621" s="284"/>
      <c r="Q621" s="284"/>
      <c r="R621" s="284"/>
      <c r="S621" s="284"/>
      <c r="T621" s="284"/>
      <c r="U621" s="284"/>
      <c r="V621" s="284"/>
      <c r="W621" s="284"/>
      <c r="X621" s="284"/>
      <c r="Y621" s="284"/>
      <c r="Z621" s="284"/>
    </row>
    <row r="622" spans="1:26" ht="15.75" customHeight="1" x14ac:dyDescent="0.25">
      <c r="A622" s="284"/>
      <c r="B622" s="284"/>
      <c r="C622" s="284"/>
      <c r="D622" s="284"/>
      <c r="E622" s="284"/>
      <c r="F622" s="284"/>
      <c r="G622" s="284"/>
      <c r="H622" s="284"/>
      <c r="I622" s="284"/>
      <c r="J622" s="284"/>
      <c r="K622" s="284"/>
      <c r="L622" s="284"/>
      <c r="M622" s="284"/>
      <c r="N622" s="284"/>
      <c r="O622" s="284"/>
      <c r="P622" s="284"/>
      <c r="Q622" s="284"/>
      <c r="R622" s="284"/>
      <c r="S622" s="284"/>
      <c r="T622" s="284"/>
      <c r="U622" s="284"/>
      <c r="V622" s="284"/>
      <c r="W622" s="284"/>
      <c r="X622" s="284"/>
      <c r="Y622" s="284"/>
      <c r="Z622" s="284"/>
    </row>
    <row r="623" spans="1:26" ht="15.75" customHeight="1" x14ac:dyDescent="0.25">
      <c r="A623" s="284"/>
      <c r="B623" s="284"/>
      <c r="C623" s="284"/>
      <c r="D623" s="284"/>
      <c r="E623" s="284"/>
      <c r="F623" s="284"/>
      <c r="G623" s="284"/>
      <c r="H623" s="284"/>
      <c r="I623" s="284"/>
      <c r="J623" s="284"/>
      <c r="K623" s="284"/>
      <c r="L623" s="284"/>
      <c r="M623" s="284"/>
      <c r="N623" s="284"/>
      <c r="O623" s="284"/>
      <c r="P623" s="284"/>
      <c r="Q623" s="284"/>
      <c r="R623" s="284"/>
      <c r="S623" s="284"/>
      <c r="T623" s="284"/>
      <c r="U623" s="284"/>
      <c r="V623" s="284"/>
      <c r="W623" s="284"/>
      <c r="X623" s="284"/>
      <c r="Y623" s="284"/>
      <c r="Z623" s="284"/>
    </row>
    <row r="624" spans="1:26" ht="15.75" customHeight="1" x14ac:dyDescent="0.25">
      <c r="A624" s="284"/>
      <c r="B624" s="284"/>
      <c r="C624" s="284"/>
      <c r="D624" s="284"/>
      <c r="E624" s="284"/>
      <c r="F624" s="284"/>
      <c r="G624" s="284"/>
      <c r="H624" s="284"/>
      <c r="I624" s="284"/>
      <c r="J624" s="284"/>
      <c r="K624" s="284"/>
      <c r="L624" s="284"/>
      <c r="M624" s="284"/>
      <c r="N624" s="284"/>
      <c r="O624" s="284"/>
      <c r="P624" s="284"/>
      <c r="Q624" s="284"/>
      <c r="R624" s="284"/>
      <c r="S624" s="284"/>
      <c r="T624" s="284"/>
      <c r="U624" s="284"/>
      <c r="V624" s="284"/>
      <c r="W624" s="284"/>
      <c r="X624" s="284"/>
      <c r="Y624" s="284"/>
      <c r="Z624" s="284"/>
    </row>
    <row r="625" spans="1:26" ht="15.75" customHeight="1" x14ac:dyDescent="0.25">
      <c r="A625" s="284"/>
      <c r="B625" s="284"/>
      <c r="C625" s="284"/>
      <c r="D625" s="284"/>
      <c r="E625" s="284"/>
      <c r="F625" s="284"/>
      <c r="G625" s="284"/>
      <c r="H625" s="284"/>
      <c r="I625" s="284"/>
      <c r="J625" s="284"/>
      <c r="K625" s="284"/>
      <c r="L625" s="284"/>
      <c r="M625" s="284"/>
      <c r="N625" s="284"/>
      <c r="O625" s="284"/>
      <c r="P625" s="284"/>
      <c r="Q625" s="284"/>
      <c r="R625" s="284"/>
      <c r="S625" s="284"/>
      <c r="T625" s="284"/>
      <c r="U625" s="284"/>
      <c r="V625" s="284"/>
      <c r="W625" s="284"/>
      <c r="X625" s="284"/>
      <c r="Y625" s="284"/>
      <c r="Z625" s="284"/>
    </row>
    <row r="626" spans="1:26" ht="15.75" customHeight="1" x14ac:dyDescent="0.25">
      <c r="A626" s="284"/>
      <c r="B626" s="284"/>
      <c r="C626" s="284"/>
      <c r="D626" s="284"/>
      <c r="E626" s="284"/>
      <c r="F626" s="284"/>
      <c r="G626" s="284"/>
      <c r="H626" s="284"/>
      <c r="I626" s="284"/>
      <c r="J626" s="284"/>
      <c r="K626" s="284"/>
      <c r="L626" s="284"/>
      <c r="M626" s="284"/>
      <c r="N626" s="284"/>
      <c r="O626" s="284"/>
      <c r="P626" s="284"/>
      <c r="Q626" s="284"/>
      <c r="R626" s="284"/>
      <c r="S626" s="284"/>
      <c r="T626" s="284"/>
      <c r="U626" s="284"/>
      <c r="V626" s="284"/>
      <c r="W626" s="284"/>
      <c r="X626" s="284"/>
      <c r="Y626" s="284"/>
      <c r="Z626" s="284"/>
    </row>
    <row r="627" spans="1:26" ht="15.75" customHeight="1" x14ac:dyDescent="0.25">
      <c r="A627" s="284"/>
      <c r="B627" s="284"/>
      <c r="C627" s="284"/>
      <c r="D627" s="284"/>
      <c r="E627" s="284"/>
      <c r="F627" s="284"/>
      <c r="G627" s="284"/>
      <c r="H627" s="284"/>
      <c r="I627" s="284"/>
      <c r="J627" s="284"/>
      <c r="K627" s="284"/>
      <c r="L627" s="284"/>
      <c r="M627" s="284"/>
      <c r="N627" s="284"/>
      <c r="O627" s="284"/>
      <c r="P627" s="284"/>
      <c r="Q627" s="284"/>
      <c r="R627" s="284"/>
      <c r="S627" s="284"/>
      <c r="T627" s="284"/>
      <c r="U627" s="284"/>
      <c r="V627" s="284"/>
      <c r="W627" s="284"/>
      <c r="X627" s="284"/>
      <c r="Y627" s="284"/>
      <c r="Z627" s="284"/>
    </row>
    <row r="628" spans="1:26" ht="15.75" customHeight="1" x14ac:dyDescent="0.25">
      <c r="A628" s="284"/>
      <c r="B628" s="284"/>
      <c r="C628" s="284"/>
      <c r="D628" s="284"/>
      <c r="E628" s="284"/>
      <c r="F628" s="284"/>
      <c r="G628" s="284"/>
      <c r="H628" s="284"/>
      <c r="I628" s="284"/>
      <c r="J628" s="284"/>
      <c r="K628" s="284"/>
      <c r="L628" s="284"/>
      <c r="M628" s="284"/>
      <c r="N628" s="284"/>
      <c r="O628" s="284"/>
      <c r="P628" s="284"/>
      <c r="Q628" s="284"/>
      <c r="R628" s="284"/>
      <c r="S628" s="284"/>
      <c r="T628" s="284"/>
      <c r="U628" s="284"/>
      <c r="V628" s="284"/>
      <c r="W628" s="284"/>
      <c r="X628" s="284"/>
      <c r="Y628" s="284"/>
      <c r="Z628" s="284"/>
    </row>
    <row r="629" spans="1:26" ht="15.75" customHeight="1" x14ac:dyDescent="0.25">
      <c r="A629" s="284"/>
      <c r="B629" s="284"/>
      <c r="C629" s="284"/>
      <c r="D629" s="284"/>
      <c r="E629" s="284"/>
      <c r="F629" s="284"/>
      <c r="G629" s="284"/>
      <c r="H629" s="284"/>
      <c r="I629" s="284"/>
      <c r="J629" s="284"/>
      <c r="K629" s="284"/>
      <c r="L629" s="284"/>
      <c r="M629" s="284"/>
      <c r="N629" s="284"/>
      <c r="O629" s="284"/>
      <c r="P629" s="284"/>
      <c r="Q629" s="284"/>
      <c r="R629" s="284"/>
      <c r="S629" s="284"/>
      <c r="T629" s="284"/>
      <c r="U629" s="284"/>
      <c r="V629" s="284"/>
      <c r="W629" s="284"/>
      <c r="X629" s="284"/>
      <c r="Y629" s="284"/>
      <c r="Z629" s="284"/>
    </row>
    <row r="630" spans="1:26" ht="15.75" customHeight="1" x14ac:dyDescent="0.25">
      <c r="A630" s="284"/>
      <c r="B630" s="284"/>
      <c r="C630" s="284"/>
      <c r="D630" s="284"/>
      <c r="E630" s="284"/>
      <c r="F630" s="284"/>
      <c r="G630" s="284"/>
      <c r="H630" s="284"/>
      <c r="I630" s="284"/>
      <c r="J630" s="284"/>
      <c r="K630" s="284"/>
      <c r="L630" s="284"/>
      <c r="M630" s="284"/>
      <c r="N630" s="284"/>
      <c r="O630" s="284"/>
      <c r="P630" s="284"/>
      <c r="Q630" s="284"/>
      <c r="R630" s="284"/>
      <c r="S630" s="284"/>
      <c r="T630" s="284"/>
      <c r="U630" s="284"/>
      <c r="V630" s="284"/>
      <c r="W630" s="284"/>
      <c r="X630" s="284"/>
      <c r="Y630" s="284"/>
      <c r="Z630" s="284"/>
    </row>
    <row r="631" spans="1:26" ht="15.75" customHeight="1" x14ac:dyDescent="0.25">
      <c r="A631" s="284"/>
      <c r="B631" s="284"/>
      <c r="C631" s="284"/>
      <c r="D631" s="284"/>
      <c r="E631" s="284"/>
      <c r="F631" s="284"/>
      <c r="G631" s="284"/>
      <c r="H631" s="284"/>
      <c r="I631" s="284"/>
      <c r="J631" s="284"/>
      <c r="K631" s="284"/>
      <c r="L631" s="284"/>
      <c r="M631" s="284"/>
      <c r="N631" s="284"/>
      <c r="O631" s="284"/>
      <c r="P631" s="284"/>
      <c r="Q631" s="284"/>
      <c r="R631" s="284"/>
      <c r="S631" s="284"/>
      <c r="T631" s="284"/>
      <c r="U631" s="284"/>
      <c r="V631" s="284"/>
      <c r="W631" s="284"/>
      <c r="X631" s="284"/>
      <c r="Y631" s="284"/>
      <c r="Z631" s="284"/>
    </row>
    <row r="632" spans="1:26" ht="15.75" customHeight="1" x14ac:dyDescent="0.25">
      <c r="A632" s="284"/>
      <c r="B632" s="284"/>
      <c r="C632" s="284"/>
      <c r="D632" s="284"/>
      <c r="E632" s="284"/>
      <c r="F632" s="284"/>
      <c r="G632" s="284"/>
      <c r="H632" s="284"/>
      <c r="I632" s="284"/>
      <c r="J632" s="284"/>
      <c r="K632" s="284"/>
      <c r="L632" s="284"/>
      <c r="M632" s="284"/>
      <c r="N632" s="284"/>
      <c r="O632" s="284"/>
      <c r="P632" s="284"/>
      <c r="Q632" s="284"/>
      <c r="R632" s="284"/>
      <c r="S632" s="284"/>
      <c r="T632" s="284"/>
      <c r="U632" s="284"/>
      <c r="V632" s="284"/>
      <c r="W632" s="284"/>
      <c r="X632" s="284"/>
      <c r="Y632" s="284"/>
      <c r="Z632" s="284"/>
    </row>
    <row r="633" spans="1:26" ht="15.75" customHeight="1" x14ac:dyDescent="0.25">
      <c r="A633" s="284"/>
      <c r="B633" s="284"/>
      <c r="C633" s="284"/>
      <c r="D633" s="284"/>
      <c r="E633" s="284"/>
      <c r="F633" s="284"/>
      <c r="G633" s="284"/>
      <c r="H633" s="284"/>
      <c r="I633" s="284"/>
      <c r="J633" s="284"/>
      <c r="K633" s="284"/>
      <c r="L633" s="284"/>
      <c r="M633" s="284"/>
      <c r="N633" s="284"/>
      <c r="O633" s="284"/>
      <c r="P633" s="284"/>
      <c r="Q633" s="284"/>
      <c r="R633" s="284"/>
      <c r="S633" s="284"/>
      <c r="T633" s="284"/>
      <c r="U633" s="284"/>
      <c r="V633" s="284"/>
      <c r="W633" s="284"/>
      <c r="X633" s="284"/>
      <c r="Y633" s="284"/>
      <c r="Z633" s="284"/>
    </row>
    <row r="634" spans="1:26" ht="15.75" customHeight="1" x14ac:dyDescent="0.25">
      <c r="A634" s="284"/>
      <c r="B634" s="284"/>
      <c r="C634" s="284"/>
      <c r="D634" s="284"/>
      <c r="E634" s="284"/>
      <c r="F634" s="284"/>
      <c r="G634" s="284"/>
      <c r="H634" s="284"/>
      <c r="I634" s="284"/>
      <c r="J634" s="284"/>
      <c r="K634" s="284"/>
      <c r="L634" s="284"/>
      <c r="M634" s="284"/>
      <c r="N634" s="284"/>
      <c r="O634" s="284"/>
      <c r="P634" s="284"/>
      <c r="Q634" s="284"/>
      <c r="R634" s="284"/>
      <c r="S634" s="284"/>
      <c r="T634" s="284"/>
      <c r="U634" s="284"/>
      <c r="V634" s="284"/>
      <c r="W634" s="284"/>
      <c r="X634" s="284"/>
      <c r="Y634" s="284"/>
      <c r="Z634" s="284"/>
    </row>
    <row r="635" spans="1:26" ht="15.75" customHeight="1" x14ac:dyDescent="0.25">
      <c r="A635" s="284"/>
      <c r="B635" s="284"/>
      <c r="C635" s="284"/>
      <c r="D635" s="284"/>
      <c r="E635" s="284"/>
      <c r="F635" s="284"/>
      <c r="G635" s="284"/>
      <c r="H635" s="284"/>
      <c r="I635" s="284"/>
      <c r="J635" s="284"/>
      <c r="K635" s="284"/>
      <c r="L635" s="284"/>
      <c r="M635" s="284"/>
      <c r="N635" s="284"/>
      <c r="O635" s="284"/>
      <c r="P635" s="284"/>
      <c r="Q635" s="284"/>
      <c r="R635" s="284"/>
      <c r="S635" s="284"/>
      <c r="T635" s="284"/>
      <c r="U635" s="284"/>
      <c r="V635" s="284"/>
      <c r="W635" s="284"/>
      <c r="X635" s="284"/>
      <c r="Y635" s="284"/>
      <c r="Z635" s="284"/>
    </row>
    <row r="636" spans="1:26" ht="15.75" customHeight="1" x14ac:dyDescent="0.25">
      <c r="A636" s="284"/>
      <c r="B636" s="284"/>
      <c r="C636" s="284"/>
      <c r="D636" s="284"/>
      <c r="E636" s="284"/>
      <c r="F636" s="284"/>
      <c r="G636" s="284"/>
      <c r="H636" s="284"/>
      <c r="I636" s="284"/>
      <c r="J636" s="284"/>
      <c r="K636" s="284"/>
      <c r="L636" s="284"/>
      <c r="M636" s="284"/>
      <c r="N636" s="284"/>
      <c r="O636" s="284"/>
      <c r="P636" s="284"/>
      <c r="Q636" s="284"/>
      <c r="R636" s="284"/>
      <c r="S636" s="284"/>
      <c r="T636" s="284"/>
      <c r="U636" s="284"/>
      <c r="V636" s="284"/>
      <c r="W636" s="284"/>
      <c r="X636" s="284"/>
      <c r="Y636" s="284"/>
      <c r="Z636" s="284"/>
    </row>
    <row r="637" spans="1:26" ht="15.75" customHeight="1" x14ac:dyDescent="0.25">
      <c r="A637" s="284"/>
      <c r="B637" s="284"/>
      <c r="C637" s="284"/>
      <c r="D637" s="284"/>
      <c r="E637" s="284"/>
      <c r="F637" s="284"/>
      <c r="G637" s="284"/>
      <c r="H637" s="284"/>
      <c r="I637" s="284"/>
      <c r="J637" s="284"/>
      <c r="K637" s="284"/>
      <c r="L637" s="284"/>
      <c r="M637" s="284"/>
      <c r="N637" s="284"/>
      <c r="O637" s="284"/>
      <c r="P637" s="284"/>
      <c r="Q637" s="284"/>
      <c r="R637" s="284"/>
      <c r="S637" s="284"/>
      <c r="T637" s="284"/>
      <c r="U637" s="284"/>
      <c r="V637" s="284"/>
      <c r="W637" s="284"/>
      <c r="X637" s="284"/>
      <c r="Y637" s="284"/>
      <c r="Z637" s="284"/>
    </row>
    <row r="638" spans="1:26" ht="15.75" customHeight="1" x14ac:dyDescent="0.25">
      <c r="A638" s="284"/>
      <c r="B638" s="284"/>
      <c r="C638" s="284"/>
      <c r="D638" s="284"/>
      <c r="E638" s="284"/>
      <c r="F638" s="284"/>
      <c r="G638" s="284"/>
      <c r="H638" s="284"/>
      <c r="I638" s="284"/>
      <c r="J638" s="284"/>
      <c r="K638" s="284"/>
      <c r="L638" s="284"/>
      <c r="M638" s="284"/>
      <c r="N638" s="284"/>
      <c r="O638" s="284"/>
      <c r="P638" s="284"/>
      <c r="Q638" s="284"/>
      <c r="R638" s="284"/>
      <c r="S638" s="284"/>
      <c r="T638" s="284"/>
      <c r="U638" s="284"/>
      <c r="V638" s="284"/>
      <c r="W638" s="284"/>
      <c r="X638" s="284"/>
      <c r="Y638" s="284"/>
      <c r="Z638" s="284"/>
    </row>
    <row r="639" spans="1:26" ht="15.75" customHeight="1" x14ac:dyDescent="0.25">
      <c r="A639" s="284"/>
      <c r="B639" s="284"/>
      <c r="C639" s="284"/>
      <c r="D639" s="284"/>
      <c r="E639" s="284"/>
      <c r="F639" s="284"/>
      <c r="G639" s="284"/>
      <c r="H639" s="284"/>
      <c r="I639" s="284"/>
      <c r="J639" s="284"/>
      <c r="K639" s="284"/>
      <c r="L639" s="284"/>
      <c r="M639" s="284"/>
      <c r="N639" s="284"/>
      <c r="O639" s="284"/>
      <c r="P639" s="284"/>
      <c r="Q639" s="284"/>
      <c r="R639" s="284"/>
      <c r="S639" s="284"/>
      <c r="T639" s="284"/>
      <c r="U639" s="284"/>
      <c r="V639" s="284"/>
      <c r="W639" s="284"/>
      <c r="X639" s="284"/>
      <c r="Y639" s="284"/>
      <c r="Z639" s="284"/>
    </row>
    <row r="640" spans="1:26" ht="15.75" customHeight="1" x14ac:dyDescent="0.25">
      <c r="A640" s="284"/>
      <c r="B640" s="284"/>
      <c r="C640" s="284"/>
      <c r="D640" s="284"/>
      <c r="E640" s="284"/>
      <c r="F640" s="284"/>
      <c r="G640" s="284"/>
      <c r="H640" s="284"/>
      <c r="I640" s="284"/>
      <c r="J640" s="284"/>
      <c r="K640" s="284"/>
      <c r="L640" s="284"/>
      <c r="M640" s="284"/>
      <c r="N640" s="284"/>
      <c r="O640" s="284"/>
      <c r="P640" s="284"/>
      <c r="Q640" s="284"/>
      <c r="R640" s="284"/>
      <c r="S640" s="284"/>
      <c r="T640" s="284"/>
      <c r="U640" s="284"/>
      <c r="V640" s="284"/>
      <c r="W640" s="284"/>
      <c r="X640" s="284"/>
      <c r="Y640" s="284"/>
      <c r="Z640" s="284"/>
    </row>
    <row r="641" spans="1:26" ht="15.75" customHeight="1" x14ac:dyDescent="0.25">
      <c r="A641" s="284"/>
      <c r="B641" s="284"/>
      <c r="C641" s="284"/>
      <c r="D641" s="284"/>
      <c r="E641" s="284"/>
      <c r="F641" s="284"/>
      <c r="G641" s="284"/>
      <c r="H641" s="284"/>
      <c r="I641" s="284"/>
      <c r="J641" s="284"/>
      <c r="K641" s="284"/>
      <c r="L641" s="284"/>
      <c r="M641" s="284"/>
      <c r="N641" s="284"/>
      <c r="O641" s="284"/>
      <c r="P641" s="284"/>
      <c r="Q641" s="284"/>
      <c r="R641" s="284"/>
      <c r="S641" s="284"/>
      <c r="T641" s="284"/>
      <c r="U641" s="284"/>
      <c r="V641" s="284"/>
      <c r="W641" s="284"/>
      <c r="X641" s="284"/>
      <c r="Y641" s="284"/>
      <c r="Z641" s="284"/>
    </row>
    <row r="642" spans="1:26" ht="15.75" customHeight="1" x14ac:dyDescent="0.25">
      <c r="A642" s="284"/>
      <c r="B642" s="284"/>
      <c r="C642" s="284"/>
      <c r="D642" s="284"/>
      <c r="E642" s="284"/>
      <c r="F642" s="284"/>
      <c r="G642" s="284"/>
      <c r="H642" s="284"/>
      <c r="I642" s="284"/>
      <c r="J642" s="284"/>
      <c r="K642" s="284"/>
      <c r="L642" s="284"/>
      <c r="M642" s="284"/>
      <c r="N642" s="284"/>
      <c r="O642" s="284"/>
      <c r="P642" s="284"/>
      <c r="Q642" s="284"/>
      <c r="R642" s="284"/>
      <c r="S642" s="284"/>
      <c r="T642" s="284"/>
      <c r="U642" s="284"/>
      <c r="V642" s="284"/>
      <c r="W642" s="284"/>
      <c r="X642" s="284"/>
      <c r="Y642" s="284"/>
      <c r="Z642" s="284"/>
    </row>
    <row r="643" spans="1:26" ht="15.75" customHeight="1" x14ac:dyDescent="0.25">
      <c r="A643" s="284"/>
      <c r="B643" s="284"/>
      <c r="C643" s="284"/>
      <c r="D643" s="284"/>
      <c r="E643" s="284"/>
      <c r="F643" s="284"/>
      <c r="G643" s="284"/>
      <c r="H643" s="284"/>
      <c r="I643" s="284"/>
      <c r="J643" s="284"/>
      <c r="K643" s="284"/>
      <c r="L643" s="284"/>
      <c r="M643" s="284"/>
      <c r="N643" s="284"/>
      <c r="O643" s="284"/>
      <c r="P643" s="284"/>
      <c r="Q643" s="284"/>
      <c r="R643" s="284"/>
      <c r="S643" s="284"/>
      <c r="T643" s="284"/>
      <c r="U643" s="284"/>
      <c r="V643" s="284"/>
      <c r="W643" s="284"/>
      <c r="X643" s="284"/>
      <c r="Y643" s="284"/>
      <c r="Z643" s="284"/>
    </row>
    <row r="644" spans="1:26" ht="15.75" customHeight="1" x14ac:dyDescent="0.25">
      <c r="A644" s="284"/>
      <c r="B644" s="284"/>
      <c r="C644" s="284"/>
      <c r="D644" s="284"/>
      <c r="E644" s="284"/>
      <c r="F644" s="284"/>
      <c r="G644" s="284"/>
      <c r="H644" s="284"/>
      <c r="I644" s="284"/>
      <c r="J644" s="284"/>
      <c r="K644" s="284"/>
      <c r="L644" s="284"/>
      <c r="M644" s="284"/>
      <c r="N644" s="284"/>
      <c r="O644" s="284"/>
      <c r="P644" s="284"/>
      <c r="Q644" s="284"/>
      <c r="R644" s="284"/>
      <c r="S644" s="284"/>
      <c r="T644" s="284"/>
      <c r="U644" s="284"/>
      <c r="V644" s="284"/>
      <c r="W644" s="284"/>
      <c r="X644" s="284"/>
      <c r="Y644" s="284"/>
      <c r="Z644" s="284"/>
    </row>
    <row r="645" spans="1:26" ht="15.75" customHeight="1" x14ac:dyDescent="0.25">
      <c r="A645" s="284"/>
      <c r="B645" s="284"/>
      <c r="C645" s="284"/>
      <c r="D645" s="284"/>
      <c r="E645" s="284"/>
      <c r="F645" s="284"/>
      <c r="G645" s="284"/>
      <c r="H645" s="284"/>
      <c r="I645" s="284"/>
      <c r="J645" s="284"/>
      <c r="K645" s="284"/>
      <c r="L645" s="284"/>
      <c r="M645" s="284"/>
      <c r="N645" s="284"/>
      <c r="O645" s="284"/>
      <c r="P645" s="284"/>
      <c r="Q645" s="284"/>
      <c r="R645" s="284"/>
      <c r="S645" s="284"/>
      <c r="T645" s="284"/>
      <c r="U645" s="284"/>
      <c r="V645" s="284"/>
      <c r="W645" s="284"/>
      <c r="X645" s="284"/>
      <c r="Y645" s="284"/>
      <c r="Z645" s="284"/>
    </row>
    <row r="646" spans="1:26" ht="15.75" customHeight="1" x14ac:dyDescent="0.25">
      <c r="A646" s="284"/>
      <c r="B646" s="284"/>
      <c r="C646" s="284"/>
      <c r="D646" s="284"/>
      <c r="E646" s="284"/>
      <c r="F646" s="284"/>
      <c r="G646" s="284"/>
      <c r="H646" s="284"/>
      <c r="I646" s="284"/>
      <c r="J646" s="284"/>
      <c r="K646" s="284"/>
      <c r="L646" s="284"/>
      <c r="M646" s="284"/>
      <c r="N646" s="284"/>
      <c r="O646" s="284"/>
      <c r="P646" s="284"/>
      <c r="Q646" s="284"/>
      <c r="R646" s="284"/>
      <c r="S646" s="284"/>
      <c r="T646" s="284"/>
      <c r="U646" s="284"/>
      <c r="V646" s="284"/>
      <c r="W646" s="284"/>
      <c r="X646" s="284"/>
      <c r="Y646" s="284"/>
      <c r="Z646" s="284"/>
    </row>
    <row r="647" spans="1:26" ht="15.75" customHeight="1" x14ac:dyDescent="0.25">
      <c r="A647" s="284"/>
      <c r="B647" s="284"/>
      <c r="C647" s="284"/>
      <c r="D647" s="284"/>
      <c r="E647" s="284"/>
      <c r="F647" s="284"/>
      <c r="G647" s="284"/>
      <c r="H647" s="284"/>
      <c r="I647" s="284"/>
      <c r="J647" s="284"/>
      <c r="K647" s="284"/>
      <c r="L647" s="284"/>
      <c r="M647" s="284"/>
      <c r="N647" s="284"/>
      <c r="O647" s="284"/>
      <c r="P647" s="284"/>
      <c r="Q647" s="284"/>
      <c r="R647" s="284"/>
      <c r="S647" s="284"/>
      <c r="T647" s="284"/>
      <c r="U647" s="284"/>
      <c r="V647" s="284"/>
      <c r="W647" s="284"/>
      <c r="X647" s="284"/>
      <c r="Y647" s="284"/>
      <c r="Z647" s="284"/>
    </row>
    <row r="648" spans="1:26" ht="15.75" customHeight="1" x14ac:dyDescent="0.25">
      <c r="A648" s="284"/>
      <c r="B648" s="284"/>
      <c r="C648" s="284"/>
      <c r="D648" s="284"/>
      <c r="E648" s="284"/>
      <c r="F648" s="284"/>
      <c r="G648" s="284"/>
      <c r="H648" s="284"/>
      <c r="I648" s="284"/>
      <c r="J648" s="284"/>
      <c r="K648" s="284"/>
      <c r="L648" s="284"/>
      <c r="M648" s="284"/>
      <c r="N648" s="284"/>
      <c r="O648" s="284"/>
      <c r="P648" s="284"/>
      <c r="Q648" s="284"/>
      <c r="R648" s="284"/>
      <c r="S648" s="284"/>
      <c r="T648" s="284"/>
      <c r="U648" s="284"/>
      <c r="V648" s="284"/>
      <c r="W648" s="284"/>
      <c r="X648" s="284"/>
      <c r="Y648" s="284"/>
      <c r="Z648" s="284"/>
    </row>
    <row r="649" spans="1:26" ht="15.75" customHeight="1" x14ac:dyDescent="0.25">
      <c r="A649" s="284"/>
      <c r="B649" s="284"/>
      <c r="C649" s="284"/>
      <c r="D649" s="284"/>
      <c r="E649" s="284"/>
      <c r="F649" s="284"/>
      <c r="G649" s="284"/>
      <c r="H649" s="284"/>
      <c r="I649" s="284"/>
      <c r="J649" s="284"/>
      <c r="K649" s="284"/>
      <c r="L649" s="284"/>
      <c r="M649" s="284"/>
      <c r="N649" s="284"/>
      <c r="O649" s="284"/>
      <c r="P649" s="284"/>
      <c r="Q649" s="284"/>
      <c r="R649" s="284"/>
      <c r="S649" s="284"/>
      <c r="T649" s="284"/>
      <c r="U649" s="284"/>
      <c r="V649" s="284"/>
      <c r="W649" s="284"/>
      <c r="X649" s="284"/>
      <c r="Y649" s="284"/>
      <c r="Z649" s="284"/>
    </row>
    <row r="650" spans="1:26" ht="15.75" customHeight="1" x14ac:dyDescent="0.25">
      <c r="A650" s="284"/>
      <c r="B650" s="284"/>
      <c r="C650" s="284"/>
      <c r="D650" s="284"/>
      <c r="E650" s="284"/>
      <c r="F650" s="284"/>
      <c r="G650" s="284"/>
      <c r="H650" s="284"/>
      <c r="I650" s="284"/>
      <c r="J650" s="284"/>
      <c r="K650" s="284"/>
      <c r="L650" s="284"/>
      <c r="M650" s="284"/>
      <c r="N650" s="284"/>
      <c r="O650" s="284"/>
      <c r="P650" s="284"/>
      <c r="Q650" s="284"/>
      <c r="R650" s="284"/>
      <c r="S650" s="284"/>
      <c r="T650" s="284"/>
      <c r="U650" s="284"/>
      <c r="V650" s="284"/>
      <c r="W650" s="284"/>
      <c r="X650" s="284"/>
      <c r="Y650" s="284"/>
      <c r="Z650" s="284"/>
    </row>
    <row r="651" spans="1:26" ht="15.75" customHeight="1" x14ac:dyDescent="0.25">
      <c r="A651" s="284"/>
      <c r="B651" s="284"/>
      <c r="C651" s="284"/>
      <c r="D651" s="284"/>
      <c r="E651" s="284"/>
      <c r="F651" s="284"/>
      <c r="G651" s="284"/>
      <c r="H651" s="284"/>
      <c r="I651" s="284"/>
      <c r="J651" s="284"/>
      <c r="K651" s="284"/>
      <c r="L651" s="284"/>
      <c r="M651" s="284"/>
      <c r="N651" s="284"/>
      <c r="O651" s="284"/>
      <c r="P651" s="284"/>
      <c r="Q651" s="284"/>
      <c r="R651" s="284"/>
      <c r="S651" s="284"/>
      <c r="T651" s="284"/>
      <c r="U651" s="284"/>
      <c r="V651" s="284"/>
      <c r="W651" s="284"/>
      <c r="X651" s="284"/>
      <c r="Y651" s="284"/>
      <c r="Z651" s="284"/>
    </row>
    <row r="652" spans="1:26" ht="15.75" customHeight="1" x14ac:dyDescent="0.25">
      <c r="A652" s="284"/>
      <c r="B652" s="284"/>
      <c r="C652" s="284"/>
      <c r="D652" s="284"/>
      <c r="E652" s="284"/>
      <c r="F652" s="284"/>
      <c r="G652" s="284"/>
      <c r="H652" s="284"/>
      <c r="I652" s="284"/>
      <c r="J652" s="284"/>
      <c r="K652" s="284"/>
      <c r="L652" s="284"/>
      <c r="M652" s="284"/>
      <c r="N652" s="284"/>
      <c r="O652" s="284"/>
      <c r="P652" s="284"/>
      <c r="Q652" s="284"/>
      <c r="R652" s="284"/>
      <c r="S652" s="284"/>
      <c r="T652" s="284"/>
      <c r="U652" s="284"/>
      <c r="V652" s="284"/>
      <c r="W652" s="284"/>
      <c r="X652" s="284"/>
      <c r="Y652" s="284"/>
      <c r="Z652" s="284"/>
    </row>
    <row r="653" spans="1:26" ht="15.75" customHeight="1" x14ac:dyDescent="0.25">
      <c r="A653" s="284"/>
      <c r="B653" s="284"/>
      <c r="C653" s="284"/>
      <c r="D653" s="284"/>
      <c r="E653" s="284"/>
      <c r="F653" s="284"/>
      <c r="G653" s="284"/>
      <c r="H653" s="284"/>
      <c r="I653" s="284"/>
      <c r="J653" s="284"/>
      <c r="K653" s="284"/>
      <c r="L653" s="284"/>
      <c r="M653" s="284"/>
      <c r="N653" s="284"/>
      <c r="O653" s="284"/>
      <c r="P653" s="284"/>
      <c r="Q653" s="284"/>
      <c r="R653" s="284"/>
      <c r="S653" s="284"/>
      <c r="T653" s="284"/>
      <c r="U653" s="284"/>
      <c r="V653" s="284"/>
      <c r="W653" s="284"/>
      <c r="X653" s="284"/>
      <c r="Y653" s="284"/>
      <c r="Z653" s="284"/>
    </row>
    <row r="654" spans="1:26" ht="15.75" customHeight="1" x14ac:dyDescent="0.25">
      <c r="A654" s="284"/>
      <c r="B654" s="284"/>
      <c r="C654" s="284"/>
      <c r="D654" s="284"/>
      <c r="E654" s="284"/>
      <c r="F654" s="284"/>
      <c r="G654" s="284"/>
      <c r="H654" s="284"/>
      <c r="I654" s="284"/>
      <c r="J654" s="284"/>
      <c r="K654" s="284"/>
      <c r="L654" s="284"/>
      <c r="M654" s="284"/>
      <c r="N654" s="284"/>
      <c r="O654" s="284"/>
      <c r="P654" s="284"/>
      <c r="Q654" s="284"/>
      <c r="R654" s="284"/>
      <c r="S654" s="284"/>
      <c r="T654" s="284"/>
      <c r="U654" s="284"/>
      <c r="V654" s="284"/>
      <c r="W654" s="284"/>
      <c r="X654" s="284"/>
      <c r="Y654" s="284"/>
      <c r="Z654" s="284"/>
    </row>
    <row r="655" spans="1:26" ht="15.75" customHeight="1" x14ac:dyDescent="0.25">
      <c r="A655" s="284"/>
      <c r="B655" s="284"/>
      <c r="C655" s="284"/>
      <c r="D655" s="284"/>
      <c r="E655" s="284"/>
      <c r="F655" s="284"/>
      <c r="G655" s="284"/>
      <c r="H655" s="284"/>
      <c r="I655" s="284"/>
      <c r="J655" s="284"/>
      <c r="K655" s="284"/>
      <c r="L655" s="284"/>
      <c r="M655" s="284"/>
      <c r="N655" s="284"/>
      <c r="O655" s="284"/>
      <c r="P655" s="284"/>
      <c r="Q655" s="284"/>
      <c r="R655" s="284"/>
      <c r="S655" s="284"/>
      <c r="T655" s="284"/>
      <c r="U655" s="284"/>
      <c r="V655" s="284"/>
      <c r="W655" s="284"/>
      <c r="X655" s="284"/>
      <c r="Y655" s="284"/>
      <c r="Z655" s="284"/>
    </row>
    <row r="656" spans="1:26" ht="15.75" customHeight="1" x14ac:dyDescent="0.25">
      <c r="A656" s="284"/>
      <c r="B656" s="284"/>
      <c r="C656" s="284"/>
      <c r="D656" s="284"/>
      <c r="E656" s="284"/>
      <c r="F656" s="284"/>
      <c r="G656" s="284"/>
      <c r="H656" s="284"/>
      <c r="I656" s="284"/>
      <c r="J656" s="284"/>
      <c r="K656" s="284"/>
      <c r="L656" s="284"/>
      <c r="M656" s="284"/>
      <c r="N656" s="284"/>
      <c r="O656" s="284"/>
      <c r="P656" s="284"/>
      <c r="Q656" s="284"/>
      <c r="R656" s="284"/>
      <c r="S656" s="284"/>
      <c r="T656" s="284"/>
      <c r="U656" s="284"/>
      <c r="V656" s="284"/>
      <c r="W656" s="284"/>
      <c r="X656" s="284"/>
      <c r="Y656" s="284"/>
      <c r="Z656" s="284"/>
    </row>
    <row r="657" spans="1:26" ht="15.75" customHeight="1" x14ac:dyDescent="0.25">
      <c r="A657" s="284"/>
      <c r="B657" s="284"/>
      <c r="C657" s="284"/>
      <c r="D657" s="284"/>
      <c r="E657" s="284"/>
      <c r="F657" s="284"/>
      <c r="G657" s="284"/>
      <c r="H657" s="284"/>
      <c r="I657" s="284"/>
      <c r="J657" s="284"/>
      <c r="K657" s="284"/>
      <c r="L657" s="284"/>
      <c r="M657" s="284"/>
      <c r="N657" s="284"/>
      <c r="O657" s="284"/>
      <c r="P657" s="284"/>
      <c r="Q657" s="284"/>
      <c r="R657" s="284"/>
      <c r="S657" s="284"/>
      <c r="T657" s="284"/>
      <c r="U657" s="284"/>
      <c r="V657" s="284"/>
      <c r="W657" s="284"/>
      <c r="X657" s="284"/>
      <c r="Y657" s="284"/>
      <c r="Z657" s="284"/>
    </row>
    <row r="658" spans="1:26" ht="15.75" customHeight="1" x14ac:dyDescent="0.25">
      <c r="A658" s="284"/>
      <c r="B658" s="284"/>
      <c r="C658" s="284"/>
      <c r="D658" s="284"/>
      <c r="E658" s="284"/>
      <c r="F658" s="284"/>
      <c r="G658" s="284"/>
      <c r="H658" s="284"/>
      <c r="I658" s="284"/>
      <c r="J658" s="284"/>
      <c r="K658" s="284"/>
      <c r="L658" s="284"/>
      <c r="M658" s="284"/>
      <c r="N658" s="284"/>
      <c r="O658" s="284"/>
      <c r="P658" s="284"/>
      <c r="Q658" s="284"/>
      <c r="R658" s="284"/>
      <c r="S658" s="284"/>
      <c r="T658" s="284"/>
      <c r="U658" s="284"/>
      <c r="V658" s="284"/>
      <c r="W658" s="284"/>
      <c r="X658" s="284"/>
      <c r="Y658" s="284"/>
      <c r="Z658" s="284"/>
    </row>
    <row r="659" spans="1:26" ht="15.75" customHeight="1" x14ac:dyDescent="0.25">
      <c r="A659" s="284"/>
      <c r="B659" s="284"/>
      <c r="C659" s="284"/>
      <c r="D659" s="284"/>
      <c r="E659" s="284"/>
      <c r="F659" s="284"/>
      <c r="G659" s="284"/>
      <c r="H659" s="284"/>
      <c r="I659" s="284"/>
      <c r="J659" s="284"/>
      <c r="K659" s="284"/>
      <c r="L659" s="284"/>
      <c r="M659" s="284"/>
      <c r="N659" s="284"/>
      <c r="O659" s="284"/>
      <c r="P659" s="284"/>
      <c r="Q659" s="284"/>
      <c r="R659" s="284"/>
      <c r="S659" s="284"/>
      <c r="T659" s="284"/>
      <c r="U659" s="284"/>
      <c r="V659" s="284"/>
      <c r="W659" s="284"/>
      <c r="X659" s="284"/>
      <c r="Y659" s="284"/>
      <c r="Z659" s="284"/>
    </row>
    <row r="660" spans="1:26" ht="15.75" customHeight="1" x14ac:dyDescent="0.25">
      <c r="A660" s="284"/>
      <c r="B660" s="284"/>
      <c r="C660" s="284"/>
      <c r="D660" s="284"/>
      <c r="E660" s="284"/>
      <c r="F660" s="284"/>
      <c r="G660" s="284"/>
      <c r="H660" s="284"/>
      <c r="I660" s="284"/>
      <c r="J660" s="284"/>
      <c r="K660" s="284"/>
      <c r="L660" s="284"/>
      <c r="M660" s="284"/>
      <c r="N660" s="284"/>
      <c r="O660" s="284"/>
      <c r="P660" s="284"/>
      <c r="Q660" s="284"/>
      <c r="R660" s="284"/>
      <c r="S660" s="284"/>
      <c r="T660" s="284"/>
      <c r="U660" s="284"/>
      <c r="V660" s="284"/>
      <c r="W660" s="284"/>
      <c r="X660" s="284"/>
      <c r="Y660" s="284"/>
      <c r="Z660" s="284"/>
    </row>
    <row r="661" spans="1:26" ht="15.75" customHeight="1" x14ac:dyDescent="0.25">
      <c r="A661" s="284"/>
      <c r="B661" s="284"/>
      <c r="C661" s="284"/>
      <c r="D661" s="284"/>
      <c r="E661" s="284"/>
      <c r="F661" s="284"/>
      <c r="G661" s="284"/>
      <c r="H661" s="284"/>
      <c r="I661" s="284"/>
      <c r="J661" s="284"/>
      <c r="K661" s="284"/>
      <c r="L661" s="284"/>
      <c r="M661" s="284"/>
      <c r="N661" s="284"/>
      <c r="O661" s="284"/>
      <c r="P661" s="284"/>
      <c r="Q661" s="284"/>
      <c r="R661" s="284"/>
      <c r="S661" s="284"/>
      <c r="T661" s="284"/>
      <c r="U661" s="284"/>
      <c r="V661" s="284"/>
      <c r="W661" s="284"/>
      <c r="X661" s="284"/>
      <c r="Y661" s="284"/>
      <c r="Z661" s="284"/>
    </row>
    <row r="662" spans="1:26" ht="15.75" customHeight="1" x14ac:dyDescent="0.25">
      <c r="A662" s="284"/>
      <c r="B662" s="284"/>
      <c r="C662" s="284"/>
      <c r="D662" s="284"/>
      <c r="E662" s="284"/>
      <c r="F662" s="284"/>
      <c r="G662" s="284"/>
      <c r="H662" s="284"/>
      <c r="I662" s="284"/>
      <c r="J662" s="284"/>
      <c r="K662" s="284"/>
      <c r="L662" s="284"/>
      <c r="M662" s="284"/>
      <c r="N662" s="284"/>
      <c r="O662" s="284"/>
      <c r="P662" s="284"/>
      <c r="Q662" s="284"/>
      <c r="R662" s="284"/>
      <c r="S662" s="284"/>
      <c r="T662" s="284"/>
      <c r="U662" s="284"/>
      <c r="V662" s="284"/>
      <c r="W662" s="284"/>
      <c r="X662" s="284"/>
      <c r="Y662" s="284"/>
      <c r="Z662" s="284"/>
    </row>
    <row r="663" spans="1:26" ht="15.75" customHeight="1" x14ac:dyDescent="0.25">
      <c r="A663" s="284"/>
      <c r="B663" s="284"/>
      <c r="C663" s="284"/>
      <c r="D663" s="284"/>
      <c r="E663" s="284"/>
      <c r="F663" s="284"/>
      <c r="G663" s="284"/>
      <c r="H663" s="284"/>
      <c r="I663" s="284"/>
      <c r="J663" s="284"/>
      <c r="K663" s="284"/>
      <c r="L663" s="284"/>
      <c r="M663" s="284"/>
      <c r="N663" s="284"/>
      <c r="O663" s="284"/>
      <c r="P663" s="284"/>
      <c r="Q663" s="284"/>
      <c r="R663" s="284"/>
      <c r="S663" s="284"/>
      <c r="T663" s="284"/>
      <c r="U663" s="284"/>
      <c r="V663" s="284"/>
      <c r="W663" s="284"/>
      <c r="X663" s="284"/>
      <c r="Y663" s="284"/>
      <c r="Z663" s="284"/>
    </row>
    <row r="664" spans="1:26" ht="15.75" customHeight="1" x14ac:dyDescent="0.25">
      <c r="A664" s="284"/>
      <c r="B664" s="284"/>
      <c r="C664" s="284"/>
      <c r="D664" s="284"/>
      <c r="E664" s="284"/>
      <c r="F664" s="284"/>
      <c r="G664" s="284"/>
      <c r="H664" s="284"/>
      <c r="I664" s="284"/>
      <c r="J664" s="284"/>
      <c r="K664" s="284"/>
      <c r="L664" s="284"/>
      <c r="M664" s="284"/>
      <c r="N664" s="284"/>
      <c r="O664" s="284"/>
      <c r="P664" s="284"/>
      <c r="Q664" s="284"/>
      <c r="R664" s="284"/>
      <c r="S664" s="284"/>
      <c r="T664" s="284"/>
      <c r="U664" s="284"/>
      <c r="V664" s="284"/>
      <c r="W664" s="284"/>
      <c r="X664" s="284"/>
      <c r="Y664" s="284"/>
      <c r="Z664" s="284"/>
    </row>
    <row r="665" spans="1:26" ht="15.75" customHeight="1" x14ac:dyDescent="0.25">
      <c r="A665" s="284"/>
      <c r="B665" s="284"/>
      <c r="C665" s="284"/>
      <c r="D665" s="284"/>
      <c r="E665" s="284"/>
      <c r="F665" s="284"/>
      <c r="G665" s="284"/>
      <c r="H665" s="284"/>
      <c r="I665" s="284"/>
      <c r="J665" s="284"/>
      <c r="K665" s="284"/>
      <c r="L665" s="284"/>
      <c r="M665" s="284"/>
      <c r="N665" s="284"/>
      <c r="O665" s="284"/>
      <c r="P665" s="284"/>
      <c r="Q665" s="284"/>
      <c r="R665" s="284"/>
      <c r="S665" s="284"/>
      <c r="T665" s="284"/>
      <c r="U665" s="284"/>
      <c r="V665" s="284"/>
      <c r="W665" s="284"/>
      <c r="X665" s="284"/>
      <c r="Y665" s="284"/>
      <c r="Z665" s="284"/>
    </row>
    <row r="666" spans="1:26" ht="15.75" customHeight="1" x14ac:dyDescent="0.25">
      <c r="A666" s="284"/>
      <c r="B666" s="284"/>
      <c r="C666" s="284"/>
      <c r="D666" s="284"/>
      <c r="E666" s="284"/>
      <c r="F666" s="284"/>
      <c r="G666" s="284"/>
      <c r="H666" s="284"/>
      <c r="I666" s="284"/>
      <c r="J666" s="284"/>
      <c r="K666" s="284"/>
      <c r="L666" s="284"/>
      <c r="M666" s="284"/>
      <c r="N666" s="284"/>
      <c r="O666" s="284"/>
      <c r="P666" s="284"/>
      <c r="Q666" s="284"/>
      <c r="R666" s="284"/>
      <c r="S666" s="284"/>
      <c r="T666" s="284"/>
      <c r="U666" s="284"/>
      <c r="V666" s="284"/>
      <c r="W666" s="284"/>
      <c r="X666" s="284"/>
      <c r="Y666" s="284"/>
      <c r="Z666" s="284"/>
    </row>
    <row r="667" spans="1:26" ht="15.75" customHeight="1" x14ac:dyDescent="0.25">
      <c r="A667" s="284"/>
      <c r="B667" s="284"/>
      <c r="C667" s="284"/>
      <c r="D667" s="284"/>
      <c r="E667" s="284"/>
      <c r="F667" s="284"/>
      <c r="G667" s="284"/>
      <c r="H667" s="284"/>
      <c r="I667" s="284"/>
      <c r="J667" s="284"/>
      <c r="K667" s="284"/>
      <c r="L667" s="284"/>
      <c r="M667" s="284"/>
      <c r="N667" s="284"/>
      <c r="O667" s="284"/>
      <c r="P667" s="284"/>
      <c r="Q667" s="284"/>
      <c r="R667" s="284"/>
      <c r="S667" s="284"/>
      <c r="T667" s="284"/>
      <c r="U667" s="284"/>
      <c r="V667" s="284"/>
      <c r="W667" s="284"/>
      <c r="X667" s="284"/>
      <c r="Y667" s="284"/>
      <c r="Z667" s="284"/>
    </row>
    <row r="668" spans="1:26" ht="15.75" customHeight="1" x14ac:dyDescent="0.25">
      <c r="A668" s="284"/>
      <c r="B668" s="284"/>
      <c r="C668" s="284"/>
      <c r="D668" s="284"/>
      <c r="E668" s="284"/>
      <c r="F668" s="284"/>
      <c r="G668" s="284"/>
      <c r="H668" s="284"/>
      <c r="I668" s="284"/>
      <c r="J668" s="284"/>
      <c r="K668" s="284"/>
      <c r="L668" s="284"/>
      <c r="M668" s="284"/>
      <c r="N668" s="284"/>
      <c r="O668" s="284"/>
      <c r="P668" s="284"/>
      <c r="Q668" s="284"/>
      <c r="R668" s="284"/>
      <c r="S668" s="284"/>
      <c r="T668" s="284"/>
      <c r="U668" s="284"/>
      <c r="V668" s="284"/>
      <c r="W668" s="284"/>
      <c r="X668" s="284"/>
      <c r="Y668" s="284"/>
      <c r="Z668" s="284"/>
    </row>
    <row r="669" spans="1:26" ht="15.75" customHeight="1" x14ac:dyDescent="0.25">
      <c r="A669" s="284"/>
      <c r="B669" s="284"/>
      <c r="C669" s="284"/>
      <c r="D669" s="284"/>
      <c r="E669" s="284"/>
      <c r="F669" s="284"/>
      <c r="G669" s="284"/>
      <c r="H669" s="284"/>
      <c r="I669" s="284"/>
      <c r="J669" s="284"/>
      <c r="K669" s="284"/>
      <c r="L669" s="284"/>
      <c r="M669" s="284"/>
      <c r="N669" s="284"/>
      <c r="O669" s="284"/>
      <c r="P669" s="284"/>
      <c r="Q669" s="284"/>
      <c r="R669" s="284"/>
      <c r="S669" s="284"/>
      <c r="T669" s="284"/>
      <c r="U669" s="284"/>
      <c r="V669" s="284"/>
      <c r="W669" s="284"/>
      <c r="X669" s="284"/>
      <c r="Y669" s="284"/>
      <c r="Z669" s="284"/>
    </row>
    <row r="670" spans="1:26" ht="15.75" customHeight="1" x14ac:dyDescent="0.25">
      <c r="A670" s="284"/>
      <c r="B670" s="284"/>
      <c r="C670" s="284"/>
      <c r="D670" s="284"/>
      <c r="E670" s="284"/>
      <c r="F670" s="284"/>
      <c r="G670" s="284"/>
      <c r="H670" s="284"/>
      <c r="I670" s="284"/>
      <c r="J670" s="284"/>
      <c r="K670" s="284"/>
      <c r="L670" s="284"/>
      <c r="M670" s="284"/>
      <c r="N670" s="284"/>
      <c r="O670" s="284"/>
      <c r="P670" s="284"/>
      <c r="Q670" s="284"/>
      <c r="R670" s="284"/>
      <c r="S670" s="284"/>
      <c r="T670" s="284"/>
      <c r="U670" s="284"/>
      <c r="V670" s="284"/>
      <c r="W670" s="284"/>
      <c r="X670" s="284"/>
      <c r="Y670" s="284"/>
      <c r="Z670" s="284"/>
    </row>
    <row r="671" spans="1:26" ht="15.75" customHeight="1" x14ac:dyDescent="0.25">
      <c r="A671" s="284"/>
      <c r="B671" s="284"/>
      <c r="C671" s="284"/>
      <c r="D671" s="284"/>
      <c r="E671" s="284"/>
      <c r="F671" s="284"/>
      <c r="G671" s="284"/>
      <c r="H671" s="284"/>
      <c r="I671" s="284"/>
      <c r="J671" s="284"/>
      <c r="K671" s="284"/>
      <c r="L671" s="284"/>
      <c r="M671" s="284"/>
      <c r="N671" s="284"/>
      <c r="O671" s="284"/>
      <c r="P671" s="284"/>
      <c r="Q671" s="284"/>
      <c r="R671" s="284"/>
      <c r="S671" s="284"/>
      <c r="T671" s="284"/>
      <c r="U671" s="284"/>
      <c r="V671" s="284"/>
      <c r="W671" s="284"/>
      <c r="X671" s="284"/>
      <c r="Y671" s="284"/>
      <c r="Z671" s="284"/>
    </row>
    <row r="672" spans="1:26" ht="15.75" customHeight="1" x14ac:dyDescent="0.25">
      <c r="A672" s="284"/>
      <c r="B672" s="284"/>
      <c r="C672" s="284"/>
      <c r="D672" s="284"/>
      <c r="E672" s="284"/>
      <c r="F672" s="284"/>
      <c r="G672" s="284"/>
      <c r="H672" s="284"/>
      <c r="I672" s="284"/>
      <c r="J672" s="284"/>
      <c r="K672" s="284"/>
      <c r="L672" s="284"/>
      <c r="M672" s="284"/>
      <c r="N672" s="284"/>
      <c r="O672" s="284"/>
      <c r="P672" s="284"/>
      <c r="Q672" s="284"/>
      <c r="R672" s="284"/>
      <c r="S672" s="284"/>
      <c r="T672" s="284"/>
      <c r="U672" s="284"/>
      <c r="V672" s="284"/>
      <c r="W672" s="284"/>
      <c r="X672" s="284"/>
      <c r="Y672" s="284"/>
      <c r="Z672" s="284"/>
    </row>
    <row r="673" spans="1:26" ht="15.75" customHeight="1" x14ac:dyDescent="0.25">
      <c r="A673" s="284"/>
      <c r="B673" s="284"/>
      <c r="C673" s="284"/>
      <c r="D673" s="284"/>
      <c r="E673" s="284"/>
      <c r="F673" s="284"/>
      <c r="G673" s="284"/>
      <c r="H673" s="284"/>
      <c r="I673" s="284"/>
      <c r="J673" s="284"/>
      <c r="K673" s="284"/>
      <c r="L673" s="284"/>
      <c r="M673" s="284"/>
      <c r="N673" s="284"/>
      <c r="O673" s="284"/>
      <c r="P673" s="284"/>
      <c r="Q673" s="284"/>
      <c r="R673" s="284"/>
      <c r="S673" s="284"/>
      <c r="T673" s="284"/>
      <c r="U673" s="284"/>
      <c r="V673" s="284"/>
      <c r="W673" s="284"/>
      <c r="X673" s="284"/>
      <c r="Y673" s="284"/>
      <c r="Z673" s="284"/>
    </row>
    <row r="674" spans="1:26" ht="15.75" customHeight="1" x14ac:dyDescent="0.25">
      <c r="A674" s="284"/>
      <c r="B674" s="284"/>
      <c r="C674" s="284"/>
      <c r="D674" s="284"/>
      <c r="E674" s="284"/>
      <c r="F674" s="284"/>
      <c r="G674" s="284"/>
      <c r="H674" s="284"/>
      <c r="I674" s="284"/>
      <c r="J674" s="284"/>
      <c r="K674" s="284"/>
      <c r="L674" s="284"/>
      <c r="M674" s="284"/>
      <c r="N674" s="284"/>
      <c r="O674" s="284"/>
      <c r="P674" s="284"/>
      <c r="Q674" s="284"/>
      <c r="R674" s="284"/>
      <c r="S674" s="284"/>
      <c r="T674" s="284"/>
      <c r="U674" s="284"/>
      <c r="V674" s="284"/>
      <c r="W674" s="284"/>
      <c r="X674" s="284"/>
      <c r="Y674" s="284"/>
      <c r="Z674" s="284"/>
    </row>
    <row r="675" spans="1:26" ht="15.75" customHeight="1" x14ac:dyDescent="0.25">
      <c r="A675" s="284"/>
      <c r="B675" s="284"/>
      <c r="C675" s="284"/>
      <c r="D675" s="284"/>
      <c r="E675" s="284"/>
      <c r="F675" s="284"/>
      <c r="G675" s="284"/>
      <c r="H675" s="284"/>
      <c r="I675" s="284"/>
      <c r="J675" s="284"/>
      <c r="K675" s="284"/>
      <c r="L675" s="284"/>
      <c r="M675" s="284"/>
      <c r="N675" s="284"/>
      <c r="O675" s="284"/>
      <c r="P675" s="284"/>
      <c r="Q675" s="284"/>
      <c r="R675" s="284"/>
      <c r="S675" s="284"/>
      <c r="T675" s="284"/>
      <c r="U675" s="284"/>
      <c r="V675" s="284"/>
      <c r="W675" s="284"/>
      <c r="X675" s="284"/>
      <c r="Y675" s="284"/>
      <c r="Z675" s="284"/>
    </row>
    <row r="676" spans="1:26" ht="15.75" customHeight="1" x14ac:dyDescent="0.25">
      <c r="A676" s="284"/>
      <c r="B676" s="284"/>
      <c r="C676" s="284"/>
      <c r="D676" s="284"/>
      <c r="E676" s="284"/>
      <c r="F676" s="284"/>
      <c r="G676" s="284"/>
      <c r="H676" s="284"/>
      <c r="I676" s="284"/>
      <c r="J676" s="284"/>
      <c r="K676" s="284"/>
      <c r="L676" s="284"/>
      <c r="M676" s="284"/>
      <c r="N676" s="284"/>
      <c r="O676" s="284"/>
      <c r="P676" s="284"/>
      <c r="Q676" s="284"/>
      <c r="R676" s="284"/>
      <c r="S676" s="284"/>
      <c r="T676" s="284"/>
      <c r="U676" s="284"/>
      <c r="V676" s="284"/>
      <c r="W676" s="284"/>
      <c r="X676" s="284"/>
      <c r="Y676" s="284"/>
      <c r="Z676" s="284"/>
    </row>
    <row r="677" spans="1:26" ht="15.75" customHeight="1" x14ac:dyDescent="0.25">
      <c r="A677" s="284"/>
      <c r="B677" s="284"/>
      <c r="C677" s="284"/>
      <c r="D677" s="284"/>
      <c r="E677" s="284"/>
      <c r="F677" s="284"/>
      <c r="G677" s="284"/>
      <c r="H677" s="284"/>
      <c r="I677" s="284"/>
      <c r="J677" s="284"/>
      <c r="K677" s="284"/>
      <c r="L677" s="284"/>
      <c r="M677" s="284"/>
      <c r="N677" s="284"/>
      <c r="O677" s="284"/>
      <c r="P677" s="284"/>
      <c r="Q677" s="284"/>
      <c r="R677" s="284"/>
      <c r="S677" s="284"/>
      <c r="T677" s="284"/>
      <c r="U677" s="284"/>
      <c r="V677" s="284"/>
      <c r="W677" s="284"/>
      <c r="X677" s="284"/>
      <c r="Y677" s="284"/>
      <c r="Z677" s="284"/>
    </row>
    <row r="678" spans="1:26" ht="15.75" customHeight="1" x14ac:dyDescent="0.25">
      <c r="A678" s="284"/>
      <c r="B678" s="284"/>
      <c r="C678" s="284"/>
      <c r="D678" s="284"/>
      <c r="E678" s="284"/>
      <c r="F678" s="284"/>
      <c r="G678" s="284"/>
      <c r="H678" s="284"/>
      <c r="I678" s="284"/>
      <c r="J678" s="284"/>
      <c r="K678" s="284"/>
      <c r="L678" s="284"/>
      <c r="M678" s="284"/>
      <c r="N678" s="284"/>
      <c r="O678" s="284"/>
      <c r="P678" s="284"/>
      <c r="Q678" s="284"/>
      <c r="R678" s="284"/>
      <c r="S678" s="284"/>
      <c r="T678" s="284"/>
      <c r="U678" s="284"/>
      <c r="V678" s="284"/>
      <c r="W678" s="284"/>
      <c r="X678" s="284"/>
      <c r="Y678" s="284"/>
      <c r="Z678" s="284"/>
    </row>
    <row r="679" spans="1:26" ht="15.75" customHeight="1" x14ac:dyDescent="0.25">
      <c r="A679" s="284"/>
      <c r="B679" s="284"/>
      <c r="C679" s="284"/>
      <c r="D679" s="284"/>
      <c r="E679" s="284"/>
      <c r="F679" s="284"/>
      <c r="G679" s="284"/>
      <c r="H679" s="284"/>
      <c r="I679" s="284"/>
      <c r="J679" s="284"/>
      <c r="K679" s="284"/>
      <c r="L679" s="284"/>
      <c r="M679" s="284"/>
      <c r="N679" s="284"/>
      <c r="O679" s="284"/>
      <c r="P679" s="284"/>
      <c r="Q679" s="284"/>
      <c r="R679" s="284"/>
      <c r="S679" s="284"/>
      <c r="T679" s="284"/>
      <c r="U679" s="284"/>
      <c r="V679" s="284"/>
      <c r="W679" s="284"/>
      <c r="X679" s="284"/>
      <c r="Y679" s="284"/>
      <c r="Z679" s="284"/>
    </row>
    <row r="680" spans="1:26" ht="15.75" customHeight="1" x14ac:dyDescent="0.25">
      <c r="A680" s="284"/>
      <c r="B680" s="284"/>
      <c r="C680" s="284"/>
      <c r="D680" s="284"/>
      <c r="E680" s="284"/>
      <c r="F680" s="284"/>
      <c r="G680" s="284"/>
      <c r="H680" s="284"/>
      <c r="I680" s="284"/>
      <c r="J680" s="284"/>
      <c r="K680" s="284"/>
      <c r="L680" s="284"/>
      <c r="M680" s="284"/>
      <c r="N680" s="284"/>
      <c r="O680" s="284"/>
      <c r="P680" s="284"/>
      <c r="Q680" s="284"/>
      <c r="R680" s="284"/>
      <c r="S680" s="284"/>
      <c r="T680" s="284"/>
      <c r="U680" s="284"/>
      <c r="V680" s="284"/>
      <c r="W680" s="284"/>
      <c r="X680" s="284"/>
      <c r="Y680" s="284"/>
      <c r="Z680" s="284"/>
    </row>
    <row r="681" spans="1:26" ht="15.75" customHeight="1" x14ac:dyDescent="0.25">
      <c r="A681" s="284"/>
      <c r="B681" s="284"/>
      <c r="C681" s="284"/>
      <c r="D681" s="284"/>
      <c r="E681" s="284"/>
      <c r="F681" s="284"/>
      <c r="G681" s="284"/>
      <c r="H681" s="284"/>
      <c r="I681" s="284"/>
      <c r="J681" s="284"/>
      <c r="K681" s="284"/>
      <c r="L681" s="284"/>
      <c r="M681" s="284"/>
      <c r="N681" s="284"/>
      <c r="O681" s="284"/>
      <c r="P681" s="284"/>
      <c r="Q681" s="284"/>
      <c r="R681" s="284"/>
      <c r="S681" s="284"/>
      <c r="T681" s="284"/>
      <c r="U681" s="284"/>
      <c r="V681" s="284"/>
      <c r="W681" s="284"/>
      <c r="X681" s="284"/>
      <c r="Y681" s="284"/>
      <c r="Z681" s="284"/>
    </row>
    <row r="682" spans="1:26" ht="15.75" customHeight="1" x14ac:dyDescent="0.25">
      <c r="A682" s="284"/>
      <c r="B682" s="284"/>
      <c r="C682" s="284"/>
      <c r="D682" s="284"/>
      <c r="E682" s="284"/>
      <c r="F682" s="284"/>
      <c r="G682" s="284"/>
      <c r="H682" s="284"/>
      <c r="I682" s="284"/>
      <c r="J682" s="284"/>
      <c r="K682" s="284"/>
      <c r="L682" s="284"/>
      <c r="M682" s="284"/>
      <c r="N682" s="284"/>
      <c r="O682" s="284"/>
      <c r="P682" s="284"/>
      <c r="Q682" s="284"/>
      <c r="R682" s="284"/>
      <c r="S682" s="284"/>
      <c r="T682" s="284"/>
      <c r="U682" s="284"/>
      <c r="V682" s="284"/>
      <c r="W682" s="284"/>
      <c r="X682" s="284"/>
      <c r="Y682" s="284"/>
      <c r="Z682" s="284"/>
    </row>
    <row r="683" spans="1:26" ht="15.75" customHeight="1" x14ac:dyDescent="0.25">
      <c r="A683" s="284"/>
      <c r="B683" s="284"/>
      <c r="C683" s="284"/>
      <c r="D683" s="284"/>
      <c r="E683" s="284"/>
      <c r="F683" s="284"/>
      <c r="G683" s="284"/>
      <c r="H683" s="284"/>
      <c r="I683" s="284"/>
      <c r="J683" s="284"/>
      <c r="K683" s="284"/>
      <c r="L683" s="284"/>
      <c r="M683" s="284"/>
      <c r="N683" s="284"/>
      <c r="O683" s="284"/>
      <c r="P683" s="284"/>
      <c r="Q683" s="284"/>
      <c r="R683" s="284"/>
      <c r="S683" s="284"/>
      <c r="T683" s="284"/>
      <c r="U683" s="284"/>
      <c r="V683" s="284"/>
      <c r="W683" s="284"/>
      <c r="X683" s="284"/>
      <c r="Y683" s="284"/>
      <c r="Z683" s="284"/>
    </row>
    <row r="684" spans="1:26" ht="15.75" customHeight="1" x14ac:dyDescent="0.25">
      <c r="A684" s="284"/>
      <c r="B684" s="284"/>
      <c r="C684" s="284"/>
      <c r="D684" s="284"/>
      <c r="E684" s="284"/>
      <c r="F684" s="284"/>
      <c r="G684" s="284"/>
      <c r="H684" s="284"/>
      <c r="I684" s="284"/>
      <c r="J684" s="284"/>
      <c r="K684" s="284"/>
      <c r="L684" s="284"/>
      <c r="M684" s="284"/>
      <c r="N684" s="284"/>
      <c r="O684" s="284"/>
      <c r="P684" s="284"/>
      <c r="Q684" s="284"/>
      <c r="R684" s="284"/>
      <c r="S684" s="284"/>
      <c r="T684" s="284"/>
      <c r="U684" s="284"/>
      <c r="V684" s="284"/>
      <c r="W684" s="284"/>
      <c r="X684" s="284"/>
      <c r="Y684" s="284"/>
      <c r="Z684" s="284"/>
    </row>
    <row r="685" spans="1:26" ht="15.75" customHeight="1" x14ac:dyDescent="0.25">
      <c r="A685" s="284"/>
      <c r="B685" s="284"/>
      <c r="C685" s="284"/>
      <c r="D685" s="284"/>
      <c r="E685" s="284"/>
      <c r="F685" s="284"/>
      <c r="G685" s="284"/>
      <c r="H685" s="284"/>
      <c r="I685" s="284"/>
      <c r="J685" s="284"/>
      <c r="K685" s="284"/>
      <c r="L685" s="284"/>
      <c r="M685" s="284"/>
      <c r="N685" s="284"/>
      <c r="O685" s="284"/>
      <c r="P685" s="284"/>
      <c r="Q685" s="284"/>
      <c r="R685" s="284"/>
      <c r="S685" s="284"/>
      <c r="T685" s="284"/>
      <c r="U685" s="284"/>
      <c r="V685" s="284"/>
      <c r="W685" s="284"/>
      <c r="X685" s="284"/>
      <c r="Y685" s="284"/>
      <c r="Z685" s="284"/>
    </row>
    <row r="686" spans="1:26" ht="15.75" customHeight="1" x14ac:dyDescent="0.25">
      <c r="A686" s="284"/>
      <c r="B686" s="284"/>
      <c r="C686" s="284"/>
      <c r="D686" s="284"/>
      <c r="E686" s="284"/>
      <c r="F686" s="284"/>
      <c r="G686" s="284"/>
      <c r="H686" s="284"/>
      <c r="I686" s="284"/>
      <c r="J686" s="284"/>
      <c r="K686" s="284"/>
      <c r="L686" s="284"/>
      <c r="M686" s="284"/>
      <c r="N686" s="284"/>
      <c r="O686" s="284"/>
      <c r="P686" s="284"/>
      <c r="Q686" s="284"/>
      <c r="R686" s="284"/>
      <c r="S686" s="284"/>
      <c r="T686" s="284"/>
      <c r="U686" s="284"/>
      <c r="V686" s="284"/>
      <c r="W686" s="284"/>
      <c r="X686" s="284"/>
      <c r="Y686" s="284"/>
      <c r="Z686" s="284"/>
    </row>
    <row r="687" spans="1:26" ht="15.75" customHeight="1" x14ac:dyDescent="0.25">
      <c r="A687" s="284"/>
      <c r="B687" s="284"/>
      <c r="C687" s="284"/>
      <c r="D687" s="284"/>
      <c r="E687" s="284"/>
      <c r="F687" s="284"/>
      <c r="G687" s="284"/>
      <c r="H687" s="284"/>
      <c r="I687" s="284"/>
      <c r="J687" s="284"/>
      <c r="K687" s="284"/>
      <c r="L687" s="284"/>
      <c r="M687" s="284"/>
      <c r="N687" s="284"/>
      <c r="O687" s="284"/>
      <c r="P687" s="284"/>
      <c r="Q687" s="284"/>
      <c r="R687" s="284"/>
      <c r="S687" s="284"/>
      <c r="T687" s="284"/>
      <c r="U687" s="284"/>
      <c r="V687" s="284"/>
      <c r="W687" s="284"/>
      <c r="X687" s="284"/>
      <c r="Y687" s="284"/>
      <c r="Z687" s="284"/>
    </row>
    <row r="688" spans="1:26" ht="15.75" customHeight="1" x14ac:dyDescent="0.25">
      <c r="A688" s="284"/>
      <c r="B688" s="284"/>
      <c r="C688" s="284"/>
      <c r="D688" s="284"/>
      <c r="E688" s="284"/>
      <c r="F688" s="284"/>
      <c r="G688" s="284"/>
      <c r="H688" s="284"/>
      <c r="I688" s="284"/>
      <c r="J688" s="284"/>
      <c r="K688" s="284"/>
      <c r="L688" s="284"/>
      <c r="M688" s="284"/>
      <c r="N688" s="284"/>
      <c r="O688" s="284"/>
      <c r="P688" s="284"/>
      <c r="Q688" s="284"/>
      <c r="R688" s="284"/>
      <c r="S688" s="284"/>
      <c r="T688" s="284"/>
      <c r="U688" s="284"/>
      <c r="V688" s="284"/>
      <c r="W688" s="284"/>
      <c r="X688" s="284"/>
      <c r="Y688" s="284"/>
      <c r="Z688" s="284"/>
    </row>
    <row r="689" spans="1:26" ht="15.75" customHeight="1" x14ac:dyDescent="0.25">
      <c r="A689" s="284"/>
      <c r="B689" s="284"/>
      <c r="C689" s="284"/>
      <c r="D689" s="284"/>
      <c r="E689" s="284"/>
      <c r="F689" s="284"/>
      <c r="G689" s="284"/>
      <c r="H689" s="284"/>
      <c r="I689" s="284"/>
      <c r="J689" s="284"/>
      <c r="K689" s="284"/>
      <c r="L689" s="284"/>
      <c r="M689" s="284"/>
      <c r="N689" s="284"/>
      <c r="O689" s="284"/>
      <c r="P689" s="284"/>
      <c r="Q689" s="284"/>
      <c r="R689" s="284"/>
      <c r="S689" s="284"/>
      <c r="T689" s="284"/>
      <c r="U689" s="284"/>
      <c r="V689" s="284"/>
      <c r="W689" s="284"/>
      <c r="X689" s="284"/>
      <c r="Y689" s="284"/>
      <c r="Z689" s="284"/>
    </row>
    <row r="690" spans="1:26" ht="15.75" customHeight="1" x14ac:dyDescent="0.25">
      <c r="A690" s="284"/>
      <c r="B690" s="284"/>
      <c r="C690" s="284"/>
      <c r="D690" s="284"/>
      <c r="E690" s="284"/>
      <c r="F690" s="284"/>
      <c r="G690" s="284"/>
      <c r="H690" s="284"/>
      <c r="I690" s="284"/>
      <c r="J690" s="284"/>
      <c r="K690" s="284"/>
      <c r="L690" s="284"/>
      <c r="M690" s="284"/>
      <c r="N690" s="284"/>
      <c r="O690" s="284"/>
      <c r="P690" s="284"/>
      <c r="Q690" s="284"/>
      <c r="R690" s="284"/>
      <c r="S690" s="284"/>
      <c r="T690" s="284"/>
      <c r="U690" s="284"/>
      <c r="V690" s="284"/>
      <c r="W690" s="284"/>
      <c r="X690" s="284"/>
      <c r="Y690" s="284"/>
      <c r="Z690" s="284"/>
    </row>
    <row r="691" spans="1:26" ht="15.75" customHeight="1" x14ac:dyDescent="0.25">
      <c r="A691" s="284"/>
      <c r="B691" s="284"/>
      <c r="C691" s="284"/>
      <c r="D691" s="284"/>
      <c r="E691" s="284"/>
      <c r="F691" s="284"/>
      <c r="G691" s="284"/>
      <c r="H691" s="284"/>
      <c r="I691" s="284"/>
      <c r="J691" s="284"/>
      <c r="K691" s="284"/>
      <c r="L691" s="284"/>
      <c r="M691" s="284"/>
      <c r="N691" s="284"/>
      <c r="O691" s="284"/>
      <c r="P691" s="284"/>
      <c r="Q691" s="284"/>
      <c r="R691" s="284"/>
      <c r="S691" s="284"/>
      <c r="T691" s="284"/>
      <c r="U691" s="284"/>
      <c r="V691" s="284"/>
      <c r="W691" s="284"/>
      <c r="X691" s="284"/>
      <c r="Y691" s="284"/>
      <c r="Z691" s="284"/>
    </row>
    <row r="692" spans="1:26" ht="15.75" customHeight="1" x14ac:dyDescent="0.25">
      <c r="A692" s="284"/>
      <c r="B692" s="284"/>
      <c r="C692" s="284"/>
      <c r="D692" s="284"/>
      <c r="E692" s="284"/>
      <c r="F692" s="284"/>
      <c r="G692" s="284"/>
      <c r="H692" s="284"/>
      <c r="I692" s="284"/>
      <c r="J692" s="284"/>
      <c r="K692" s="284"/>
      <c r="L692" s="284"/>
      <c r="M692" s="284"/>
      <c r="N692" s="284"/>
      <c r="O692" s="284"/>
      <c r="P692" s="284"/>
      <c r="Q692" s="284"/>
      <c r="R692" s="284"/>
      <c r="S692" s="284"/>
      <c r="T692" s="284"/>
      <c r="U692" s="284"/>
      <c r="V692" s="284"/>
      <c r="W692" s="284"/>
      <c r="X692" s="284"/>
      <c r="Y692" s="284"/>
      <c r="Z692" s="284"/>
    </row>
    <row r="693" spans="1:26" ht="15.75" customHeight="1" x14ac:dyDescent="0.25">
      <c r="A693" s="284"/>
      <c r="B693" s="284"/>
      <c r="C693" s="284"/>
      <c r="D693" s="284"/>
      <c r="E693" s="284"/>
      <c r="F693" s="284"/>
      <c r="G693" s="284"/>
      <c r="H693" s="284"/>
      <c r="I693" s="284"/>
      <c r="J693" s="284"/>
      <c r="K693" s="284"/>
      <c r="L693" s="284"/>
      <c r="M693" s="284"/>
      <c r="N693" s="284"/>
      <c r="O693" s="284"/>
      <c r="P693" s="284"/>
      <c r="Q693" s="284"/>
      <c r="R693" s="284"/>
      <c r="S693" s="284"/>
      <c r="T693" s="284"/>
      <c r="U693" s="284"/>
      <c r="V693" s="284"/>
      <c r="W693" s="284"/>
      <c r="X693" s="284"/>
      <c r="Y693" s="284"/>
      <c r="Z693" s="284"/>
    </row>
    <row r="694" spans="1:26" ht="15.75" customHeight="1" x14ac:dyDescent="0.25">
      <c r="A694" s="284"/>
      <c r="B694" s="284"/>
      <c r="C694" s="284"/>
      <c r="D694" s="284"/>
      <c r="E694" s="284"/>
      <c r="F694" s="284"/>
      <c r="G694" s="284"/>
      <c r="H694" s="284"/>
      <c r="I694" s="284"/>
      <c r="J694" s="284"/>
      <c r="K694" s="284"/>
      <c r="L694" s="284"/>
      <c r="M694" s="284"/>
      <c r="N694" s="284"/>
      <c r="O694" s="284"/>
      <c r="P694" s="284"/>
      <c r="Q694" s="284"/>
      <c r="R694" s="284"/>
      <c r="S694" s="284"/>
      <c r="T694" s="284"/>
      <c r="U694" s="284"/>
      <c r="V694" s="284"/>
      <c r="W694" s="284"/>
      <c r="X694" s="284"/>
      <c r="Y694" s="284"/>
      <c r="Z694" s="284"/>
    </row>
    <row r="695" spans="1:26" ht="15.75" customHeight="1" x14ac:dyDescent="0.25">
      <c r="A695" s="284"/>
      <c r="B695" s="284"/>
      <c r="C695" s="284"/>
      <c r="D695" s="284"/>
      <c r="E695" s="284"/>
      <c r="F695" s="284"/>
      <c r="G695" s="284"/>
      <c r="H695" s="284"/>
      <c r="I695" s="284"/>
      <c r="J695" s="284"/>
      <c r="K695" s="284"/>
      <c r="L695" s="284"/>
      <c r="M695" s="284"/>
      <c r="N695" s="284"/>
      <c r="O695" s="284"/>
      <c r="P695" s="284"/>
      <c r="Q695" s="284"/>
      <c r="R695" s="284"/>
      <c r="S695" s="284"/>
      <c r="T695" s="284"/>
      <c r="U695" s="284"/>
      <c r="V695" s="284"/>
      <c r="W695" s="284"/>
      <c r="X695" s="284"/>
      <c r="Y695" s="284"/>
      <c r="Z695" s="284"/>
    </row>
    <row r="696" spans="1:26" ht="15.75" customHeight="1" x14ac:dyDescent="0.25">
      <c r="A696" s="284"/>
      <c r="B696" s="284"/>
      <c r="C696" s="284"/>
      <c r="D696" s="284"/>
      <c r="E696" s="284"/>
      <c r="F696" s="284"/>
      <c r="G696" s="284"/>
      <c r="H696" s="284"/>
      <c r="I696" s="284"/>
      <c r="J696" s="284"/>
      <c r="K696" s="284"/>
      <c r="L696" s="284"/>
      <c r="M696" s="284"/>
      <c r="N696" s="284"/>
      <c r="O696" s="284"/>
      <c r="P696" s="284"/>
      <c r="Q696" s="284"/>
      <c r="R696" s="284"/>
      <c r="S696" s="284"/>
      <c r="T696" s="284"/>
      <c r="U696" s="284"/>
      <c r="V696" s="284"/>
      <c r="W696" s="284"/>
      <c r="X696" s="284"/>
      <c r="Y696" s="284"/>
      <c r="Z696" s="284"/>
    </row>
    <row r="697" spans="1:26" ht="15.75" customHeight="1" x14ac:dyDescent="0.25">
      <c r="A697" s="284"/>
      <c r="B697" s="284"/>
      <c r="C697" s="284"/>
      <c r="D697" s="284"/>
      <c r="E697" s="284"/>
      <c r="F697" s="284"/>
      <c r="G697" s="284"/>
      <c r="H697" s="284"/>
      <c r="I697" s="284"/>
      <c r="J697" s="284"/>
      <c r="K697" s="284"/>
      <c r="L697" s="284"/>
      <c r="M697" s="284"/>
      <c r="N697" s="284"/>
      <c r="O697" s="284"/>
      <c r="P697" s="284"/>
      <c r="Q697" s="284"/>
      <c r="R697" s="284"/>
      <c r="S697" s="284"/>
      <c r="T697" s="284"/>
      <c r="U697" s="284"/>
      <c r="V697" s="284"/>
      <c r="W697" s="284"/>
      <c r="X697" s="284"/>
      <c r="Y697" s="284"/>
      <c r="Z697" s="284"/>
    </row>
    <row r="698" spans="1:26" ht="15.75" customHeight="1" x14ac:dyDescent="0.25">
      <c r="A698" s="284"/>
      <c r="B698" s="284"/>
      <c r="C698" s="284"/>
      <c r="D698" s="284"/>
      <c r="E698" s="284"/>
      <c r="F698" s="284"/>
      <c r="G698" s="284"/>
      <c r="H698" s="284"/>
      <c r="I698" s="284"/>
      <c r="J698" s="284"/>
      <c r="K698" s="284"/>
      <c r="L698" s="284"/>
      <c r="M698" s="284"/>
      <c r="N698" s="284"/>
      <c r="O698" s="284"/>
      <c r="P698" s="284"/>
      <c r="Q698" s="284"/>
      <c r="R698" s="284"/>
      <c r="S698" s="284"/>
      <c r="T698" s="284"/>
      <c r="U698" s="284"/>
      <c r="V698" s="284"/>
      <c r="W698" s="284"/>
      <c r="X698" s="284"/>
      <c r="Y698" s="284"/>
      <c r="Z698" s="284"/>
    </row>
    <row r="699" spans="1:26" ht="15.75" customHeight="1" x14ac:dyDescent="0.25">
      <c r="A699" s="284"/>
      <c r="B699" s="284"/>
      <c r="C699" s="284"/>
      <c r="D699" s="284"/>
      <c r="E699" s="284"/>
      <c r="F699" s="284"/>
      <c r="G699" s="284"/>
      <c r="H699" s="284"/>
      <c r="I699" s="284"/>
      <c r="J699" s="284"/>
      <c r="K699" s="284"/>
      <c r="L699" s="284"/>
      <c r="M699" s="284"/>
      <c r="N699" s="284"/>
      <c r="O699" s="284"/>
      <c r="P699" s="284"/>
      <c r="Q699" s="284"/>
      <c r="R699" s="284"/>
      <c r="S699" s="284"/>
      <c r="T699" s="284"/>
      <c r="U699" s="284"/>
      <c r="V699" s="284"/>
      <c r="W699" s="284"/>
      <c r="X699" s="284"/>
      <c r="Y699" s="284"/>
      <c r="Z699" s="284"/>
    </row>
    <row r="700" spans="1:26" ht="15.75" customHeight="1" x14ac:dyDescent="0.25">
      <c r="A700" s="284"/>
      <c r="B700" s="284"/>
      <c r="C700" s="284"/>
      <c r="D700" s="284"/>
      <c r="E700" s="284"/>
      <c r="F700" s="284"/>
      <c r="G700" s="284"/>
      <c r="H700" s="284"/>
      <c r="I700" s="284"/>
      <c r="J700" s="284"/>
      <c r="K700" s="284"/>
      <c r="L700" s="284"/>
      <c r="M700" s="284"/>
      <c r="N700" s="284"/>
      <c r="O700" s="284"/>
      <c r="P700" s="284"/>
      <c r="Q700" s="284"/>
      <c r="R700" s="284"/>
      <c r="S700" s="284"/>
      <c r="T700" s="284"/>
      <c r="U700" s="284"/>
      <c r="V700" s="284"/>
      <c r="W700" s="284"/>
      <c r="X700" s="284"/>
      <c r="Y700" s="284"/>
      <c r="Z700" s="284"/>
    </row>
    <row r="701" spans="1:26" ht="15.75" customHeight="1" x14ac:dyDescent="0.25">
      <c r="A701" s="284"/>
      <c r="B701" s="284"/>
      <c r="C701" s="284"/>
      <c r="D701" s="284"/>
      <c r="E701" s="284"/>
      <c r="F701" s="284"/>
      <c r="G701" s="284"/>
      <c r="H701" s="284"/>
      <c r="I701" s="284"/>
      <c r="J701" s="284"/>
      <c r="K701" s="284"/>
      <c r="L701" s="284"/>
      <c r="M701" s="284"/>
      <c r="N701" s="284"/>
      <c r="O701" s="284"/>
      <c r="P701" s="284"/>
      <c r="Q701" s="284"/>
      <c r="R701" s="284"/>
      <c r="S701" s="284"/>
      <c r="T701" s="284"/>
      <c r="U701" s="284"/>
      <c r="V701" s="284"/>
      <c r="W701" s="284"/>
      <c r="X701" s="284"/>
      <c r="Y701" s="284"/>
      <c r="Z701" s="284"/>
    </row>
    <row r="702" spans="1:26" ht="15.75" customHeight="1" x14ac:dyDescent="0.25">
      <c r="A702" s="284"/>
      <c r="B702" s="284"/>
      <c r="C702" s="284"/>
      <c r="D702" s="284"/>
      <c r="E702" s="284"/>
      <c r="F702" s="284"/>
      <c r="G702" s="284"/>
      <c r="H702" s="284"/>
      <c r="I702" s="284"/>
      <c r="J702" s="284"/>
      <c r="K702" s="284"/>
      <c r="L702" s="284"/>
      <c r="M702" s="284"/>
      <c r="N702" s="284"/>
      <c r="O702" s="284"/>
      <c r="P702" s="284"/>
      <c r="Q702" s="284"/>
      <c r="R702" s="284"/>
      <c r="S702" s="284"/>
      <c r="T702" s="284"/>
      <c r="U702" s="284"/>
      <c r="V702" s="284"/>
      <c r="W702" s="284"/>
      <c r="X702" s="284"/>
      <c r="Y702" s="284"/>
      <c r="Z702" s="284"/>
    </row>
    <row r="703" spans="1:26" ht="15.75" customHeight="1" x14ac:dyDescent="0.25">
      <c r="A703" s="284"/>
      <c r="B703" s="284"/>
      <c r="C703" s="284"/>
      <c r="D703" s="284"/>
      <c r="E703" s="284"/>
      <c r="F703" s="284"/>
      <c r="G703" s="284"/>
      <c r="H703" s="284"/>
      <c r="I703" s="284"/>
      <c r="J703" s="284"/>
      <c r="K703" s="284"/>
      <c r="L703" s="284"/>
      <c r="M703" s="284"/>
      <c r="N703" s="284"/>
      <c r="O703" s="284"/>
      <c r="P703" s="284"/>
      <c r="Q703" s="284"/>
      <c r="R703" s="284"/>
      <c r="S703" s="284"/>
      <c r="T703" s="284"/>
      <c r="U703" s="284"/>
      <c r="V703" s="284"/>
      <c r="W703" s="284"/>
      <c r="X703" s="284"/>
      <c r="Y703" s="284"/>
      <c r="Z703" s="284"/>
    </row>
    <row r="704" spans="1:26" ht="15.75" customHeight="1" x14ac:dyDescent="0.25">
      <c r="A704" s="284"/>
      <c r="B704" s="284"/>
      <c r="C704" s="284"/>
      <c r="D704" s="284"/>
      <c r="E704" s="284"/>
      <c r="F704" s="284"/>
      <c r="G704" s="284"/>
      <c r="H704" s="284"/>
      <c r="I704" s="284"/>
      <c r="J704" s="284"/>
      <c r="K704" s="284"/>
      <c r="L704" s="284"/>
      <c r="M704" s="284"/>
      <c r="N704" s="284"/>
      <c r="O704" s="284"/>
      <c r="P704" s="284"/>
      <c r="Q704" s="284"/>
      <c r="R704" s="284"/>
      <c r="S704" s="284"/>
      <c r="T704" s="284"/>
      <c r="U704" s="284"/>
      <c r="V704" s="284"/>
      <c r="W704" s="284"/>
      <c r="X704" s="284"/>
      <c r="Y704" s="284"/>
      <c r="Z704" s="284"/>
    </row>
    <row r="705" spans="1:26" ht="15.75" customHeight="1" x14ac:dyDescent="0.25">
      <c r="A705" s="284"/>
      <c r="B705" s="284"/>
      <c r="C705" s="284"/>
      <c r="D705" s="284"/>
      <c r="E705" s="284"/>
      <c r="F705" s="284"/>
      <c r="G705" s="284"/>
      <c r="H705" s="284"/>
      <c r="I705" s="284"/>
      <c r="J705" s="284"/>
      <c r="K705" s="284"/>
      <c r="L705" s="284"/>
      <c r="M705" s="284"/>
      <c r="N705" s="284"/>
      <c r="O705" s="284"/>
      <c r="P705" s="284"/>
      <c r="Q705" s="284"/>
      <c r="R705" s="284"/>
      <c r="S705" s="284"/>
      <c r="T705" s="284"/>
      <c r="U705" s="284"/>
      <c r="V705" s="284"/>
      <c r="W705" s="284"/>
      <c r="X705" s="284"/>
      <c r="Y705" s="284"/>
      <c r="Z705" s="284"/>
    </row>
    <row r="706" spans="1:26" ht="15.75" customHeight="1" x14ac:dyDescent="0.25">
      <c r="A706" s="284"/>
      <c r="B706" s="284"/>
      <c r="C706" s="284"/>
      <c r="D706" s="284"/>
      <c r="E706" s="284"/>
      <c r="F706" s="284"/>
      <c r="G706" s="284"/>
      <c r="H706" s="284"/>
      <c r="I706" s="284"/>
      <c r="J706" s="284"/>
      <c r="K706" s="284"/>
      <c r="L706" s="284"/>
      <c r="M706" s="284"/>
      <c r="N706" s="284"/>
      <c r="O706" s="284"/>
      <c r="P706" s="284"/>
      <c r="Q706" s="284"/>
      <c r="R706" s="284"/>
      <c r="S706" s="284"/>
      <c r="T706" s="284"/>
      <c r="U706" s="284"/>
      <c r="V706" s="284"/>
      <c r="W706" s="284"/>
      <c r="X706" s="284"/>
      <c r="Y706" s="284"/>
      <c r="Z706" s="284"/>
    </row>
    <row r="707" spans="1:26" ht="15.75" customHeight="1" x14ac:dyDescent="0.25">
      <c r="A707" s="284"/>
      <c r="B707" s="284"/>
      <c r="C707" s="284"/>
      <c r="D707" s="284"/>
      <c r="E707" s="284"/>
      <c r="F707" s="284"/>
      <c r="G707" s="284"/>
      <c r="H707" s="284"/>
      <c r="I707" s="284"/>
      <c r="J707" s="284"/>
      <c r="K707" s="284"/>
      <c r="L707" s="284"/>
      <c r="M707" s="284"/>
      <c r="N707" s="284"/>
      <c r="O707" s="284"/>
      <c r="P707" s="284"/>
      <c r="Q707" s="284"/>
      <c r="R707" s="284"/>
      <c r="S707" s="284"/>
      <c r="T707" s="284"/>
      <c r="U707" s="284"/>
      <c r="V707" s="284"/>
      <c r="W707" s="284"/>
      <c r="X707" s="284"/>
      <c r="Y707" s="284"/>
      <c r="Z707" s="284"/>
    </row>
    <row r="708" spans="1:26" ht="15.75" customHeight="1" x14ac:dyDescent="0.25">
      <c r="A708" s="284"/>
      <c r="B708" s="284"/>
      <c r="C708" s="284"/>
      <c r="D708" s="284"/>
      <c r="E708" s="284"/>
      <c r="F708" s="284"/>
      <c r="G708" s="284"/>
      <c r="H708" s="284"/>
      <c r="I708" s="284"/>
      <c r="J708" s="284"/>
      <c r="K708" s="284"/>
      <c r="L708" s="284"/>
      <c r="M708" s="284"/>
      <c r="N708" s="284"/>
      <c r="O708" s="284"/>
      <c r="P708" s="284"/>
      <c r="Q708" s="284"/>
      <c r="R708" s="284"/>
      <c r="S708" s="284"/>
      <c r="T708" s="284"/>
      <c r="U708" s="284"/>
      <c r="V708" s="284"/>
      <c r="W708" s="284"/>
      <c r="X708" s="284"/>
      <c r="Y708" s="284"/>
      <c r="Z708" s="284"/>
    </row>
    <row r="709" spans="1:26" ht="15.75" customHeight="1" x14ac:dyDescent="0.25">
      <c r="A709" s="284"/>
      <c r="B709" s="284"/>
      <c r="C709" s="284"/>
      <c r="D709" s="284"/>
      <c r="E709" s="284"/>
      <c r="F709" s="284"/>
      <c r="G709" s="284"/>
      <c r="H709" s="284"/>
      <c r="I709" s="284"/>
      <c r="J709" s="284"/>
      <c r="K709" s="284"/>
      <c r="L709" s="284"/>
      <c r="M709" s="284"/>
      <c r="N709" s="284"/>
      <c r="O709" s="284"/>
      <c r="P709" s="284"/>
      <c r="Q709" s="284"/>
      <c r="R709" s="284"/>
      <c r="S709" s="284"/>
      <c r="T709" s="284"/>
      <c r="U709" s="284"/>
      <c r="V709" s="284"/>
      <c r="W709" s="284"/>
      <c r="X709" s="284"/>
      <c r="Y709" s="284"/>
      <c r="Z709" s="284"/>
    </row>
    <row r="710" spans="1:26" ht="15.75" customHeight="1" x14ac:dyDescent="0.25">
      <c r="A710" s="284"/>
      <c r="B710" s="284"/>
      <c r="C710" s="284"/>
      <c r="D710" s="284"/>
      <c r="E710" s="284"/>
      <c r="F710" s="284"/>
      <c r="G710" s="284"/>
      <c r="H710" s="284"/>
      <c r="I710" s="284"/>
      <c r="J710" s="284"/>
      <c r="K710" s="284"/>
      <c r="L710" s="284"/>
      <c r="M710" s="284"/>
      <c r="N710" s="284"/>
      <c r="O710" s="284"/>
      <c r="P710" s="284"/>
      <c r="Q710" s="284"/>
      <c r="R710" s="284"/>
      <c r="S710" s="284"/>
      <c r="T710" s="284"/>
      <c r="U710" s="284"/>
      <c r="V710" s="284"/>
      <c r="W710" s="284"/>
      <c r="X710" s="284"/>
      <c r="Y710" s="284"/>
      <c r="Z710" s="284"/>
    </row>
    <row r="711" spans="1:26" ht="15.75" customHeight="1" x14ac:dyDescent="0.25">
      <c r="A711" s="284"/>
      <c r="B711" s="284"/>
      <c r="C711" s="284"/>
      <c r="D711" s="284"/>
      <c r="E711" s="284"/>
      <c r="F711" s="284"/>
      <c r="G711" s="284"/>
      <c r="H711" s="284"/>
      <c r="I711" s="284"/>
      <c r="J711" s="284"/>
      <c r="K711" s="284"/>
      <c r="L711" s="284"/>
      <c r="M711" s="284"/>
      <c r="N711" s="284"/>
      <c r="O711" s="284"/>
      <c r="P711" s="284"/>
      <c r="Q711" s="284"/>
      <c r="R711" s="284"/>
      <c r="S711" s="284"/>
      <c r="T711" s="284"/>
      <c r="U711" s="284"/>
      <c r="V711" s="284"/>
      <c r="W711" s="284"/>
      <c r="X711" s="284"/>
      <c r="Y711" s="284"/>
      <c r="Z711" s="284"/>
    </row>
    <row r="712" spans="1:26" ht="15.75" customHeight="1" x14ac:dyDescent="0.25">
      <c r="A712" s="284"/>
      <c r="B712" s="284"/>
      <c r="C712" s="284"/>
      <c r="D712" s="284"/>
      <c r="E712" s="284"/>
      <c r="F712" s="284"/>
      <c r="G712" s="284"/>
      <c r="H712" s="284"/>
      <c r="I712" s="284"/>
      <c r="J712" s="284"/>
      <c r="K712" s="284"/>
      <c r="L712" s="284"/>
      <c r="M712" s="284"/>
      <c r="N712" s="284"/>
      <c r="O712" s="284"/>
      <c r="P712" s="284"/>
      <c r="Q712" s="284"/>
      <c r="R712" s="284"/>
      <c r="S712" s="284"/>
      <c r="T712" s="284"/>
      <c r="U712" s="284"/>
      <c r="V712" s="284"/>
      <c r="W712" s="284"/>
      <c r="X712" s="284"/>
      <c r="Y712" s="284"/>
      <c r="Z712" s="284"/>
    </row>
    <row r="713" spans="1:26" ht="15.75" customHeight="1" x14ac:dyDescent="0.25">
      <c r="A713" s="284"/>
      <c r="B713" s="284"/>
      <c r="C713" s="284"/>
      <c r="D713" s="284"/>
      <c r="E713" s="284"/>
      <c r="F713" s="284"/>
      <c r="G713" s="284"/>
      <c r="H713" s="284"/>
      <c r="I713" s="284"/>
      <c r="J713" s="284"/>
      <c r="K713" s="284"/>
      <c r="L713" s="284"/>
      <c r="M713" s="284"/>
      <c r="N713" s="284"/>
      <c r="O713" s="284"/>
      <c r="P713" s="284"/>
      <c r="Q713" s="284"/>
      <c r="R713" s="284"/>
      <c r="S713" s="284"/>
      <c r="T713" s="284"/>
      <c r="U713" s="284"/>
      <c r="V713" s="284"/>
      <c r="W713" s="284"/>
      <c r="X713" s="284"/>
      <c r="Y713" s="284"/>
      <c r="Z713" s="284"/>
    </row>
    <row r="714" spans="1:26" ht="15.75" customHeight="1" x14ac:dyDescent="0.25">
      <c r="A714" s="284"/>
      <c r="B714" s="284"/>
      <c r="C714" s="284"/>
      <c r="D714" s="284"/>
      <c r="E714" s="284"/>
      <c r="F714" s="284"/>
      <c r="G714" s="284"/>
      <c r="H714" s="284"/>
      <c r="I714" s="284"/>
      <c r="J714" s="284"/>
      <c r="K714" s="284"/>
      <c r="L714" s="284"/>
      <c r="M714" s="284"/>
      <c r="N714" s="284"/>
      <c r="O714" s="284"/>
      <c r="P714" s="284"/>
      <c r="Q714" s="284"/>
      <c r="R714" s="284"/>
      <c r="S714" s="284"/>
      <c r="T714" s="284"/>
      <c r="U714" s="284"/>
      <c r="V714" s="284"/>
      <c r="W714" s="284"/>
      <c r="X714" s="284"/>
      <c r="Y714" s="284"/>
      <c r="Z714" s="284"/>
    </row>
    <row r="715" spans="1:26" ht="15.75" customHeight="1" x14ac:dyDescent="0.25">
      <c r="A715" s="284"/>
      <c r="B715" s="284"/>
      <c r="C715" s="284"/>
      <c r="D715" s="284"/>
      <c r="E715" s="284"/>
      <c r="F715" s="284"/>
      <c r="G715" s="284"/>
      <c r="H715" s="284"/>
      <c r="I715" s="284"/>
      <c r="J715" s="284"/>
      <c r="K715" s="284"/>
      <c r="L715" s="284"/>
      <c r="M715" s="284"/>
      <c r="N715" s="284"/>
      <c r="O715" s="284"/>
      <c r="P715" s="284"/>
      <c r="Q715" s="284"/>
      <c r="R715" s="284"/>
      <c r="S715" s="284"/>
      <c r="T715" s="284"/>
      <c r="U715" s="284"/>
      <c r="V715" s="284"/>
      <c r="W715" s="284"/>
      <c r="X715" s="284"/>
      <c r="Y715" s="284"/>
      <c r="Z715" s="284"/>
    </row>
    <row r="716" spans="1:26" ht="15.75" customHeight="1" x14ac:dyDescent="0.25">
      <c r="A716" s="284"/>
      <c r="B716" s="284"/>
      <c r="C716" s="284"/>
      <c r="D716" s="284"/>
      <c r="E716" s="284"/>
      <c r="F716" s="284"/>
      <c r="G716" s="284"/>
      <c r="H716" s="284"/>
      <c r="I716" s="284"/>
      <c r="J716" s="284"/>
      <c r="K716" s="284"/>
      <c r="L716" s="284"/>
      <c r="M716" s="284"/>
      <c r="N716" s="284"/>
      <c r="O716" s="284"/>
      <c r="P716" s="284"/>
      <c r="Q716" s="284"/>
      <c r="R716" s="284"/>
      <c r="S716" s="284"/>
      <c r="T716" s="284"/>
      <c r="U716" s="284"/>
      <c r="V716" s="284"/>
      <c r="W716" s="284"/>
      <c r="X716" s="284"/>
      <c r="Y716" s="284"/>
      <c r="Z716" s="284"/>
    </row>
    <row r="717" spans="1:26" ht="15.75" customHeight="1" x14ac:dyDescent="0.25">
      <c r="A717" s="284"/>
      <c r="B717" s="284"/>
      <c r="C717" s="284"/>
      <c r="D717" s="284"/>
      <c r="E717" s="284"/>
      <c r="F717" s="284"/>
      <c r="G717" s="284"/>
      <c r="H717" s="284"/>
      <c r="I717" s="284"/>
      <c r="J717" s="284"/>
      <c r="K717" s="284"/>
      <c r="L717" s="284"/>
      <c r="M717" s="284"/>
      <c r="N717" s="284"/>
      <c r="O717" s="284"/>
      <c r="P717" s="284"/>
      <c r="Q717" s="284"/>
      <c r="R717" s="284"/>
      <c r="S717" s="284"/>
      <c r="T717" s="284"/>
      <c r="U717" s="284"/>
      <c r="V717" s="284"/>
      <c r="W717" s="284"/>
      <c r="X717" s="284"/>
      <c r="Y717" s="284"/>
      <c r="Z717" s="284"/>
    </row>
    <row r="718" spans="1:26" ht="15.75" customHeight="1" x14ac:dyDescent="0.25">
      <c r="A718" s="284"/>
      <c r="B718" s="284"/>
      <c r="C718" s="284"/>
      <c r="D718" s="284"/>
      <c r="E718" s="284"/>
      <c r="F718" s="284"/>
      <c r="G718" s="284"/>
      <c r="H718" s="284"/>
      <c r="I718" s="284"/>
      <c r="J718" s="284"/>
      <c r="K718" s="284"/>
      <c r="L718" s="284"/>
      <c r="M718" s="284"/>
      <c r="N718" s="284"/>
      <c r="O718" s="284"/>
      <c r="P718" s="284"/>
      <c r="Q718" s="284"/>
      <c r="R718" s="284"/>
      <c r="S718" s="284"/>
      <c r="T718" s="284"/>
      <c r="U718" s="284"/>
      <c r="V718" s="284"/>
      <c r="W718" s="284"/>
      <c r="X718" s="284"/>
      <c r="Y718" s="284"/>
      <c r="Z718" s="284"/>
    </row>
    <row r="719" spans="1:26" ht="15.75" customHeight="1" x14ac:dyDescent="0.25">
      <c r="A719" s="284"/>
      <c r="B719" s="284"/>
      <c r="C719" s="284"/>
      <c r="D719" s="284"/>
      <c r="E719" s="284"/>
      <c r="F719" s="284"/>
      <c r="G719" s="284"/>
      <c r="H719" s="284"/>
      <c r="I719" s="284"/>
      <c r="J719" s="284"/>
      <c r="K719" s="284"/>
      <c r="L719" s="284"/>
      <c r="M719" s="284"/>
      <c r="N719" s="284"/>
      <c r="O719" s="284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</row>
    <row r="720" spans="1:26" ht="15.75" customHeight="1" x14ac:dyDescent="0.25">
      <c r="A720" s="284"/>
      <c r="B720" s="284"/>
      <c r="C720" s="284"/>
      <c r="D720" s="284"/>
      <c r="E720" s="284"/>
      <c r="F720" s="284"/>
      <c r="G720" s="284"/>
      <c r="H720" s="284"/>
      <c r="I720" s="284"/>
      <c r="J720" s="284"/>
      <c r="K720" s="284"/>
      <c r="L720" s="284"/>
      <c r="M720" s="284"/>
      <c r="N720" s="284"/>
      <c r="O720" s="284"/>
      <c r="P720" s="284"/>
      <c r="Q720" s="284"/>
      <c r="R720" s="284"/>
      <c r="S720" s="284"/>
      <c r="T720" s="284"/>
      <c r="U720" s="284"/>
      <c r="V720" s="284"/>
      <c r="W720" s="284"/>
      <c r="X720" s="284"/>
      <c r="Y720" s="284"/>
      <c r="Z720" s="284"/>
    </row>
    <row r="721" spans="1:26" ht="15.75" customHeight="1" x14ac:dyDescent="0.25">
      <c r="A721" s="284"/>
      <c r="B721" s="284"/>
      <c r="C721" s="284"/>
      <c r="D721" s="284"/>
      <c r="E721" s="284"/>
      <c r="F721" s="284"/>
      <c r="G721" s="284"/>
      <c r="H721" s="284"/>
      <c r="I721" s="284"/>
      <c r="J721" s="284"/>
      <c r="K721" s="284"/>
      <c r="L721" s="284"/>
      <c r="M721" s="284"/>
      <c r="N721" s="284"/>
      <c r="O721" s="284"/>
      <c r="P721" s="284"/>
      <c r="Q721" s="284"/>
      <c r="R721" s="284"/>
      <c r="S721" s="284"/>
      <c r="T721" s="284"/>
      <c r="U721" s="284"/>
      <c r="V721" s="284"/>
      <c r="W721" s="284"/>
      <c r="X721" s="284"/>
      <c r="Y721" s="284"/>
      <c r="Z721" s="284"/>
    </row>
    <row r="722" spans="1:26" ht="15.75" customHeight="1" x14ac:dyDescent="0.25">
      <c r="A722" s="284"/>
      <c r="B722" s="284"/>
      <c r="C722" s="284"/>
      <c r="D722" s="284"/>
      <c r="E722" s="284"/>
      <c r="F722" s="284"/>
      <c r="G722" s="284"/>
      <c r="H722" s="284"/>
      <c r="I722" s="284"/>
      <c r="J722" s="284"/>
      <c r="K722" s="284"/>
      <c r="L722" s="284"/>
      <c r="M722" s="284"/>
      <c r="N722" s="284"/>
      <c r="O722" s="284"/>
      <c r="P722" s="284"/>
      <c r="Q722" s="284"/>
      <c r="R722" s="284"/>
      <c r="S722" s="284"/>
      <c r="T722" s="284"/>
      <c r="U722" s="284"/>
      <c r="V722" s="284"/>
      <c r="W722" s="284"/>
      <c r="X722" s="284"/>
      <c r="Y722" s="284"/>
      <c r="Z722" s="284"/>
    </row>
    <row r="723" spans="1:26" ht="15.75" customHeight="1" x14ac:dyDescent="0.25">
      <c r="A723" s="284"/>
      <c r="B723" s="284"/>
      <c r="C723" s="284"/>
      <c r="D723" s="284"/>
      <c r="E723" s="284"/>
      <c r="F723" s="284"/>
      <c r="G723" s="284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</row>
    <row r="724" spans="1:26" ht="15.75" customHeight="1" x14ac:dyDescent="0.25">
      <c r="A724" s="284"/>
      <c r="B724" s="284"/>
      <c r="C724" s="284"/>
      <c r="D724" s="284"/>
      <c r="E724" s="284"/>
      <c r="F724" s="284"/>
      <c r="G724" s="284"/>
      <c r="H724" s="284"/>
      <c r="I724" s="284"/>
      <c r="J724" s="284"/>
      <c r="K724" s="284"/>
      <c r="L724" s="284"/>
      <c r="M724" s="284"/>
      <c r="N724" s="284"/>
      <c r="O724" s="284"/>
      <c r="P724" s="284"/>
      <c r="Q724" s="284"/>
      <c r="R724" s="284"/>
      <c r="S724" s="284"/>
      <c r="T724" s="284"/>
      <c r="U724" s="284"/>
      <c r="V724" s="284"/>
      <c r="W724" s="284"/>
      <c r="X724" s="284"/>
      <c r="Y724" s="284"/>
      <c r="Z724" s="284"/>
    </row>
    <row r="725" spans="1:26" ht="15.75" customHeight="1" x14ac:dyDescent="0.25">
      <c r="A725" s="284"/>
      <c r="B725" s="284"/>
      <c r="C725" s="284"/>
      <c r="D725" s="284"/>
      <c r="E725" s="284"/>
      <c r="F725" s="284"/>
      <c r="G725" s="284"/>
      <c r="H725" s="284"/>
      <c r="I725" s="284"/>
      <c r="J725" s="284"/>
      <c r="K725" s="284"/>
      <c r="L725" s="284"/>
      <c r="M725" s="284"/>
      <c r="N725" s="284"/>
      <c r="O725" s="284"/>
      <c r="P725" s="284"/>
      <c r="Q725" s="284"/>
      <c r="R725" s="284"/>
      <c r="S725" s="284"/>
      <c r="T725" s="284"/>
      <c r="U725" s="284"/>
      <c r="V725" s="284"/>
      <c r="W725" s="284"/>
      <c r="X725" s="284"/>
      <c r="Y725" s="284"/>
      <c r="Z725" s="284"/>
    </row>
    <row r="726" spans="1:26" ht="15.75" customHeight="1" x14ac:dyDescent="0.25">
      <c r="A726" s="284"/>
      <c r="B726" s="284"/>
      <c r="C726" s="284"/>
      <c r="D726" s="284"/>
      <c r="E726" s="284"/>
      <c r="F726" s="284"/>
      <c r="G726" s="284"/>
      <c r="H726" s="284"/>
      <c r="I726" s="284"/>
      <c r="J726" s="284"/>
      <c r="K726" s="284"/>
      <c r="L726" s="284"/>
      <c r="M726" s="284"/>
      <c r="N726" s="284"/>
      <c r="O726" s="284"/>
      <c r="P726" s="284"/>
      <c r="Q726" s="284"/>
      <c r="R726" s="284"/>
      <c r="S726" s="284"/>
      <c r="T726" s="284"/>
      <c r="U726" s="284"/>
      <c r="V726" s="284"/>
      <c r="W726" s="284"/>
      <c r="X726" s="284"/>
      <c r="Y726" s="284"/>
      <c r="Z726" s="284"/>
    </row>
    <row r="727" spans="1:26" ht="15.75" customHeight="1" x14ac:dyDescent="0.25">
      <c r="A727" s="284"/>
      <c r="B727" s="284"/>
      <c r="C727" s="284"/>
      <c r="D727" s="284"/>
      <c r="E727" s="284"/>
      <c r="F727" s="284"/>
      <c r="G727" s="284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</row>
    <row r="728" spans="1:26" ht="15.75" customHeight="1" x14ac:dyDescent="0.25">
      <c r="A728" s="284"/>
      <c r="B728" s="284"/>
      <c r="C728" s="284"/>
      <c r="D728" s="284"/>
      <c r="E728" s="284"/>
      <c r="F728" s="284"/>
      <c r="G728" s="284"/>
      <c r="H728" s="284"/>
      <c r="I728" s="284"/>
      <c r="J728" s="284"/>
      <c r="K728" s="284"/>
      <c r="L728" s="284"/>
      <c r="M728" s="284"/>
      <c r="N728" s="284"/>
      <c r="O728" s="284"/>
      <c r="P728" s="284"/>
      <c r="Q728" s="284"/>
      <c r="R728" s="284"/>
      <c r="S728" s="284"/>
      <c r="T728" s="284"/>
      <c r="U728" s="284"/>
      <c r="V728" s="284"/>
      <c r="W728" s="284"/>
      <c r="X728" s="284"/>
      <c r="Y728" s="284"/>
      <c r="Z728" s="284"/>
    </row>
    <row r="729" spans="1:26" ht="15.75" customHeight="1" x14ac:dyDescent="0.25">
      <c r="A729" s="284"/>
      <c r="B729" s="284"/>
      <c r="C729" s="284"/>
      <c r="D729" s="284"/>
      <c r="E729" s="284"/>
      <c r="F729" s="284"/>
      <c r="G729" s="284"/>
      <c r="H729" s="284"/>
      <c r="I729" s="284"/>
      <c r="J729" s="284"/>
      <c r="K729" s="284"/>
      <c r="L729" s="284"/>
      <c r="M729" s="284"/>
      <c r="N729" s="284"/>
      <c r="O729" s="284"/>
      <c r="P729" s="284"/>
      <c r="Q729" s="284"/>
      <c r="R729" s="284"/>
      <c r="S729" s="284"/>
      <c r="T729" s="284"/>
      <c r="U729" s="284"/>
      <c r="V729" s="284"/>
      <c r="W729" s="284"/>
      <c r="X729" s="284"/>
      <c r="Y729" s="284"/>
      <c r="Z729" s="284"/>
    </row>
    <row r="730" spans="1:26" ht="15.75" customHeight="1" x14ac:dyDescent="0.25">
      <c r="A730" s="284"/>
      <c r="B730" s="284"/>
      <c r="C730" s="284"/>
      <c r="D730" s="284"/>
      <c r="E730" s="284"/>
      <c r="F730" s="284"/>
      <c r="G730" s="284"/>
      <c r="H730" s="284"/>
      <c r="I730" s="284"/>
      <c r="J730" s="284"/>
      <c r="K730" s="284"/>
      <c r="L730" s="284"/>
      <c r="M730" s="284"/>
      <c r="N730" s="284"/>
      <c r="O730" s="284"/>
      <c r="P730" s="284"/>
      <c r="Q730" s="284"/>
      <c r="R730" s="284"/>
      <c r="S730" s="284"/>
      <c r="T730" s="284"/>
      <c r="U730" s="284"/>
      <c r="V730" s="284"/>
      <c r="W730" s="284"/>
      <c r="X730" s="284"/>
      <c r="Y730" s="284"/>
      <c r="Z730" s="284"/>
    </row>
    <row r="731" spans="1:26" ht="15.75" customHeight="1" x14ac:dyDescent="0.25">
      <c r="A731" s="284"/>
      <c r="B731" s="284"/>
      <c r="C731" s="284"/>
      <c r="D731" s="284"/>
      <c r="E731" s="284"/>
      <c r="F731" s="284"/>
      <c r="G731" s="284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Y731" s="284"/>
      <c r="Z731" s="284"/>
    </row>
    <row r="732" spans="1:26" ht="15.75" customHeight="1" x14ac:dyDescent="0.25">
      <c r="A732" s="284"/>
      <c r="B732" s="284"/>
      <c r="C732" s="284"/>
      <c r="D732" s="284"/>
      <c r="E732" s="284"/>
      <c r="F732" s="284"/>
      <c r="G732" s="284"/>
      <c r="H732" s="284"/>
      <c r="I732" s="284"/>
      <c r="J732" s="284"/>
      <c r="K732" s="284"/>
      <c r="L732" s="284"/>
      <c r="M732" s="284"/>
      <c r="N732" s="284"/>
      <c r="O732" s="284"/>
      <c r="P732" s="284"/>
      <c r="Q732" s="284"/>
      <c r="R732" s="284"/>
      <c r="S732" s="284"/>
      <c r="T732" s="284"/>
      <c r="U732" s="284"/>
      <c r="V732" s="284"/>
      <c r="W732" s="284"/>
      <c r="X732" s="284"/>
      <c r="Y732" s="284"/>
      <c r="Z732" s="284"/>
    </row>
    <row r="733" spans="1:26" ht="15.75" customHeight="1" x14ac:dyDescent="0.25">
      <c r="A733" s="284"/>
      <c r="B733" s="284"/>
      <c r="C733" s="284"/>
      <c r="D733" s="284"/>
      <c r="E733" s="284"/>
      <c r="F733" s="284"/>
      <c r="G733" s="284"/>
      <c r="H733" s="284"/>
      <c r="I733" s="284"/>
      <c r="J733" s="284"/>
      <c r="K733" s="284"/>
      <c r="L733" s="284"/>
      <c r="M733" s="284"/>
      <c r="N733" s="284"/>
      <c r="O733" s="284"/>
      <c r="P733" s="284"/>
      <c r="Q733" s="284"/>
      <c r="R733" s="284"/>
      <c r="S733" s="284"/>
      <c r="T733" s="284"/>
      <c r="U733" s="284"/>
      <c r="V733" s="284"/>
      <c r="W733" s="284"/>
      <c r="X733" s="284"/>
      <c r="Y733" s="284"/>
      <c r="Z733" s="284"/>
    </row>
    <row r="734" spans="1:26" ht="15.75" customHeight="1" x14ac:dyDescent="0.25">
      <c r="A734" s="284"/>
      <c r="B734" s="284"/>
      <c r="C734" s="284"/>
      <c r="D734" s="284"/>
      <c r="E734" s="284"/>
      <c r="F734" s="284"/>
      <c r="G734" s="284"/>
      <c r="H734" s="284"/>
      <c r="I734" s="284"/>
      <c r="J734" s="284"/>
      <c r="K734" s="284"/>
      <c r="L734" s="284"/>
      <c r="M734" s="284"/>
      <c r="N734" s="284"/>
      <c r="O734" s="284"/>
      <c r="P734" s="284"/>
      <c r="Q734" s="284"/>
      <c r="R734" s="284"/>
      <c r="S734" s="284"/>
      <c r="T734" s="284"/>
      <c r="U734" s="284"/>
      <c r="V734" s="284"/>
      <c r="W734" s="284"/>
      <c r="X734" s="284"/>
      <c r="Y734" s="284"/>
      <c r="Z734" s="284"/>
    </row>
    <row r="735" spans="1:26" ht="15.75" customHeight="1" x14ac:dyDescent="0.25">
      <c r="A735" s="284"/>
      <c r="B735" s="284"/>
      <c r="C735" s="284"/>
      <c r="D735" s="284"/>
      <c r="E735" s="284"/>
      <c r="F735" s="284"/>
      <c r="G735" s="284"/>
      <c r="H735" s="284"/>
      <c r="I735" s="284"/>
      <c r="J735" s="284"/>
      <c r="K735" s="284"/>
      <c r="L735" s="284"/>
      <c r="M735" s="284"/>
      <c r="N735" s="284"/>
      <c r="O735" s="284"/>
      <c r="P735" s="284"/>
      <c r="Q735" s="284"/>
      <c r="R735" s="284"/>
      <c r="S735" s="284"/>
      <c r="T735" s="284"/>
      <c r="U735" s="284"/>
      <c r="V735" s="284"/>
      <c r="W735" s="284"/>
      <c r="X735" s="284"/>
      <c r="Y735" s="284"/>
      <c r="Z735" s="284"/>
    </row>
    <row r="736" spans="1:26" ht="15.75" customHeight="1" x14ac:dyDescent="0.25">
      <c r="A736" s="284"/>
      <c r="B736" s="284"/>
      <c r="C736" s="284"/>
      <c r="D736" s="284"/>
      <c r="E736" s="284"/>
      <c r="F736" s="284"/>
      <c r="G736" s="284"/>
      <c r="H736" s="284"/>
      <c r="I736" s="284"/>
      <c r="J736" s="284"/>
      <c r="K736" s="284"/>
      <c r="L736" s="284"/>
      <c r="M736" s="284"/>
      <c r="N736" s="284"/>
      <c r="O736" s="284"/>
      <c r="P736" s="284"/>
      <c r="Q736" s="284"/>
      <c r="R736" s="284"/>
      <c r="S736" s="284"/>
      <c r="T736" s="284"/>
      <c r="U736" s="284"/>
      <c r="V736" s="284"/>
      <c r="W736" s="284"/>
      <c r="X736" s="284"/>
      <c r="Y736" s="284"/>
      <c r="Z736" s="284"/>
    </row>
    <row r="737" spans="1:26" ht="15.75" customHeight="1" x14ac:dyDescent="0.25">
      <c r="A737" s="284"/>
      <c r="B737" s="284"/>
      <c r="C737" s="284"/>
      <c r="D737" s="284"/>
      <c r="E737" s="284"/>
      <c r="F737" s="284"/>
      <c r="G737" s="284"/>
      <c r="H737" s="284"/>
      <c r="I737" s="284"/>
      <c r="J737" s="284"/>
      <c r="K737" s="284"/>
      <c r="L737" s="284"/>
      <c r="M737" s="284"/>
      <c r="N737" s="284"/>
      <c r="O737" s="284"/>
      <c r="P737" s="284"/>
      <c r="Q737" s="284"/>
      <c r="R737" s="284"/>
      <c r="S737" s="284"/>
      <c r="T737" s="284"/>
      <c r="U737" s="284"/>
      <c r="V737" s="284"/>
      <c r="W737" s="284"/>
      <c r="X737" s="284"/>
      <c r="Y737" s="284"/>
      <c r="Z737" s="284"/>
    </row>
    <row r="738" spans="1:26" ht="15.75" customHeight="1" x14ac:dyDescent="0.25">
      <c r="A738" s="284"/>
      <c r="B738" s="284"/>
      <c r="C738" s="284"/>
      <c r="D738" s="284"/>
      <c r="E738" s="284"/>
      <c r="F738" s="284"/>
      <c r="G738" s="284"/>
      <c r="H738" s="284"/>
      <c r="I738" s="284"/>
      <c r="J738" s="284"/>
      <c r="K738" s="284"/>
      <c r="L738" s="284"/>
      <c r="M738" s="284"/>
      <c r="N738" s="284"/>
      <c r="O738" s="284"/>
      <c r="P738" s="284"/>
      <c r="Q738" s="284"/>
      <c r="R738" s="284"/>
      <c r="S738" s="284"/>
      <c r="T738" s="284"/>
      <c r="U738" s="284"/>
      <c r="V738" s="284"/>
      <c r="W738" s="284"/>
      <c r="X738" s="284"/>
      <c r="Y738" s="284"/>
      <c r="Z738" s="284"/>
    </row>
    <row r="739" spans="1:26" ht="15.75" customHeight="1" x14ac:dyDescent="0.25">
      <c r="A739" s="284"/>
      <c r="B739" s="284"/>
      <c r="C739" s="284"/>
      <c r="D739" s="284"/>
      <c r="E739" s="284"/>
      <c r="F739" s="284"/>
      <c r="G739" s="284"/>
      <c r="H739" s="284"/>
      <c r="I739" s="284"/>
      <c r="J739" s="284"/>
      <c r="K739" s="284"/>
      <c r="L739" s="284"/>
      <c r="M739" s="284"/>
      <c r="N739" s="284"/>
      <c r="O739" s="284"/>
      <c r="P739" s="284"/>
      <c r="Q739" s="284"/>
      <c r="R739" s="284"/>
      <c r="S739" s="284"/>
      <c r="T739" s="284"/>
      <c r="U739" s="284"/>
      <c r="V739" s="284"/>
      <c r="W739" s="284"/>
      <c r="X739" s="284"/>
      <c r="Y739" s="284"/>
      <c r="Z739" s="284"/>
    </row>
    <row r="740" spans="1:26" ht="15.75" customHeight="1" x14ac:dyDescent="0.25">
      <c r="A740" s="284"/>
      <c r="B740" s="284"/>
      <c r="C740" s="284"/>
      <c r="D740" s="284"/>
      <c r="E740" s="284"/>
      <c r="F740" s="284"/>
      <c r="G740" s="284"/>
      <c r="H740" s="284"/>
      <c r="I740" s="284"/>
      <c r="J740" s="284"/>
      <c r="K740" s="284"/>
      <c r="L740" s="284"/>
      <c r="M740" s="284"/>
      <c r="N740" s="284"/>
      <c r="O740" s="284"/>
      <c r="P740" s="284"/>
      <c r="Q740" s="284"/>
      <c r="R740" s="284"/>
      <c r="S740" s="284"/>
      <c r="T740" s="284"/>
      <c r="U740" s="284"/>
      <c r="V740" s="284"/>
      <c r="W740" s="284"/>
      <c r="X740" s="284"/>
      <c r="Y740" s="284"/>
      <c r="Z740" s="284"/>
    </row>
    <row r="741" spans="1:26" ht="15.75" customHeight="1" x14ac:dyDescent="0.25">
      <c r="A741" s="284"/>
      <c r="B741" s="284"/>
      <c r="C741" s="284"/>
      <c r="D741" s="284"/>
      <c r="E741" s="284"/>
      <c r="F741" s="284"/>
      <c r="G741" s="284"/>
      <c r="H741" s="284"/>
      <c r="I741" s="284"/>
      <c r="J741" s="284"/>
      <c r="K741" s="284"/>
      <c r="L741" s="284"/>
      <c r="M741" s="284"/>
      <c r="N741" s="284"/>
      <c r="O741" s="284"/>
      <c r="P741" s="284"/>
      <c r="Q741" s="284"/>
      <c r="R741" s="284"/>
      <c r="S741" s="284"/>
      <c r="T741" s="284"/>
      <c r="U741" s="284"/>
      <c r="V741" s="284"/>
      <c r="W741" s="284"/>
      <c r="X741" s="284"/>
      <c r="Y741" s="284"/>
      <c r="Z741" s="284"/>
    </row>
    <row r="742" spans="1:26" ht="15.75" customHeight="1" x14ac:dyDescent="0.25">
      <c r="A742" s="284"/>
      <c r="B742" s="284"/>
      <c r="C742" s="284"/>
      <c r="D742" s="284"/>
      <c r="E742" s="284"/>
      <c r="F742" s="284"/>
      <c r="G742" s="284"/>
      <c r="H742" s="284"/>
      <c r="I742" s="284"/>
      <c r="J742" s="284"/>
      <c r="K742" s="284"/>
      <c r="L742" s="284"/>
      <c r="M742" s="284"/>
      <c r="N742" s="284"/>
      <c r="O742" s="284"/>
      <c r="P742" s="284"/>
      <c r="Q742" s="284"/>
      <c r="R742" s="284"/>
      <c r="S742" s="284"/>
      <c r="T742" s="284"/>
      <c r="U742" s="284"/>
      <c r="V742" s="284"/>
      <c r="W742" s="284"/>
      <c r="X742" s="284"/>
      <c r="Y742" s="284"/>
      <c r="Z742" s="284"/>
    </row>
    <row r="743" spans="1:26" ht="15.75" customHeight="1" x14ac:dyDescent="0.25">
      <c r="A743" s="284"/>
      <c r="B743" s="284"/>
      <c r="C743" s="284"/>
      <c r="D743" s="284"/>
      <c r="E743" s="284"/>
      <c r="F743" s="284"/>
      <c r="G743" s="284"/>
      <c r="H743" s="284"/>
      <c r="I743" s="284"/>
      <c r="J743" s="284"/>
      <c r="K743" s="284"/>
      <c r="L743" s="284"/>
      <c r="M743" s="284"/>
      <c r="N743" s="284"/>
      <c r="O743" s="284"/>
      <c r="P743" s="284"/>
      <c r="Q743" s="284"/>
      <c r="R743" s="284"/>
      <c r="S743" s="284"/>
      <c r="T743" s="284"/>
      <c r="U743" s="284"/>
      <c r="V743" s="284"/>
      <c r="W743" s="284"/>
      <c r="X743" s="284"/>
      <c r="Y743" s="284"/>
      <c r="Z743" s="284"/>
    </row>
    <row r="744" spans="1:26" ht="15.75" customHeight="1" x14ac:dyDescent="0.25">
      <c r="A744" s="284"/>
      <c r="B744" s="284"/>
      <c r="C744" s="284"/>
      <c r="D744" s="284"/>
      <c r="E744" s="284"/>
      <c r="F744" s="284"/>
      <c r="G744" s="284"/>
      <c r="H744" s="284"/>
      <c r="I744" s="284"/>
      <c r="J744" s="284"/>
      <c r="K744" s="284"/>
      <c r="L744" s="284"/>
      <c r="M744" s="284"/>
      <c r="N744" s="284"/>
      <c r="O744" s="284"/>
      <c r="P744" s="284"/>
      <c r="Q744" s="284"/>
      <c r="R744" s="284"/>
      <c r="S744" s="284"/>
      <c r="T744" s="284"/>
      <c r="U744" s="284"/>
      <c r="V744" s="284"/>
      <c r="W744" s="284"/>
      <c r="X744" s="284"/>
      <c r="Y744" s="284"/>
      <c r="Z744" s="284"/>
    </row>
    <row r="745" spans="1:26" ht="15.75" customHeight="1" x14ac:dyDescent="0.25">
      <c r="A745" s="284"/>
      <c r="B745" s="284"/>
      <c r="C745" s="284"/>
      <c r="D745" s="284"/>
      <c r="E745" s="284"/>
      <c r="F745" s="284"/>
      <c r="G745" s="284"/>
      <c r="H745" s="284"/>
      <c r="I745" s="284"/>
      <c r="J745" s="284"/>
      <c r="K745" s="284"/>
      <c r="L745" s="284"/>
      <c r="M745" s="284"/>
      <c r="N745" s="284"/>
      <c r="O745" s="284"/>
      <c r="P745" s="284"/>
      <c r="Q745" s="284"/>
      <c r="R745" s="284"/>
      <c r="S745" s="284"/>
      <c r="T745" s="284"/>
      <c r="U745" s="284"/>
      <c r="V745" s="284"/>
      <c r="W745" s="284"/>
      <c r="X745" s="284"/>
      <c r="Y745" s="284"/>
      <c r="Z745" s="284"/>
    </row>
    <row r="746" spans="1:26" ht="15.75" customHeight="1" x14ac:dyDescent="0.25">
      <c r="A746" s="284"/>
      <c r="B746" s="284"/>
      <c r="C746" s="284"/>
      <c r="D746" s="284"/>
      <c r="E746" s="284"/>
      <c r="F746" s="284"/>
      <c r="G746" s="284"/>
      <c r="H746" s="284"/>
      <c r="I746" s="284"/>
      <c r="J746" s="284"/>
      <c r="K746" s="284"/>
      <c r="L746" s="284"/>
      <c r="M746" s="284"/>
      <c r="N746" s="284"/>
      <c r="O746" s="284"/>
      <c r="P746" s="284"/>
      <c r="Q746" s="284"/>
      <c r="R746" s="284"/>
      <c r="S746" s="284"/>
      <c r="T746" s="284"/>
      <c r="U746" s="284"/>
      <c r="V746" s="284"/>
      <c r="W746" s="284"/>
      <c r="X746" s="284"/>
      <c r="Y746" s="284"/>
      <c r="Z746" s="284"/>
    </row>
    <row r="747" spans="1:26" ht="15.75" customHeight="1" x14ac:dyDescent="0.25">
      <c r="A747" s="284"/>
      <c r="B747" s="284"/>
      <c r="C747" s="284"/>
      <c r="D747" s="284"/>
      <c r="E747" s="284"/>
      <c r="F747" s="284"/>
      <c r="G747" s="284"/>
      <c r="H747" s="284"/>
      <c r="I747" s="284"/>
      <c r="J747" s="284"/>
      <c r="K747" s="284"/>
      <c r="L747" s="284"/>
      <c r="M747" s="284"/>
      <c r="N747" s="284"/>
      <c r="O747" s="284"/>
      <c r="P747" s="284"/>
      <c r="Q747" s="284"/>
      <c r="R747" s="284"/>
      <c r="S747" s="284"/>
      <c r="T747" s="284"/>
      <c r="U747" s="284"/>
      <c r="V747" s="284"/>
      <c r="W747" s="284"/>
      <c r="X747" s="284"/>
      <c r="Y747" s="284"/>
      <c r="Z747" s="284"/>
    </row>
    <row r="748" spans="1:26" ht="15.75" customHeight="1" x14ac:dyDescent="0.25">
      <c r="A748" s="284"/>
      <c r="B748" s="284"/>
      <c r="C748" s="284"/>
      <c r="D748" s="284"/>
      <c r="E748" s="284"/>
      <c r="F748" s="284"/>
      <c r="G748" s="284"/>
      <c r="H748" s="284"/>
      <c r="I748" s="284"/>
      <c r="J748" s="284"/>
      <c r="K748" s="284"/>
      <c r="L748" s="284"/>
      <c r="M748" s="284"/>
      <c r="N748" s="284"/>
      <c r="O748" s="284"/>
      <c r="P748" s="284"/>
      <c r="Q748" s="284"/>
      <c r="R748" s="284"/>
      <c r="S748" s="284"/>
      <c r="T748" s="284"/>
      <c r="U748" s="284"/>
      <c r="V748" s="284"/>
      <c r="W748" s="284"/>
      <c r="X748" s="284"/>
      <c r="Y748" s="284"/>
      <c r="Z748" s="284"/>
    </row>
    <row r="749" spans="1:26" ht="15.75" customHeight="1" x14ac:dyDescent="0.25">
      <c r="A749" s="284"/>
      <c r="B749" s="284"/>
      <c r="C749" s="284"/>
      <c r="D749" s="284"/>
      <c r="E749" s="284"/>
      <c r="F749" s="284"/>
      <c r="G749" s="284"/>
      <c r="H749" s="284"/>
      <c r="I749" s="284"/>
      <c r="J749" s="284"/>
      <c r="K749" s="284"/>
      <c r="L749" s="284"/>
      <c r="M749" s="284"/>
      <c r="N749" s="284"/>
      <c r="O749" s="284"/>
      <c r="P749" s="284"/>
      <c r="Q749" s="284"/>
      <c r="R749" s="284"/>
      <c r="S749" s="284"/>
      <c r="T749" s="284"/>
      <c r="U749" s="284"/>
      <c r="V749" s="284"/>
      <c r="W749" s="284"/>
      <c r="X749" s="284"/>
      <c r="Y749" s="284"/>
      <c r="Z749" s="284"/>
    </row>
    <row r="750" spans="1:26" ht="15.75" customHeight="1" x14ac:dyDescent="0.25">
      <c r="A750" s="284"/>
      <c r="B750" s="284"/>
      <c r="C750" s="284"/>
      <c r="D750" s="284"/>
      <c r="E750" s="284"/>
      <c r="F750" s="284"/>
      <c r="G750" s="284"/>
      <c r="H750" s="284"/>
      <c r="I750" s="284"/>
      <c r="J750" s="284"/>
      <c r="K750" s="284"/>
      <c r="L750" s="284"/>
      <c r="M750" s="284"/>
      <c r="N750" s="284"/>
      <c r="O750" s="284"/>
      <c r="P750" s="284"/>
      <c r="Q750" s="284"/>
      <c r="R750" s="284"/>
      <c r="S750" s="284"/>
      <c r="T750" s="284"/>
      <c r="U750" s="284"/>
      <c r="V750" s="284"/>
      <c r="W750" s="284"/>
      <c r="X750" s="284"/>
      <c r="Y750" s="284"/>
      <c r="Z750" s="284"/>
    </row>
    <row r="751" spans="1:26" ht="15.75" customHeight="1" x14ac:dyDescent="0.25">
      <c r="A751" s="284"/>
      <c r="B751" s="284"/>
      <c r="C751" s="284"/>
      <c r="D751" s="284"/>
      <c r="E751" s="284"/>
      <c r="F751" s="284"/>
      <c r="G751" s="284"/>
      <c r="H751" s="284"/>
      <c r="I751" s="284"/>
      <c r="J751" s="284"/>
      <c r="K751" s="284"/>
      <c r="L751" s="284"/>
      <c r="M751" s="284"/>
      <c r="N751" s="284"/>
      <c r="O751" s="284"/>
      <c r="P751" s="284"/>
      <c r="Q751" s="284"/>
      <c r="R751" s="284"/>
      <c r="S751" s="284"/>
      <c r="T751" s="284"/>
      <c r="U751" s="284"/>
      <c r="V751" s="284"/>
      <c r="W751" s="284"/>
      <c r="X751" s="284"/>
      <c r="Y751" s="284"/>
      <c r="Z751" s="284"/>
    </row>
    <row r="752" spans="1:26" ht="15.75" customHeight="1" x14ac:dyDescent="0.25">
      <c r="A752" s="284"/>
      <c r="B752" s="284"/>
      <c r="C752" s="284"/>
      <c r="D752" s="284"/>
      <c r="E752" s="284"/>
      <c r="F752" s="284"/>
      <c r="G752" s="284"/>
      <c r="H752" s="284"/>
      <c r="I752" s="284"/>
      <c r="J752" s="284"/>
      <c r="K752" s="284"/>
      <c r="L752" s="284"/>
      <c r="M752" s="284"/>
      <c r="N752" s="284"/>
      <c r="O752" s="284"/>
      <c r="P752" s="284"/>
      <c r="Q752" s="284"/>
      <c r="R752" s="284"/>
      <c r="S752" s="284"/>
      <c r="T752" s="284"/>
      <c r="U752" s="284"/>
      <c r="V752" s="284"/>
      <c r="W752" s="284"/>
      <c r="X752" s="284"/>
      <c r="Y752" s="284"/>
      <c r="Z752" s="284"/>
    </row>
    <row r="753" spans="1:26" ht="15.75" customHeight="1" x14ac:dyDescent="0.25">
      <c r="A753" s="284"/>
      <c r="B753" s="284"/>
      <c r="C753" s="284"/>
      <c r="D753" s="284"/>
      <c r="E753" s="284"/>
      <c r="F753" s="284"/>
      <c r="G753" s="284"/>
      <c r="H753" s="284"/>
      <c r="I753" s="284"/>
      <c r="J753" s="284"/>
      <c r="K753" s="284"/>
      <c r="L753" s="284"/>
      <c r="M753" s="284"/>
      <c r="N753" s="284"/>
      <c r="O753" s="284"/>
      <c r="P753" s="284"/>
      <c r="Q753" s="284"/>
      <c r="R753" s="284"/>
      <c r="S753" s="284"/>
      <c r="T753" s="284"/>
      <c r="U753" s="284"/>
      <c r="V753" s="284"/>
      <c r="W753" s="284"/>
      <c r="X753" s="284"/>
      <c r="Y753" s="284"/>
      <c r="Z753" s="284"/>
    </row>
    <row r="754" spans="1:26" ht="15.75" customHeight="1" x14ac:dyDescent="0.25">
      <c r="A754" s="284"/>
      <c r="B754" s="284"/>
      <c r="C754" s="284"/>
      <c r="D754" s="284"/>
      <c r="E754" s="284"/>
      <c r="F754" s="284"/>
      <c r="G754" s="284"/>
      <c r="H754" s="284"/>
      <c r="I754" s="284"/>
      <c r="J754" s="284"/>
      <c r="K754" s="284"/>
      <c r="L754" s="284"/>
      <c r="M754" s="284"/>
      <c r="N754" s="284"/>
      <c r="O754" s="284"/>
      <c r="P754" s="284"/>
      <c r="Q754" s="284"/>
      <c r="R754" s="284"/>
      <c r="S754" s="284"/>
      <c r="T754" s="284"/>
      <c r="U754" s="284"/>
      <c r="V754" s="284"/>
      <c r="W754" s="284"/>
      <c r="X754" s="284"/>
      <c r="Y754" s="284"/>
      <c r="Z754" s="284"/>
    </row>
    <row r="755" spans="1:26" ht="15.75" customHeight="1" x14ac:dyDescent="0.25">
      <c r="A755" s="284"/>
      <c r="B755" s="284"/>
      <c r="C755" s="284"/>
      <c r="D755" s="284"/>
      <c r="E755" s="284"/>
      <c r="F755" s="284"/>
      <c r="G755" s="284"/>
      <c r="H755" s="284"/>
      <c r="I755" s="284"/>
      <c r="J755" s="284"/>
      <c r="K755" s="284"/>
      <c r="L755" s="284"/>
      <c r="M755" s="284"/>
      <c r="N755" s="284"/>
      <c r="O755" s="284"/>
      <c r="P755" s="284"/>
      <c r="Q755" s="284"/>
      <c r="R755" s="284"/>
      <c r="S755" s="284"/>
      <c r="T755" s="284"/>
      <c r="U755" s="284"/>
      <c r="V755" s="284"/>
      <c r="W755" s="284"/>
      <c r="X755" s="284"/>
      <c r="Y755" s="284"/>
      <c r="Z755" s="284"/>
    </row>
    <row r="756" spans="1:26" ht="15.75" customHeight="1" x14ac:dyDescent="0.25">
      <c r="A756" s="284"/>
      <c r="B756" s="284"/>
      <c r="C756" s="284"/>
      <c r="D756" s="284"/>
      <c r="E756" s="284"/>
      <c r="F756" s="284"/>
      <c r="G756" s="284"/>
      <c r="H756" s="284"/>
      <c r="I756" s="284"/>
      <c r="J756" s="284"/>
      <c r="K756" s="284"/>
      <c r="L756" s="284"/>
      <c r="M756" s="284"/>
      <c r="N756" s="284"/>
      <c r="O756" s="284"/>
      <c r="P756" s="284"/>
      <c r="Q756" s="284"/>
      <c r="R756" s="284"/>
      <c r="S756" s="284"/>
      <c r="T756" s="284"/>
      <c r="U756" s="284"/>
      <c r="V756" s="284"/>
      <c r="W756" s="284"/>
      <c r="X756" s="284"/>
      <c r="Y756" s="284"/>
      <c r="Z756" s="284"/>
    </row>
    <row r="757" spans="1:26" ht="15.75" customHeight="1" x14ac:dyDescent="0.25">
      <c r="A757" s="284"/>
      <c r="B757" s="284"/>
      <c r="C757" s="284"/>
      <c r="D757" s="284"/>
      <c r="E757" s="284"/>
      <c r="F757" s="284"/>
      <c r="G757" s="284"/>
      <c r="H757" s="284"/>
      <c r="I757" s="284"/>
      <c r="J757" s="284"/>
      <c r="K757" s="284"/>
      <c r="L757" s="284"/>
      <c r="M757" s="284"/>
      <c r="N757" s="284"/>
      <c r="O757" s="284"/>
      <c r="P757" s="284"/>
      <c r="Q757" s="284"/>
      <c r="R757" s="284"/>
      <c r="S757" s="284"/>
      <c r="T757" s="284"/>
      <c r="U757" s="284"/>
      <c r="V757" s="284"/>
      <c r="W757" s="284"/>
      <c r="X757" s="284"/>
      <c r="Y757" s="284"/>
      <c r="Z757" s="284"/>
    </row>
    <row r="758" spans="1:26" ht="15.75" customHeight="1" x14ac:dyDescent="0.25">
      <c r="A758" s="284"/>
      <c r="B758" s="284"/>
      <c r="C758" s="284"/>
      <c r="D758" s="284"/>
      <c r="E758" s="284"/>
      <c r="F758" s="284"/>
      <c r="G758" s="284"/>
      <c r="H758" s="284"/>
      <c r="I758" s="284"/>
      <c r="J758" s="284"/>
      <c r="K758" s="284"/>
      <c r="L758" s="284"/>
      <c r="M758" s="284"/>
      <c r="N758" s="284"/>
      <c r="O758" s="284"/>
      <c r="P758" s="284"/>
      <c r="Q758" s="284"/>
      <c r="R758" s="284"/>
      <c r="S758" s="284"/>
      <c r="T758" s="284"/>
      <c r="U758" s="284"/>
      <c r="V758" s="284"/>
      <c r="W758" s="284"/>
      <c r="X758" s="284"/>
      <c r="Y758" s="284"/>
      <c r="Z758" s="284"/>
    </row>
    <row r="759" spans="1:26" ht="15.75" customHeight="1" x14ac:dyDescent="0.25">
      <c r="A759" s="284"/>
      <c r="B759" s="284"/>
      <c r="C759" s="284"/>
      <c r="D759" s="284"/>
      <c r="E759" s="284"/>
      <c r="F759" s="284"/>
      <c r="G759" s="284"/>
      <c r="H759" s="284"/>
      <c r="I759" s="284"/>
      <c r="J759" s="284"/>
      <c r="K759" s="284"/>
      <c r="L759" s="284"/>
      <c r="M759" s="284"/>
      <c r="N759" s="284"/>
      <c r="O759" s="284"/>
      <c r="P759" s="284"/>
      <c r="Q759" s="284"/>
      <c r="R759" s="284"/>
      <c r="S759" s="284"/>
      <c r="T759" s="284"/>
      <c r="U759" s="284"/>
      <c r="V759" s="284"/>
      <c r="W759" s="284"/>
      <c r="X759" s="284"/>
      <c r="Y759" s="284"/>
      <c r="Z759" s="284"/>
    </row>
    <row r="760" spans="1:26" ht="15.75" customHeight="1" x14ac:dyDescent="0.25">
      <c r="A760" s="284"/>
      <c r="B760" s="284"/>
      <c r="C760" s="284"/>
      <c r="D760" s="284"/>
      <c r="E760" s="284"/>
      <c r="F760" s="284"/>
      <c r="G760" s="284"/>
      <c r="H760" s="284"/>
      <c r="I760" s="284"/>
      <c r="J760" s="284"/>
      <c r="K760" s="284"/>
      <c r="L760" s="284"/>
      <c r="M760" s="284"/>
      <c r="N760" s="284"/>
      <c r="O760" s="284"/>
      <c r="P760" s="284"/>
      <c r="Q760" s="284"/>
      <c r="R760" s="284"/>
      <c r="S760" s="284"/>
      <c r="T760" s="284"/>
      <c r="U760" s="284"/>
      <c r="V760" s="284"/>
      <c r="W760" s="284"/>
      <c r="X760" s="284"/>
      <c r="Y760" s="284"/>
      <c r="Z760" s="284"/>
    </row>
    <row r="761" spans="1:26" ht="15.75" customHeight="1" x14ac:dyDescent="0.25">
      <c r="A761" s="284"/>
      <c r="B761" s="284"/>
      <c r="C761" s="284"/>
      <c r="D761" s="284"/>
      <c r="E761" s="284"/>
      <c r="F761" s="284"/>
      <c r="G761" s="284"/>
      <c r="H761" s="284"/>
      <c r="I761" s="284"/>
      <c r="J761" s="284"/>
      <c r="K761" s="284"/>
      <c r="L761" s="284"/>
      <c r="M761" s="284"/>
      <c r="N761" s="284"/>
      <c r="O761" s="284"/>
      <c r="P761" s="284"/>
      <c r="Q761" s="284"/>
      <c r="R761" s="284"/>
      <c r="S761" s="284"/>
      <c r="T761" s="284"/>
      <c r="U761" s="284"/>
      <c r="V761" s="284"/>
      <c r="W761" s="284"/>
      <c r="X761" s="284"/>
      <c r="Y761" s="284"/>
      <c r="Z761" s="284"/>
    </row>
    <row r="762" spans="1:26" ht="15.75" customHeight="1" x14ac:dyDescent="0.25">
      <c r="A762" s="284"/>
      <c r="B762" s="284"/>
      <c r="C762" s="284"/>
      <c r="D762" s="284"/>
      <c r="E762" s="284"/>
      <c r="F762" s="284"/>
      <c r="G762" s="284"/>
      <c r="H762" s="284"/>
      <c r="I762" s="284"/>
      <c r="J762" s="284"/>
      <c r="K762" s="284"/>
      <c r="L762" s="284"/>
      <c r="M762" s="284"/>
      <c r="N762" s="284"/>
      <c r="O762" s="284"/>
      <c r="P762" s="284"/>
      <c r="Q762" s="284"/>
      <c r="R762" s="284"/>
      <c r="S762" s="284"/>
      <c r="T762" s="284"/>
      <c r="U762" s="284"/>
      <c r="V762" s="284"/>
      <c r="W762" s="284"/>
      <c r="X762" s="284"/>
      <c r="Y762" s="284"/>
      <c r="Z762" s="284"/>
    </row>
    <row r="763" spans="1:26" ht="15.75" customHeight="1" x14ac:dyDescent="0.25">
      <c r="A763" s="284"/>
      <c r="B763" s="284"/>
      <c r="C763" s="284"/>
      <c r="D763" s="284"/>
      <c r="E763" s="284"/>
      <c r="F763" s="284"/>
      <c r="G763" s="284"/>
      <c r="H763" s="284"/>
      <c r="I763" s="284"/>
      <c r="J763" s="284"/>
      <c r="K763" s="284"/>
      <c r="L763" s="284"/>
      <c r="M763" s="284"/>
      <c r="N763" s="284"/>
      <c r="O763" s="284"/>
      <c r="P763" s="284"/>
      <c r="Q763" s="284"/>
      <c r="R763" s="284"/>
      <c r="S763" s="284"/>
      <c r="T763" s="284"/>
      <c r="U763" s="284"/>
      <c r="V763" s="284"/>
      <c r="W763" s="284"/>
      <c r="X763" s="284"/>
      <c r="Y763" s="284"/>
      <c r="Z763" s="284"/>
    </row>
    <row r="764" spans="1:26" ht="15.75" customHeight="1" x14ac:dyDescent="0.25">
      <c r="A764" s="284"/>
      <c r="B764" s="284"/>
      <c r="C764" s="284"/>
      <c r="D764" s="284"/>
      <c r="E764" s="284"/>
      <c r="F764" s="284"/>
      <c r="G764" s="284"/>
      <c r="H764" s="284"/>
      <c r="I764" s="284"/>
      <c r="J764" s="284"/>
      <c r="K764" s="284"/>
      <c r="L764" s="284"/>
      <c r="M764" s="284"/>
      <c r="N764" s="284"/>
      <c r="O764" s="284"/>
      <c r="P764" s="284"/>
      <c r="Q764" s="284"/>
      <c r="R764" s="284"/>
      <c r="S764" s="284"/>
      <c r="T764" s="284"/>
      <c r="U764" s="284"/>
      <c r="V764" s="284"/>
      <c r="W764" s="284"/>
      <c r="X764" s="284"/>
      <c r="Y764" s="284"/>
      <c r="Z764" s="284"/>
    </row>
    <row r="765" spans="1:26" ht="15.75" customHeight="1" x14ac:dyDescent="0.25">
      <c r="A765" s="284"/>
      <c r="B765" s="284"/>
      <c r="C765" s="284"/>
      <c r="D765" s="284"/>
      <c r="E765" s="284"/>
      <c r="F765" s="284"/>
      <c r="G765" s="284"/>
      <c r="H765" s="284"/>
      <c r="I765" s="284"/>
      <c r="J765" s="284"/>
      <c r="K765" s="284"/>
      <c r="L765" s="284"/>
      <c r="M765" s="284"/>
      <c r="N765" s="284"/>
      <c r="O765" s="284"/>
      <c r="P765" s="284"/>
      <c r="Q765" s="284"/>
      <c r="R765" s="284"/>
      <c r="S765" s="284"/>
      <c r="T765" s="284"/>
      <c r="U765" s="284"/>
      <c r="V765" s="284"/>
      <c r="W765" s="284"/>
      <c r="X765" s="284"/>
      <c r="Y765" s="284"/>
      <c r="Z765" s="284"/>
    </row>
    <row r="766" spans="1:26" ht="15.75" customHeight="1" x14ac:dyDescent="0.25">
      <c r="A766" s="284"/>
      <c r="B766" s="284"/>
      <c r="C766" s="284"/>
      <c r="D766" s="284"/>
      <c r="E766" s="284"/>
      <c r="F766" s="284"/>
      <c r="G766" s="284"/>
      <c r="H766" s="284"/>
      <c r="I766" s="284"/>
      <c r="J766" s="284"/>
      <c r="K766" s="284"/>
      <c r="L766" s="284"/>
      <c r="M766" s="284"/>
      <c r="N766" s="284"/>
      <c r="O766" s="284"/>
      <c r="P766" s="284"/>
      <c r="Q766" s="284"/>
      <c r="R766" s="284"/>
      <c r="S766" s="284"/>
      <c r="T766" s="284"/>
      <c r="U766" s="284"/>
      <c r="V766" s="284"/>
      <c r="W766" s="284"/>
      <c r="X766" s="284"/>
      <c r="Y766" s="284"/>
      <c r="Z766" s="284"/>
    </row>
    <row r="767" spans="1:26" ht="15.75" customHeight="1" x14ac:dyDescent="0.25">
      <c r="A767" s="284"/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284"/>
      <c r="P767" s="284"/>
      <c r="Q767" s="284"/>
      <c r="R767" s="284"/>
      <c r="S767" s="284"/>
      <c r="T767" s="284"/>
      <c r="U767" s="284"/>
      <c r="V767" s="284"/>
      <c r="W767" s="284"/>
      <c r="X767" s="284"/>
      <c r="Y767" s="284"/>
      <c r="Z767" s="284"/>
    </row>
    <row r="768" spans="1:26" ht="15.75" customHeight="1" x14ac:dyDescent="0.25">
      <c r="A768" s="284"/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284"/>
      <c r="P768" s="284"/>
      <c r="Q768" s="284"/>
      <c r="R768" s="284"/>
      <c r="S768" s="284"/>
      <c r="T768" s="284"/>
      <c r="U768" s="284"/>
      <c r="V768" s="284"/>
      <c r="W768" s="284"/>
      <c r="X768" s="284"/>
      <c r="Y768" s="284"/>
      <c r="Z768" s="284"/>
    </row>
    <row r="769" spans="1:26" ht="15.75" customHeight="1" x14ac:dyDescent="0.25">
      <c r="A769" s="284"/>
      <c r="B769" s="284"/>
      <c r="C769" s="284"/>
      <c r="D769" s="284"/>
      <c r="E769" s="284"/>
      <c r="F769" s="284"/>
      <c r="G769" s="284"/>
      <c r="H769" s="284"/>
      <c r="I769" s="284"/>
      <c r="J769" s="284"/>
      <c r="K769" s="284"/>
      <c r="L769" s="284"/>
      <c r="M769" s="284"/>
      <c r="N769" s="284"/>
      <c r="O769" s="284"/>
      <c r="P769" s="284"/>
      <c r="Q769" s="284"/>
      <c r="R769" s="284"/>
      <c r="S769" s="284"/>
      <c r="T769" s="284"/>
      <c r="U769" s="284"/>
      <c r="V769" s="284"/>
      <c r="W769" s="284"/>
      <c r="X769" s="284"/>
      <c r="Y769" s="284"/>
      <c r="Z769" s="284"/>
    </row>
    <row r="770" spans="1:26" ht="15.75" customHeight="1" x14ac:dyDescent="0.25">
      <c r="A770" s="284"/>
      <c r="B770" s="284"/>
      <c r="C770" s="284"/>
      <c r="D770" s="284"/>
      <c r="E770" s="284"/>
      <c r="F770" s="284"/>
      <c r="G770" s="284"/>
      <c r="H770" s="284"/>
      <c r="I770" s="284"/>
      <c r="J770" s="284"/>
      <c r="K770" s="284"/>
      <c r="L770" s="284"/>
      <c r="M770" s="284"/>
      <c r="N770" s="284"/>
      <c r="O770" s="284"/>
      <c r="P770" s="284"/>
      <c r="Q770" s="284"/>
      <c r="R770" s="284"/>
      <c r="S770" s="284"/>
      <c r="T770" s="284"/>
      <c r="U770" s="284"/>
      <c r="V770" s="284"/>
      <c r="W770" s="284"/>
      <c r="X770" s="284"/>
      <c r="Y770" s="284"/>
      <c r="Z770" s="284"/>
    </row>
    <row r="771" spans="1:26" ht="15.75" customHeight="1" x14ac:dyDescent="0.25">
      <c r="A771" s="284"/>
      <c r="B771" s="284"/>
      <c r="C771" s="284"/>
      <c r="D771" s="284"/>
      <c r="E771" s="284"/>
      <c r="F771" s="284"/>
      <c r="G771" s="284"/>
      <c r="H771" s="284"/>
      <c r="I771" s="284"/>
      <c r="J771" s="284"/>
      <c r="K771" s="284"/>
      <c r="L771" s="284"/>
      <c r="M771" s="284"/>
      <c r="N771" s="284"/>
      <c r="O771" s="284"/>
      <c r="P771" s="284"/>
      <c r="Q771" s="284"/>
      <c r="R771" s="284"/>
      <c r="S771" s="284"/>
      <c r="T771" s="284"/>
      <c r="U771" s="284"/>
      <c r="V771" s="284"/>
      <c r="W771" s="284"/>
      <c r="X771" s="284"/>
      <c r="Y771" s="284"/>
      <c r="Z771" s="284"/>
    </row>
    <row r="772" spans="1:26" ht="15.75" customHeight="1" x14ac:dyDescent="0.25">
      <c r="A772" s="284"/>
      <c r="B772" s="284"/>
      <c r="C772" s="284"/>
      <c r="D772" s="284"/>
      <c r="E772" s="284"/>
      <c r="F772" s="284"/>
      <c r="G772" s="284"/>
      <c r="H772" s="284"/>
      <c r="I772" s="284"/>
      <c r="J772" s="284"/>
      <c r="K772" s="284"/>
      <c r="L772" s="284"/>
      <c r="M772" s="284"/>
      <c r="N772" s="284"/>
      <c r="O772" s="284"/>
      <c r="P772" s="284"/>
      <c r="Q772" s="284"/>
      <c r="R772" s="284"/>
      <c r="S772" s="284"/>
      <c r="T772" s="284"/>
      <c r="U772" s="284"/>
      <c r="V772" s="284"/>
      <c r="W772" s="284"/>
      <c r="X772" s="284"/>
      <c r="Y772" s="284"/>
      <c r="Z772" s="284"/>
    </row>
    <row r="773" spans="1:26" ht="15.75" customHeight="1" x14ac:dyDescent="0.25">
      <c r="A773" s="284"/>
      <c r="B773" s="284"/>
      <c r="C773" s="284"/>
      <c r="D773" s="284"/>
      <c r="E773" s="284"/>
      <c r="F773" s="284"/>
      <c r="G773" s="284"/>
      <c r="H773" s="284"/>
      <c r="I773" s="284"/>
      <c r="J773" s="284"/>
      <c r="K773" s="284"/>
      <c r="L773" s="284"/>
      <c r="M773" s="284"/>
      <c r="N773" s="284"/>
      <c r="O773" s="284"/>
      <c r="P773" s="284"/>
      <c r="Q773" s="284"/>
      <c r="R773" s="284"/>
      <c r="S773" s="284"/>
      <c r="T773" s="284"/>
      <c r="U773" s="284"/>
      <c r="V773" s="284"/>
      <c r="W773" s="284"/>
      <c r="X773" s="284"/>
      <c r="Y773" s="284"/>
      <c r="Z773" s="284"/>
    </row>
    <row r="774" spans="1:26" ht="15.75" customHeight="1" x14ac:dyDescent="0.25">
      <c r="A774" s="284"/>
      <c r="B774" s="284"/>
      <c r="C774" s="284"/>
      <c r="D774" s="284"/>
      <c r="E774" s="284"/>
      <c r="F774" s="284"/>
      <c r="G774" s="284"/>
      <c r="H774" s="284"/>
      <c r="I774" s="284"/>
      <c r="J774" s="284"/>
      <c r="K774" s="284"/>
      <c r="L774" s="284"/>
      <c r="M774" s="284"/>
      <c r="N774" s="284"/>
      <c r="O774" s="284"/>
      <c r="P774" s="284"/>
      <c r="Q774" s="284"/>
      <c r="R774" s="284"/>
      <c r="S774" s="284"/>
      <c r="T774" s="284"/>
      <c r="U774" s="284"/>
      <c r="V774" s="284"/>
      <c r="W774" s="284"/>
      <c r="X774" s="284"/>
      <c r="Y774" s="284"/>
      <c r="Z774" s="284"/>
    </row>
    <row r="775" spans="1:26" ht="15.75" customHeight="1" x14ac:dyDescent="0.25">
      <c r="A775" s="284"/>
      <c r="B775" s="284"/>
      <c r="C775" s="284"/>
      <c r="D775" s="284"/>
      <c r="E775" s="284"/>
      <c r="F775" s="284"/>
      <c r="G775" s="284"/>
      <c r="H775" s="284"/>
      <c r="I775" s="284"/>
      <c r="J775" s="284"/>
      <c r="K775" s="284"/>
      <c r="L775" s="284"/>
      <c r="M775" s="284"/>
      <c r="N775" s="284"/>
      <c r="O775" s="284"/>
      <c r="P775" s="284"/>
      <c r="Q775" s="284"/>
      <c r="R775" s="284"/>
      <c r="S775" s="284"/>
      <c r="T775" s="284"/>
      <c r="U775" s="284"/>
      <c r="V775" s="284"/>
      <c r="W775" s="284"/>
      <c r="X775" s="284"/>
      <c r="Y775" s="284"/>
      <c r="Z775" s="284"/>
    </row>
    <row r="776" spans="1:26" ht="15.75" customHeight="1" x14ac:dyDescent="0.25">
      <c r="A776" s="284"/>
      <c r="B776" s="284"/>
      <c r="C776" s="284"/>
      <c r="D776" s="284"/>
      <c r="E776" s="284"/>
      <c r="F776" s="284"/>
      <c r="G776" s="284"/>
      <c r="H776" s="284"/>
      <c r="I776" s="284"/>
      <c r="J776" s="284"/>
      <c r="K776" s="284"/>
      <c r="L776" s="284"/>
      <c r="M776" s="284"/>
      <c r="N776" s="284"/>
      <c r="O776" s="284"/>
      <c r="P776" s="284"/>
      <c r="Q776" s="284"/>
      <c r="R776" s="284"/>
      <c r="S776" s="284"/>
      <c r="T776" s="284"/>
      <c r="U776" s="284"/>
      <c r="V776" s="284"/>
      <c r="W776" s="284"/>
      <c r="X776" s="284"/>
      <c r="Y776" s="284"/>
      <c r="Z776" s="284"/>
    </row>
    <row r="777" spans="1:26" ht="15.75" customHeight="1" x14ac:dyDescent="0.25">
      <c r="A777" s="284"/>
      <c r="B777" s="284"/>
      <c r="C777" s="284"/>
      <c r="D777" s="284"/>
      <c r="E777" s="284"/>
      <c r="F777" s="284"/>
      <c r="G777" s="284"/>
      <c r="H777" s="284"/>
      <c r="I777" s="284"/>
      <c r="J777" s="284"/>
      <c r="K777" s="284"/>
      <c r="L777" s="284"/>
      <c r="M777" s="284"/>
      <c r="N777" s="284"/>
      <c r="O777" s="284"/>
      <c r="P777" s="284"/>
      <c r="Q777" s="284"/>
      <c r="R777" s="284"/>
      <c r="S777" s="284"/>
      <c r="T777" s="284"/>
      <c r="U777" s="284"/>
      <c r="V777" s="284"/>
      <c r="W777" s="284"/>
      <c r="X777" s="284"/>
      <c r="Y777" s="284"/>
      <c r="Z777" s="284"/>
    </row>
    <row r="778" spans="1:26" ht="15.75" customHeight="1" x14ac:dyDescent="0.25">
      <c r="A778" s="284"/>
      <c r="B778" s="284"/>
      <c r="C778" s="284"/>
      <c r="D778" s="284"/>
      <c r="E778" s="284"/>
      <c r="F778" s="284"/>
      <c r="G778" s="284"/>
      <c r="H778" s="284"/>
      <c r="I778" s="284"/>
      <c r="J778" s="284"/>
      <c r="K778" s="284"/>
      <c r="L778" s="284"/>
      <c r="M778" s="284"/>
      <c r="N778" s="284"/>
      <c r="O778" s="284"/>
      <c r="P778" s="284"/>
      <c r="Q778" s="284"/>
      <c r="R778" s="284"/>
      <c r="S778" s="284"/>
      <c r="T778" s="284"/>
      <c r="U778" s="284"/>
      <c r="V778" s="284"/>
      <c r="W778" s="284"/>
      <c r="X778" s="284"/>
      <c r="Y778" s="284"/>
      <c r="Z778" s="284"/>
    </row>
    <row r="779" spans="1:26" ht="15.75" customHeight="1" x14ac:dyDescent="0.25">
      <c r="A779" s="284"/>
      <c r="B779" s="284"/>
      <c r="C779" s="284"/>
      <c r="D779" s="284"/>
      <c r="E779" s="284"/>
      <c r="F779" s="284"/>
      <c r="G779" s="284"/>
      <c r="H779" s="284"/>
      <c r="I779" s="284"/>
      <c r="J779" s="284"/>
      <c r="K779" s="284"/>
      <c r="L779" s="284"/>
      <c r="M779" s="284"/>
      <c r="N779" s="284"/>
      <c r="O779" s="284"/>
      <c r="P779" s="284"/>
      <c r="Q779" s="284"/>
      <c r="R779" s="284"/>
      <c r="S779" s="284"/>
      <c r="T779" s="284"/>
      <c r="U779" s="284"/>
      <c r="V779" s="284"/>
      <c r="W779" s="284"/>
      <c r="X779" s="284"/>
      <c r="Y779" s="284"/>
      <c r="Z779" s="284"/>
    </row>
    <row r="780" spans="1:26" ht="15.75" customHeight="1" x14ac:dyDescent="0.25">
      <c r="A780" s="284"/>
      <c r="B780" s="284"/>
      <c r="C780" s="284"/>
      <c r="D780" s="284"/>
      <c r="E780" s="284"/>
      <c r="F780" s="284"/>
      <c r="G780" s="284"/>
      <c r="H780" s="284"/>
      <c r="I780" s="284"/>
      <c r="J780" s="284"/>
      <c r="K780" s="284"/>
      <c r="L780" s="284"/>
      <c r="M780" s="284"/>
      <c r="N780" s="284"/>
      <c r="O780" s="284"/>
      <c r="P780" s="284"/>
      <c r="Q780" s="284"/>
      <c r="R780" s="284"/>
      <c r="S780" s="284"/>
      <c r="T780" s="284"/>
      <c r="U780" s="284"/>
      <c r="V780" s="284"/>
      <c r="W780" s="284"/>
      <c r="X780" s="284"/>
      <c r="Y780" s="284"/>
      <c r="Z780" s="284"/>
    </row>
    <row r="781" spans="1:26" ht="15.75" customHeight="1" x14ac:dyDescent="0.25">
      <c r="A781" s="284"/>
      <c r="B781" s="284"/>
      <c r="C781" s="284"/>
      <c r="D781" s="284"/>
      <c r="E781" s="284"/>
      <c r="F781" s="284"/>
      <c r="G781" s="284"/>
      <c r="H781" s="284"/>
      <c r="I781" s="284"/>
      <c r="J781" s="284"/>
      <c r="K781" s="284"/>
      <c r="L781" s="284"/>
      <c r="M781" s="284"/>
      <c r="N781" s="284"/>
      <c r="O781" s="284"/>
      <c r="P781" s="284"/>
      <c r="Q781" s="284"/>
      <c r="R781" s="284"/>
      <c r="S781" s="284"/>
      <c r="T781" s="284"/>
      <c r="U781" s="284"/>
      <c r="V781" s="284"/>
      <c r="W781" s="284"/>
      <c r="X781" s="284"/>
      <c r="Y781" s="284"/>
      <c r="Z781" s="284"/>
    </row>
    <row r="782" spans="1:26" ht="15.75" customHeight="1" x14ac:dyDescent="0.25">
      <c r="A782" s="284"/>
      <c r="B782" s="284"/>
      <c r="C782" s="284"/>
      <c r="D782" s="284"/>
      <c r="E782" s="284"/>
      <c r="F782" s="284"/>
      <c r="G782" s="284"/>
      <c r="H782" s="284"/>
      <c r="I782" s="284"/>
      <c r="J782" s="284"/>
      <c r="K782" s="284"/>
      <c r="L782" s="284"/>
      <c r="M782" s="284"/>
      <c r="N782" s="284"/>
      <c r="O782" s="284"/>
      <c r="P782" s="284"/>
      <c r="Q782" s="284"/>
      <c r="R782" s="284"/>
      <c r="S782" s="284"/>
      <c r="T782" s="284"/>
      <c r="U782" s="284"/>
      <c r="V782" s="284"/>
      <c r="W782" s="284"/>
      <c r="X782" s="284"/>
      <c r="Y782" s="284"/>
      <c r="Z782" s="284"/>
    </row>
    <row r="783" spans="1:26" ht="15.75" customHeight="1" x14ac:dyDescent="0.25">
      <c r="A783" s="284"/>
      <c r="B783" s="284"/>
      <c r="C783" s="284"/>
      <c r="D783" s="284"/>
      <c r="E783" s="284"/>
      <c r="F783" s="284"/>
      <c r="G783" s="284"/>
      <c r="H783" s="284"/>
      <c r="I783" s="284"/>
      <c r="J783" s="284"/>
      <c r="K783" s="284"/>
      <c r="L783" s="284"/>
      <c r="M783" s="284"/>
      <c r="N783" s="284"/>
      <c r="O783" s="284"/>
      <c r="P783" s="284"/>
      <c r="Q783" s="284"/>
      <c r="R783" s="284"/>
      <c r="S783" s="284"/>
      <c r="T783" s="284"/>
      <c r="U783" s="284"/>
      <c r="V783" s="284"/>
      <c r="W783" s="284"/>
      <c r="X783" s="284"/>
      <c r="Y783" s="284"/>
      <c r="Z783" s="284"/>
    </row>
    <row r="784" spans="1:26" ht="15.75" customHeight="1" x14ac:dyDescent="0.25">
      <c r="A784" s="284"/>
      <c r="B784" s="284"/>
      <c r="C784" s="284"/>
      <c r="D784" s="284"/>
      <c r="E784" s="284"/>
      <c r="F784" s="284"/>
      <c r="G784" s="284"/>
      <c r="H784" s="284"/>
      <c r="I784" s="284"/>
      <c r="J784" s="284"/>
      <c r="K784" s="284"/>
      <c r="L784" s="284"/>
      <c r="M784" s="284"/>
      <c r="N784" s="284"/>
      <c r="O784" s="284"/>
      <c r="P784" s="284"/>
      <c r="Q784" s="284"/>
      <c r="R784" s="284"/>
      <c r="S784" s="284"/>
      <c r="T784" s="284"/>
      <c r="U784" s="284"/>
      <c r="V784" s="284"/>
      <c r="W784" s="284"/>
      <c r="X784" s="284"/>
      <c r="Y784" s="284"/>
      <c r="Z784" s="284"/>
    </row>
    <row r="785" spans="1:26" ht="15.75" customHeight="1" x14ac:dyDescent="0.25">
      <c r="A785" s="284"/>
      <c r="B785" s="284"/>
      <c r="C785" s="284"/>
      <c r="D785" s="284"/>
      <c r="E785" s="284"/>
      <c r="F785" s="284"/>
      <c r="G785" s="284"/>
      <c r="H785" s="284"/>
      <c r="I785" s="284"/>
      <c r="J785" s="284"/>
      <c r="K785" s="284"/>
      <c r="L785" s="284"/>
      <c r="M785" s="284"/>
      <c r="N785" s="284"/>
      <c r="O785" s="284"/>
      <c r="P785" s="284"/>
      <c r="Q785" s="284"/>
      <c r="R785" s="284"/>
      <c r="S785" s="284"/>
      <c r="T785" s="284"/>
      <c r="U785" s="284"/>
      <c r="V785" s="284"/>
      <c r="W785" s="284"/>
      <c r="X785" s="284"/>
      <c r="Y785" s="284"/>
      <c r="Z785" s="284"/>
    </row>
    <row r="786" spans="1:26" ht="15.75" customHeight="1" x14ac:dyDescent="0.25">
      <c r="A786" s="284"/>
      <c r="B786" s="284"/>
      <c r="C786" s="284"/>
      <c r="D786" s="284"/>
      <c r="E786" s="284"/>
      <c r="F786" s="284"/>
      <c r="G786" s="284"/>
      <c r="H786" s="284"/>
      <c r="I786" s="284"/>
      <c r="J786" s="284"/>
      <c r="K786" s="284"/>
      <c r="L786" s="284"/>
      <c r="M786" s="284"/>
      <c r="N786" s="284"/>
      <c r="O786" s="284"/>
      <c r="P786" s="284"/>
      <c r="Q786" s="284"/>
      <c r="R786" s="284"/>
      <c r="S786" s="284"/>
      <c r="T786" s="284"/>
      <c r="U786" s="284"/>
      <c r="V786" s="284"/>
      <c r="W786" s="284"/>
      <c r="X786" s="284"/>
      <c r="Y786" s="284"/>
      <c r="Z786" s="284"/>
    </row>
    <row r="787" spans="1:26" ht="15.75" customHeight="1" x14ac:dyDescent="0.25">
      <c r="A787" s="284"/>
      <c r="B787" s="284"/>
      <c r="C787" s="284"/>
      <c r="D787" s="284"/>
      <c r="E787" s="284"/>
      <c r="F787" s="284"/>
      <c r="G787" s="284"/>
      <c r="H787" s="284"/>
      <c r="I787" s="284"/>
      <c r="J787" s="284"/>
      <c r="K787" s="284"/>
      <c r="L787" s="284"/>
      <c r="M787" s="284"/>
      <c r="N787" s="284"/>
      <c r="O787" s="284"/>
      <c r="P787" s="284"/>
      <c r="Q787" s="284"/>
      <c r="R787" s="284"/>
      <c r="S787" s="284"/>
      <c r="T787" s="284"/>
      <c r="U787" s="284"/>
      <c r="V787" s="284"/>
      <c r="W787" s="284"/>
      <c r="X787" s="284"/>
      <c r="Y787" s="284"/>
      <c r="Z787" s="284"/>
    </row>
    <row r="788" spans="1:26" ht="15.75" customHeight="1" x14ac:dyDescent="0.25">
      <c r="A788" s="284"/>
      <c r="B788" s="284"/>
      <c r="C788" s="284"/>
      <c r="D788" s="284"/>
      <c r="E788" s="284"/>
      <c r="F788" s="284"/>
      <c r="G788" s="284"/>
      <c r="H788" s="284"/>
      <c r="I788" s="284"/>
      <c r="J788" s="284"/>
      <c r="K788" s="284"/>
      <c r="L788" s="284"/>
      <c r="M788" s="284"/>
      <c r="N788" s="284"/>
      <c r="O788" s="284"/>
      <c r="P788" s="284"/>
      <c r="Q788" s="284"/>
      <c r="R788" s="284"/>
      <c r="S788" s="284"/>
      <c r="T788" s="284"/>
      <c r="U788" s="284"/>
      <c r="V788" s="284"/>
      <c r="W788" s="284"/>
      <c r="X788" s="284"/>
      <c r="Y788" s="284"/>
      <c r="Z788" s="284"/>
    </row>
    <row r="789" spans="1:26" ht="15.75" customHeight="1" x14ac:dyDescent="0.25">
      <c r="A789" s="284"/>
      <c r="B789" s="284"/>
      <c r="C789" s="284"/>
      <c r="D789" s="284"/>
      <c r="E789" s="284"/>
      <c r="F789" s="284"/>
      <c r="G789" s="284"/>
      <c r="H789" s="284"/>
      <c r="I789" s="284"/>
      <c r="J789" s="284"/>
      <c r="K789" s="284"/>
      <c r="L789" s="284"/>
      <c r="M789" s="284"/>
      <c r="N789" s="284"/>
      <c r="O789" s="284"/>
      <c r="P789" s="284"/>
      <c r="Q789" s="284"/>
      <c r="R789" s="284"/>
      <c r="S789" s="284"/>
      <c r="T789" s="284"/>
      <c r="U789" s="284"/>
      <c r="V789" s="284"/>
      <c r="W789" s="284"/>
      <c r="X789" s="284"/>
      <c r="Y789" s="284"/>
      <c r="Z789" s="284"/>
    </row>
    <row r="790" spans="1:26" ht="15.75" customHeight="1" x14ac:dyDescent="0.25">
      <c r="A790" s="284"/>
      <c r="B790" s="284"/>
      <c r="C790" s="284"/>
      <c r="D790" s="284"/>
      <c r="E790" s="284"/>
      <c r="F790" s="284"/>
      <c r="G790" s="284"/>
      <c r="H790" s="284"/>
      <c r="I790" s="284"/>
      <c r="J790" s="284"/>
      <c r="K790" s="284"/>
      <c r="L790" s="284"/>
      <c r="M790" s="284"/>
      <c r="N790" s="284"/>
      <c r="O790" s="284"/>
      <c r="P790" s="284"/>
      <c r="Q790" s="284"/>
      <c r="R790" s="284"/>
      <c r="S790" s="284"/>
      <c r="T790" s="284"/>
      <c r="U790" s="284"/>
      <c r="V790" s="284"/>
      <c r="W790" s="284"/>
      <c r="X790" s="284"/>
      <c r="Y790" s="284"/>
      <c r="Z790" s="284"/>
    </row>
    <row r="791" spans="1:26" ht="15.75" customHeight="1" x14ac:dyDescent="0.25">
      <c r="A791" s="284"/>
      <c r="B791" s="284"/>
      <c r="C791" s="284"/>
      <c r="D791" s="284"/>
      <c r="E791" s="284"/>
      <c r="F791" s="284"/>
      <c r="G791" s="284"/>
      <c r="H791" s="284"/>
      <c r="I791" s="284"/>
      <c r="J791" s="284"/>
      <c r="K791" s="284"/>
      <c r="L791" s="284"/>
      <c r="M791" s="284"/>
      <c r="N791" s="284"/>
      <c r="O791" s="284"/>
      <c r="P791" s="284"/>
      <c r="Q791" s="284"/>
      <c r="R791" s="284"/>
      <c r="S791" s="284"/>
      <c r="T791" s="284"/>
      <c r="U791" s="284"/>
      <c r="V791" s="284"/>
      <c r="W791" s="284"/>
      <c r="X791" s="284"/>
      <c r="Y791" s="284"/>
      <c r="Z791" s="284"/>
    </row>
    <row r="792" spans="1:26" ht="15.75" customHeight="1" x14ac:dyDescent="0.25">
      <c r="A792" s="284"/>
      <c r="B792" s="284"/>
      <c r="C792" s="284"/>
      <c r="D792" s="284"/>
      <c r="E792" s="284"/>
      <c r="F792" s="284"/>
      <c r="G792" s="284"/>
      <c r="H792" s="284"/>
      <c r="I792" s="284"/>
      <c r="J792" s="284"/>
      <c r="K792" s="284"/>
      <c r="L792" s="284"/>
      <c r="M792" s="284"/>
      <c r="N792" s="284"/>
      <c r="O792" s="284"/>
      <c r="P792" s="284"/>
      <c r="Q792" s="284"/>
      <c r="R792" s="284"/>
      <c r="S792" s="284"/>
      <c r="T792" s="284"/>
      <c r="U792" s="284"/>
      <c r="V792" s="284"/>
      <c r="W792" s="284"/>
      <c r="X792" s="284"/>
      <c r="Y792" s="284"/>
      <c r="Z792" s="284"/>
    </row>
    <row r="793" spans="1:26" ht="15.75" customHeight="1" x14ac:dyDescent="0.25">
      <c r="A793" s="284"/>
      <c r="B793" s="284"/>
      <c r="C793" s="284"/>
      <c r="D793" s="284"/>
      <c r="E793" s="284"/>
      <c r="F793" s="284"/>
      <c r="G793" s="284"/>
      <c r="H793" s="284"/>
      <c r="I793" s="284"/>
      <c r="J793" s="284"/>
      <c r="K793" s="284"/>
      <c r="L793" s="284"/>
      <c r="M793" s="284"/>
      <c r="N793" s="284"/>
      <c r="O793" s="284"/>
      <c r="P793" s="284"/>
      <c r="Q793" s="284"/>
      <c r="R793" s="284"/>
      <c r="S793" s="284"/>
      <c r="T793" s="284"/>
      <c r="U793" s="284"/>
      <c r="V793" s="284"/>
      <c r="W793" s="284"/>
      <c r="X793" s="284"/>
      <c r="Y793" s="284"/>
      <c r="Z793" s="284"/>
    </row>
    <row r="794" spans="1:26" ht="15.75" customHeight="1" x14ac:dyDescent="0.25">
      <c r="A794" s="284"/>
      <c r="B794" s="284"/>
      <c r="C794" s="284"/>
      <c r="D794" s="284"/>
      <c r="E794" s="284"/>
      <c r="F794" s="284"/>
      <c r="G794" s="284"/>
      <c r="H794" s="284"/>
      <c r="I794" s="284"/>
      <c r="J794" s="284"/>
      <c r="K794" s="284"/>
      <c r="L794" s="284"/>
      <c r="M794" s="284"/>
      <c r="N794" s="284"/>
      <c r="O794" s="284"/>
      <c r="P794" s="284"/>
      <c r="Q794" s="284"/>
      <c r="R794" s="284"/>
      <c r="S794" s="284"/>
      <c r="T794" s="284"/>
      <c r="U794" s="284"/>
      <c r="V794" s="284"/>
      <c r="W794" s="284"/>
      <c r="X794" s="284"/>
      <c r="Y794" s="284"/>
      <c r="Z794" s="284"/>
    </row>
    <row r="795" spans="1:26" ht="15.75" customHeight="1" x14ac:dyDescent="0.25">
      <c r="A795" s="284"/>
      <c r="B795" s="284"/>
      <c r="C795" s="284"/>
      <c r="D795" s="284"/>
      <c r="E795" s="284"/>
      <c r="F795" s="284"/>
      <c r="G795" s="284"/>
      <c r="H795" s="284"/>
      <c r="I795" s="284"/>
      <c r="J795" s="284"/>
      <c r="K795" s="284"/>
      <c r="L795" s="284"/>
      <c r="M795" s="284"/>
      <c r="N795" s="284"/>
      <c r="O795" s="284"/>
      <c r="P795" s="284"/>
      <c r="Q795" s="284"/>
      <c r="R795" s="284"/>
      <c r="S795" s="284"/>
      <c r="T795" s="284"/>
      <c r="U795" s="284"/>
      <c r="V795" s="284"/>
      <c r="W795" s="284"/>
      <c r="X795" s="284"/>
      <c r="Y795" s="284"/>
      <c r="Z795" s="284"/>
    </row>
    <row r="796" spans="1:26" ht="15.75" customHeight="1" x14ac:dyDescent="0.25">
      <c r="A796" s="284"/>
      <c r="B796" s="284"/>
      <c r="C796" s="284"/>
      <c r="D796" s="284"/>
      <c r="E796" s="284"/>
      <c r="F796" s="284"/>
      <c r="G796" s="284"/>
      <c r="H796" s="284"/>
      <c r="I796" s="284"/>
      <c r="J796" s="284"/>
      <c r="K796" s="284"/>
      <c r="L796" s="284"/>
      <c r="M796" s="284"/>
      <c r="N796" s="284"/>
      <c r="O796" s="284"/>
      <c r="P796" s="284"/>
      <c r="Q796" s="284"/>
      <c r="R796" s="284"/>
      <c r="S796" s="284"/>
      <c r="T796" s="284"/>
      <c r="U796" s="284"/>
      <c r="V796" s="284"/>
      <c r="W796" s="284"/>
      <c r="X796" s="284"/>
      <c r="Y796" s="284"/>
      <c r="Z796" s="284"/>
    </row>
    <row r="797" spans="1:26" ht="15.75" customHeight="1" x14ac:dyDescent="0.25">
      <c r="A797" s="284"/>
      <c r="B797" s="284"/>
      <c r="C797" s="284"/>
      <c r="D797" s="284"/>
      <c r="E797" s="284"/>
      <c r="F797" s="284"/>
      <c r="G797" s="284"/>
      <c r="H797" s="284"/>
      <c r="I797" s="284"/>
      <c r="J797" s="284"/>
      <c r="K797" s="284"/>
      <c r="L797" s="284"/>
      <c r="M797" s="284"/>
      <c r="N797" s="284"/>
      <c r="O797" s="284"/>
      <c r="P797" s="284"/>
      <c r="Q797" s="284"/>
      <c r="R797" s="284"/>
      <c r="S797" s="284"/>
      <c r="T797" s="284"/>
      <c r="U797" s="284"/>
      <c r="V797" s="284"/>
      <c r="W797" s="284"/>
      <c r="X797" s="284"/>
      <c r="Y797" s="284"/>
      <c r="Z797" s="284"/>
    </row>
    <row r="798" spans="1:26" ht="15.75" customHeight="1" x14ac:dyDescent="0.25">
      <c r="A798" s="284"/>
      <c r="B798" s="284"/>
      <c r="C798" s="284"/>
      <c r="D798" s="284"/>
      <c r="E798" s="284"/>
      <c r="F798" s="284"/>
      <c r="G798" s="284"/>
      <c r="H798" s="284"/>
      <c r="I798" s="284"/>
      <c r="J798" s="284"/>
      <c r="K798" s="284"/>
      <c r="L798" s="284"/>
      <c r="M798" s="284"/>
      <c r="N798" s="284"/>
      <c r="O798" s="284"/>
      <c r="P798" s="284"/>
      <c r="Q798" s="284"/>
      <c r="R798" s="284"/>
      <c r="S798" s="284"/>
      <c r="T798" s="284"/>
      <c r="U798" s="284"/>
      <c r="V798" s="284"/>
      <c r="W798" s="284"/>
      <c r="X798" s="284"/>
      <c r="Y798" s="284"/>
      <c r="Z798" s="284"/>
    </row>
    <row r="799" spans="1:26" ht="15.75" customHeight="1" x14ac:dyDescent="0.25">
      <c r="A799" s="284"/>
      <c r="B799" s="284"/>
      <c r="C799" s="284"/>
      <c r="D799" s="284"/>
      <c r="E799" s="284"/>
      <c r="F799" s="284"/>
      <c r="G799" s="284"/>
      <c r="H799" s="284"/>
      <c r="I799" s="284"/>
      <c r="J799" s="284"/>
      <c r="K799" s="284"/>
      <c r="L799" s="284"/>
      <c r="M799" s="284"/>
      <c r="N799" s="284"/>
      <c r="O799" s="284"/>
      <c r="P799" s="284"/>
      <c r="Q799" s="284"/>
      <c r="R799" s="284"/>
      <c r="S799" s="284"/>
      <c r="T799" s="284"/>
      <c r="U799" s="284"/>
      <c r="V799" s="284"/>
      <c r="W799" s="284"/>
      <c r="X799" s="284"/>
      <c r="Y799" s="284"/>
      <c r="Z799" s="284"/>
    </row>
    <row r="800" spans="1:26" ht="15.75" customHeight="1" x14ac:dyDescent="0.25">
      <c r="A800" s="284"/>
      <c r="B800" s="284"/>
      <c r="C800" s="284"/>
      <c r="D800" s="284"/>
      <c r="E800" s="284"/>
      <c r="F800" s="284"/>
      <c r="G800" s="284"/>
      <c r="H800" s="284"/>
      <c r="I800" s="284"/>
      <c r="J800" s="284"/>
      <c r="K800" s="284"/>
      <c r="L800" s="284"/>
      <c r="M800" s="284"/>
      <c r="N800" s="284"/>
      <c r="O800" s="284"/>
      <c r="P800" s="284"/>
      <c r="Q800" s="284"/>
      <c r="R800" s="284"/>
      <c r="S800" s="284"/>
      <c r="T800" s="284"/>
      <c r="U800" s="284"/>
      <c r="V800" s="284"/>
      <c r="W800" s="284"/>
      <c r="X800" s="284"/>
      <c r="Y800" s="284"/>
      <c r="Z800" s="284"/>
    </row>
    <row r="801" spans="1:26" ht="15.75" customHeight="1" x14ac:dyDescent="0.25">
      <c r="A801" s="284"/>
      <c r="B801" s="284"/>
      <c r="C801" s="284"/>
      <c r="D801" s="284"/>
      <c r="E801" s="284"/>
      <c r="F801" s="284"/>
      <c r="G801" s="284"/>
      <c r="H801" s="284"/>
      <c r="I801" s="284"/>
      <c r="J801" s="284"/>
      <c r="K801" s="284"/>
      <c r="L801" s="284"/>
      <c r="M801" s="284"/>
      <c r="N801" s="284"/>
      <c r="O801" s="284"/>
      <c r="P801" s="284"/>
      <c r="Q801" s="284"/>
      <c r="R801" s="284"/>
      <c r="S801" s="284"/>
      <c r="T801" s="284"/>
      <c r="U801" s="284"/>
      <c r="V801" s="284"/>
      <c r="W801" s="284"/>
      <c r="X801" s="284"/>
      <c r="Y801" s="284"/>
      <c r="Z801" s="284"/>
    </row>
    <row r="802" spans="1:26" ht="15.75" customHeight="1" x14ac:dyDescent="0.25">
      <c r="A802" s="284"/>
      <c r="B802" s="284"/>
      <c r="C802" s="284"/>
      <c r="D802" s="284"/>
      <c r="E802" s="284"/>
      <c r="F802" s="284"/>
      <c r="G802" s="284"/>
      <c r="H802" s="284"/>
      <c r="I802" s="284"/>
      <c r="J802" s="284"/>
      <c r="K802" s="284"/>
      <c r="L802" s="284"/>
      <c r="M802" s="284"/>
      <c r="N802" s="284"/>
      <c r="O802" s="284"/>
      <c r="P802" s="284"/>
      <c r="Q802" s="284"/>
      <c r="R802" s="284"/>
      <c r="S802" s="284"/>
      <c r="T802" s="284"/>
      <c r="U802" s="284"/>
      <c r="V802" s="284"/>
      <c r="W802" s="284"/>
      <c r="X802" s="284"/>
      <c r="Y802" s="284"/>
      <c r="Z802" s="284"/>
    </row>
    <row r="803" spans="1:26" ht="15.75" customHeight="1" x14ac:dyDescent="0.25">
      <c r="A803" s="284"/>
      <c r="B803" s="284"/>
      <c r="C803" s="284"/>
      <c r="D803" s="284"/>
      <c r="E803" s="284"/>
      <c r="F803" s="284"/>
      <c r="G803" s="284"/>
      <c r="H803" s="284"/>
      <c r="I803" s="284"/>
      <c r="J803" s="284"/>
      <c r="K803" s="284"/>
      <c r="L803" s="284"/>
      <c r="M803" s="284"/>
      <c r="N803" s="284"/>
      <c r="O803" s="284"/>
      <c r="P803" s="284"/>
      <c r="Q803" s="284"/>
      <c r="R803" s="284"/>
      <c r="S803" s="284"/>
      <c r="T803" s="284"/>
      <c r="U803" s="284"/>
      <c r="V803" s="284"/>
      <c r="W803" s="284"/>
      <c r="X803" s="284"/>
      <c r="Y803" s="284"/>
      <c r="Z803" s="284"/>
    </row>
    <row r="804" spans="1:26" ht="15.75" customHeight="1" x14ac:dyDescent="0.25">
      <c r="A804" s="284"/>
      <c r="B804" s="284"/>
      <c r="C804" s="284"/>
      <c r="D804" s="284"/>
      <c r="E804" s="284"/>
      <c r="F804" s="284"/>
      <c r="G804" s="284"/>
      <c r="H804" s="284"/>
      <c r="I804" s="284"/>
      <c r="J804" s="284"/>
      <c r="K804" s="284"/>
      <c r="L804" s="284"/>
      <c r="M804" s="284"/>
      <c r="N804" s="284"/>
      <c r="O804" s="284"/>
      <c r="P804" s="284"/>
      <c r="Q804" s="284"/>
      <c r="R804" s="284"/>
      <c r="S804" s="284"/>
      <c r="T804" s="284"/>
      <c r="U804" s="284"/>
      <c r="V804" s="284"/>
      <c r="W804" s="284"/>
      <c r="X804" s="284"/>
      <c r="Y804" s="284"/>
      <c r="Z804" s="284"/>
    </row>
    <row r="805" spans="1:26" ht="15.75" customHeight="1" x14ac:dyDescent="0.25">
      <c r="A805" s="284"/>
      <c r="B805" s="284"/>
      <c r="C805" s="284"/>
      <c r="D805" s="284"/>
      <c r="E805" s="284"/>
      <c r="F805" s="284"/>
      <c r="G805" s="284"/>
      <c r="H805" s="284"/>
      <c r="I805" s="284"/>
      <c r="J805" s="284"/>
      <c r="K805" s="284"/>
      <c r="L805" s="284"/>
      <c r="M805" s="284"/>
      <c r="N805" s="284"/>
      <c r="O805" s="284"/>
      <c r="P805" s="284"/>
      <c r="Q805" s="284"/>
      <c r="R805" s="284"/>
      <c r="S805" s="284"/>
      <c r="T805" s="284"/>
      <c r="U805" s="284"/>
      <c r="V805" s="284"/>
      <c r="W805" s="284"/>
      <c r="X805" s="284"/>
      <c r="Y805" s="284"/>
      <c r="Z805" s="284"/>
    </row>
    <row r="806" spans="1:26" ht="15.75" customHeight="1" x14ac:dyDescent="0.25">
      <c r="A806" s="284"/>
      <c r="B806" s="284"/>
      <c r="C806" s="284"/>
      <c r="D806" s="284"/>
      <c r="E806" s="284"/>
      <c r="F806" s="284"/>
      <c r="G806" s="284"/>
      <c r="H806" s="284"/>
      <c r="I806" s="284"/>
      <c r="J806" s="284"/>
      <c r="K806" s="284"/>
      <c r="L806" s="284"/>
      <c r="M806" s="284"/>
      <c r="N806" s="284"/>
      <c r="O806" s="284"/>
      <c r="P806" s="284"/>
      <c r="Q806" s="284"/>
      <c r="R806" s="284"/>
      <c r="S806" s="284"/>
      <c r="T806" s="284"/>
      <c r="U806" s="284"/>
      <c r="V806" s="284"/>
      <c r="W806" s="284"/>
      <c r="X806" s="284"/>
      <c r="Y806" s="284"/>
      <c r="Z806" s="284"/>
    </row>
    <row r="807" spans="1:26" ht="15.75" customHeight="1" x14ac:dyDescent="0.25">
      <c r="A807" s="284"/>
      <c r="B807" s="284"/>
      <c r="C807" s="284"/>
      <c r="D807" s="284"/>
      <c r="E807" s="284"/>
      <c r="F807" s="284"/>
      <c r="G807" s="284"/>
      <c r="H807" s="284"/>
      <c r="I807" s="284"/>
      <c r="J807" s="284"/>
      <c r="K807" s="284"/>
      <c r="L807" s="284"/>
      <c r="M807" s="284"/>
      <c r="N807" s="284"/>
      <c r="O807" s="284"/>
      <c r="P807" s="284"/>
      <c r="Q807" s="284"/>
      <c r="R807" s="284"/>
      <c r="S807" s="284"/>
      <c r="T807" s="284"/>
      <c r="U807" s="284"/>
      <c r="V807" s="284"/>
      <c r="W807" s="284"/>
      <c r="X807" s="284"/>
      <c r="Y807" s="284"/>
      <c r="Z807" s="284"/>
    </row>
    <row r="808" spans="1:26" ht="15.75" customHeight="1" x14ac:dyDescent="0.25">
      <c r="A808" s="284"/>
      <c r="B808" s="284"/>
      <c r="C808" s="284"/>
      <c r="D808" s="284"/>
      <c r="E808" s="284"/>
      <c r="F808" s="284"/>
      <c r="G808" s="284"/>
      <c r="H808" s="284"/>
      <c r="I808" s="284"/>
      <c r="J808" s="284"/>
      <c r="K808" s="284"/>
      <c r="L808" s="284"/>
      <c r="M808" s="284"/>
      <c r="N808" s="284"/>
      <c r="O808" s="284"/>
      <c r="P808" s="284"/>
      <c r="Q808" s="284"/>
      <c r="R808" s="284"/>
      <c r="S808" s="284"/>
      <c r="T808" s="284"/>
      <c r="U808" s="284"/>
      <c r="V808" s="284"/>
      <c r="W808" s="284"/>
      <c r="X808" s="284"/>
      <c r="Y808" s="284"/>
      <c r="Z808" s="284"/>
    </row>
    <row r="809" spans="1:26" ht="15.75" customHeight="1" x14ac:dyDescent="0.25">
      <c r="A809" s="284"/>
      <c r="B809" s="284"/>
      <c r="C809" s="284"/>
      <c r="D809" s="284"/>
      <c r="E809" s="284"/>
      <c r="F809" s="284"/>
      <c r="G809" s="284"/>
      <c r="H809" s="284"/>
      <c r="I809" s="284"/>
      <c r="J809" s="284"/>
      <c r="K809" s="284"/>
      <c r="L809" s="284"/>
      <c r="M809" s="284"/>
      <c r="N809" s="284"/>
      <c r="O809" s="284"/>
      <c r="P809" s="284"/>
      <c r="Q809" s="284"/>
      <c r="R809" s="284"/>
      <c r="S809" s="284"/>
      <c r="T809" s="284"/>
      <c r="U809" s="284"/>
      <c r="V809" s="284"/>
      <c r="W809" s="284"/>
      <c r="X809" s="284"/>
      <c r="Y809" s="284"/>
      <c r="Z809" s="284"/>
    </row>
    <row r="810" spans="1:26" ht="15.75" customHeight="1" x14ac:dyDescent="0.25">
      <c r="A810" s="284"/>
      <c r="B810" s="284"/>
      <c r="C810" s="284"/>
      <c r="D810" s="284"/>
      <c r="E810" s="284"/>
      <c r="F810" s="284"/>
      <c r="G810" s="284"/>
      <c r="H810" s="284"/>
      <c r="I810" s="284"/>
      <c r="J810" s="284"/>
      <c r="K810" s="284"/>
      <c r="L810" s="284"/>
      <c r="M810" s="284"/>
      <c r="N810" s="284"/>
      <c r="O810" s="284"/>
      <c r="P810" s="284"/>
      <c r="Q810" s="284"/>
      <c r="R810" s="284"/>
      <c r="S810" s="284"/>
      <c r="T810" s="284"/>
      <c r="U810" s="284"/>
      <c r="V810" s="284"/>
      <c r="W810" s="284"/>
      <c r="X810" s="284"/>
      <c r="Y810" s="284"/>
      <c r="Z810" s="284"/>
    </row>
    <row r="811" spans="1:26" ht="15.75" customHeight="1" x14ac:dyDescent="0.25">
      <c r="A811" s="284"/>
      <c r="B811" s="284"/>
      <c r="C811" s="284"/>
      <c r="D811" s="284"/>
      <c r="E811" s="284"/>
      <c r="F811" s="284"/>
      <c r="G811" s="284"/>
      <c r="H811" s="284"/>
      <c r="I811" s="284"/>
      <c r="J811" s="284"/>
      <c r="K811" s="284"/>
      <c r="L811" s="284"/>
      <c r="M811" s="284"/>
      <c r="N811" s="284"/>
      <c r="O811" s="284"/>
      <c r="P811" s="284"/>
      <c r="Q811" s="284"/>
      <c r="R811" s="284"/>
      <c r="S811" s="284"/>
      <c r="T811" s="284"/>
      <c r="U811" s="284"/>
      <c r="V811" s="284"/>
      <c r="W811" s="284"/>
      <c r="X811" s="284"/>
      <c r="Y811" s="284"/>
      <c r="Z811" s="284"/>
    </row>
    <row r="812" spans="1:26" ht="15.75" customHeight="1" x14ac:dyDescent="0.25">
      <c r="A812" s="284"/>
      <c r="B812" s="284"/>
      <c r="C812" s="284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4"/>
      <c r="U812" s="284"/>
      <c r="V812" s="284"/>
      <c r="W812" s="284"/>
      <c r="X812" s="284"/>
      <c r="Y812" s="284"/>
      <c r="Z812" s="284"/>
    </row>
    <row r="813" spans="1:26" ht="15.75" customHeight="1" x14ac:dyDescent="0.25">
      <c r="A813" s="284"/>
      <c r="B813" s="284"/>
      <c r="C813" s="284"/>
      <c r="D813" s="284"/>
      <c r="E813" s="284"/>
      <c r="F813" s="284"/>
      <c r="G813" s="284"/>
      <c r="H813" s="284"/>
      <c r="I813" s="284"/>
      <c r="J813" s="284"/>
      <c r="K813" s="284"/>
      <c r="L813" s="284"/>
      <c r="M813" s="284"/>
      <c r="N813" s="284"/>
      <c r="O813" s="284"/>
      <c r="P813" s="284"/>
      <c r="Q813" s="284"/>
      <c r="R813" s="284"/>
      <c r="S813" s="284"/>
      <c r="T813" s="284"/>
      <c r="U813" s="284"/>
      <c r="V813" s="284"/>
      <c r="W813" s="284"/>
      <c r="X813" s="284"/>
      <c r="Y813" s="284"/>
      <c r="Z813" s="284"/>
    </row>
    <row r="814" spans="1:26" ht="15.75" customHeight="1" x14ac:dyDescent="0.25">
      <c r="A814" s="284"/>
      <c r="B814" s="284"/>
      <c r="C814" s="284"/>
      <c r="D814" s="284"/>
      <c r="E814" s="284"/>
      <c r="F814" s="284"/>
      <c r="G814" s="284"/>
      <c r="H814" s="284"/>
      <c r="I814" s="284"/>
      <c r="J814" s="284"/>
      <c r="K814" s="284"/>
      <c r="L814" s="284"/>
      <c r="M814" s="284"/>
      <c r="N814" s="284"/>
      <c r="O814" s="284"/>
      <c r="P814" s="284"/>
      <c r="Q814" s="284"/>
      <c r="R814" s="284"/>
      <c r="S814" s="284"/>
      <c r="T814" s="284"/>
      <c r="U814" s="284"/>
      <c r="V814" s="284"/>
      <c r="W814" s="284"/>
      <c r="X814" s="284"/>
      <c r="Y814" s="284"/>
      <c r="Z814" s="284"/>
    </row>
    <row r="815" spans="1:26" ht="15.75" customHeight="1" x14ac:dyDescent="0.25">
      <c r="A815" s="284"/>
      <c r="B815" s="284"/>
      <c r="C815" s="284"/>
      <c r="D815" s="284"/>
      <c r="E815" s="284"/>
      <c r="F815" s="284"/>
      <c r="G815" s="284"/>
      <c r="H815" s="284"/>
      <c r="I815" s="284"/>
      <c r="J815" s="284"/>
      <c r="K815" s="284"/>
      <c r="L815" s="284"/>
      <c r="M815" s="284"/>
      <c r="N815" s="284"/>
      <c r="O815" s="284"/>
      <c r="P815" s="284"/>
      <c r="Q815" s="284"/>
      <c r="R815" s="284"/>
      <c r="S815" s="284"/>
      <c r="T815" s="284"/>
      <c r="U815" s="284"/>
      <c r="V815" s="284"/>
      <c r="W815" s="284"/>
      <c r="X815" s="284"/>
      <c r="Y815" s="284"/>
      <c r="Z815" s="284"/>
    </row>
    <row r="816" spans="1:26" ht="15.75" customHeight="1" x14ac:dyDescent="0.25">
      <c r="A816" s="284"/>
      <c r="B816" s="284"/>
      <c r="C816" s="284"/>
      <c r="D816" s="284"/>
      <c r="E816" s="284"/>
      <c r="F816" s="284"/>
      <c r="G816" s="284"/>
      <c r="H816" s="284"/>
      <c r="I816" s="284"/>
      <c r="J816" s="284"/>
      <c r="K816" s="284"/>
      <c r="L816" s="284"/>
      <c r="M816" s="284"/>
      <c r="N816" s="284"/>
      <c r="O816" s="284"/>
      <c r="P816" s="284"/>
      <c r="Q816" s="284"/>
      <c r="R816" s="284"/>
      <c r="S816" s="284"/>
      <c r="T816" s="284"/>
      <c r="U816" s="284"/>
      <c r="V816" s="284"/>
      <c r="W816" s="284"/>
      <c r="X816" s="284"/>
      <c r="Y816" s="284"/>
      <c r="Z816" s="284"/>
    </row>
    <row r="817" spans="1:26" ht="15.75" customHeight="1" x14ac:dyDescent="0.25">
      <c r="A817" s="284"/>
      <c r="B817" s="284"/>
      <c r="C817" s="284"/>
      <c r="D817" s="284"/>
      <c r="E817" s="284"/>
      <c r="F817" s="284"/>
      <c r="G817" s="284"/>
      <c r="H817" s="284"/>
      <c r="I817" s="284"/>
      <c r="J817" s="284"/>
      <c r="K817" s="284"/>
      <c r="L817" s="284"/>
      <c r="M817" s="284"/>
      <c r="N817" s="284"/>
      <c r="O817" s="284"/>
      <c r="P817" s="284"/>
      <c r="Q817" s="284"/>
      <c r="R817" s="284"/>
      <c r="S817" s="284"/>
      <c r="T817" s="284"/>
      <c r="U817" s="284"/>
      <c r="V817" s="284"/>
      <c r="W817" s="284"/>
      <c r="X817" s="284"/>
      <c r="Y817" s="284"/>
      <c r="Z817" s="284"/>
    </row>
    <row r="818" spans="1:26" ht="15.75" customHeight="1" x14ac:dyDescent="0.25">
      <c r="A818" s="284"/>
      <c r="B818" s="284"/>
      <c r="C818" s="284"/>
      <c r="D818" s="284"/>
      <c r="E818" s="284"/>
      <c r="F818" s="284"/>
      <c r="G818" s="284"/>
      <c r="H818" s="284"/>
      <c r="I818" s="284"/>
      <c r="J818" s="284"/>
      <c r="K818" s="284"/>
      <c r="L818" s="284"/>
      <c r="M818" s="284"/>
      <c r="N818" s="284"/>
      <c r="O818" s="284"/>
      <c r="P818" s="284"/>
      <c r="Q818" s="284"/>
      <c r="R818" s="284"/>
      <c r="S818" s="284"/>
      <c r="T818" s="284"/>
      <c r="U818" s="284"/>
      <c r="V818" s="284"/>
      <c r="W818" s="284"/>
      <c r="X818" s="284"/>
      <c r="Y818" s="284"/>
      <c r="Z818" s="284"/>
    </row>
    <row r="819" spans="1:26" ht="15.75" customHeight="1" x14ac:dyDescent="0.25">
      <c r="A819" s="284"/>
      <c r="B819" s="284"/>
      <c r="C819" s="284"/>
      <c r="D819" s="284"/>
      <c r="E819" s="284"/>
      <c r="F819" s="284"/>
      <c r="G819" s="284"/>
      <c r="H819" s="284"/>
      <c r="I819" s="284"/>
      <c r="J819" s="284"/>
      <c r="K819" s="284"/>
      <c r="L819" s="284"/>
      <c r="M819" s="284"/>
      <c r="N819" s="284"/>
      <c r="O819" s="284"/>
      <c r="P819" s="284"/>
      <c r="Q819" s="284"/>
      <c r="R819" s="284"/>
      <c r="S819" s="284"/>
      <c r="T819" s="284"/>
      <c r="U819" s="284"/>
      <c r="V819" s="284"/>
      <c r="W819" s="284"/>
      <c r="X819" s="284"/>
      <c r="Y819" s="284"/>
      <c r="Z819" s="284"/>
    </row>
    <row r="820" spans="1:26" ht="15.75" customHeight="1" x14ac:dyDescent="0.25">
      <c r="A820" s="284"/>
      <c r="B820" s="284"/>
      <c r="C820" s="284"/>
      <c r="D820" s="284"/>
      <c r="E820" s="284"/>
      <c r="F820" s="284"/>
      <c r="G820" s="284"/>
      <c r="H820" s="284"/>
      <c r="I820" s="284"/>
      <c r="J820" s="284"/>
      <c r="K820" s="284"/>
      <c r="L820" s="284"/>
      <c r="M820" s="284"/>
      <c r="N820" s="284"/>
      <c r="O820" s="284"/>
      <c r="P820" s="284"/>
      <c r="Q820" s="284"/>
      <c r="R820" s="284"/>
      <c r="S820" s="284"/>
      <c r="T820" s="284"/>
      <c r="U820" s="284"/>
      <c r="V820" s="284"/>
      <c r="W820" s="284"/>
      <c r="X820" s="284"/>
      <c r="Y820" s="284"/>
      <c r="Z820" s="284"/>
    </row>
    <row r="821" spans="1:26" ht="15.75" customHeight="1" x14ac:dyDescent="0.25">
      <c r="A821" s="284"/>
      <c r="B821" s="284"/>
      <c r="C821" s="284"/>
      <c r="D821" s="284"/>
      <c r="E821" s="284"/>
      <c r="F821" s="284"/>
      <c r="G821" s="284"/>
      <c r="H821" s="284"/>
      <c r="I821" s="284"/>
      <c r="J821" s="284"/>
      <c r="K821" s="284"/>
      <c r="L821" s="284"/>
      <c r="M821" s="284"/>
      <c r="N821" s="284"/>
      <c r="O821" s="284"/>
      <c r="P821" s="284"/>
      <c r="Q821" s="284"/>
      <c r="R821" s="284"/>
      <c r="S821" s="284"/>
      <c r="T821" s="284"/>
      <c r="U821" s="284"/>
      <c r="V821" s="284"/>
      <c r="W821" s="284"/>
      <c r="X821" s="284"/>
      <c r="Y821" s="284"/>
      <c r="Z821" s="284"/>
    </row>
    <row r="822" spans="1:26" ht="15.75" customHeight="1" x14ac:dyDescent="0.25">
      <c r="A822" s="284"/>
      <c r="B822" s="284"/>
      <c r="C822" s="284"/>
      <c r="D822" s="284"/>
      <c r="E822" s="284"/>
      <c r="F822" s="284"/>
      <c r="G822" s="284"/>
      <c r="H822" s="284"/>
      <c r="I822" s="284"/>
      <c r="J822" s="284"/>
      <c r="K822" s="284"/>
      <c r="L822" s="284"/>
      <c r="M822" s="284"/>
      <c r="N822" s="284"/>
      <c r="O822" s="284"/>
      <c r="P822" s="284"/>
      <c r="Q822" s="284"/>
      <c r="R822" s="284"/>
      <c r="S822" s="284"/>
      <c r="T822" s="284"/>
      <c r="U822" s="284"/>
      <c r="V822" s="284"/>
      <c r="W822" s="284"/>
      <c r="X822" s="284"/>
      <c r="Y822" s="284"/>
      <c r="Z822" s="284"/>
    </row>
    <row r="823" spans="1:26" ht="15.75" customHeight="1" x14ac:dyDescent="0.25">
      <c r="A823" s="284"/>
      <c r="B823" s="284"/>
      <c r="C823" s="284"/>
      <c r="D823" s="284"/>
      <c r="E823" s="284"/>
      <c r="F823" s="284"/>
      <c r="G823" s="284"/>
      <c r="H823" s="284"/>
      <c r="I823" s="284"/>
      <c r="J823" s="284"/>
      <c r="K823" s="284"/>
      <c r="L823" s="284"/>
      <c r="M823" s="284"/>
      <c r="N823" s="284"/>
      <c r="O823" s="284"/>
      <c r="P823" s="284"/>
      <c r="Q823" s="284"/>
      <c r="R823" s="284"/>
      <c r="S823" s="284"/>
      <c r="T823" s="284"/>
      <c r="U823" s="284"/>
      <c r="V823" s="284"/>
      <c r="W823" s="284"/>
      <c r="X823" s="284"/>
      <c r="Y823" s="284"/>
      <c r="Z823" s="284"/>
    </row>
    <row r="824" spans="1:26" ht="15.75" customHeight="1" x14ac:dyDescent="0.25">
      <c r="A824" s="284"/>
      <c r="B824" s="284"/>
      <c r="C824" s="284"/>
      <c r="D824" s="284"/>
      <c r="E824" s="284"/>
      <c r="F824" s="284"/>
      <c r="G824" s="284"/>
      <c r="H824" s="284"/>
      <c r="I824" s="284"/>
      <c r="J824" s="284"/>
      <c r="K824" s="284"/>
      <c r="L824" s="284"/>
      <c r="M824" s="284"/>
      <c r="N824" s="284"/>
      <c r="O824" s="284"/>
      <c r="P824" s="284"/>
      <c r="Q824" s="284"/>
      <c r="R824" s="284"/>
      <c r="S824" s="284"/>
      <c r="T824" s="284"/>
      <c r="U824" s="284"/>
      <c r="V824" s="284"/>
      <c r="W824" s="284"/>
      <c r="X824" s="284"/>
      <c r="Y824" s="284"/>
      <c r="Z824" s="284"/>
    </row>
    <row r="825" spans="1:26" ht="15.75" customHeight="1" x14ac:dyDescent="0.25">
      <c r="A825" s="284"/>
      <c r="B825" s="284"/>
      <c r="C825" s="284"/>
      <c r="D825" s="284"/>
      <c r="E825" s="284"/>
      <c r="F825" s="284"/>
      <c r="G825" s="284"/>
      <c r="H825" s="284"/>
      <c r="I825" s="284"/>
      <c r="J825" s="284"/>
      <c r="K825" s="284"/>
      <c r="L825" s="284"/>
      <c r="M825" s="284"/>
      <c r="N825" s="284"/>
      <c r="O825" s="284"/>
      <c r="P825" s="284"/>
      <c r="Q825" s="284"/>
      <c r="R825" s="284"/>
      <c r="S825" s="284"/>
      <c r="T825" s="284"/>
      <c r="U825" s="284"/>
      <c r="V825" s="284"/>
      <c r="W825" s="284"/>
      <c r="X825" s="284"/>
      <c r="Y825" s="284"/>
      <c r="Z825" s="284"/>
    </row>
    <row r="826" spans="1:26" ht="15.75" customHeight="1" x14ac:dyDescent="0.25">
      <c r="A826" s="284"/>
      <c r="B826" s="284"/>
      <c r="C826" s="284"/>
      <c r="D826" s="284"/>
      <c r="E826" s="284"/>
      <c r="F826" s="284"/>
      <c r="G826" s="284"/>
      <c r="H826" s="284"/>
      <c r="I826" s="284"/>
      <c r="J826" s="284"/>
      <c r="K826" s="284"/>
      <c r="L826" s="284"/>
      <c r="M826" s="284"/>
      <c r="N826" s="284"/>
      <c r="O826" s="284"/>
      <c r="P826" s="284"/>
      <c r="Q826" s="284"/>
      <c r="R826" s="284"/>
      <c r="S826" s="284"/>
      <c r="T826" s="284"/>
      <c r="U826" s="284"/>
      <c r="V826" s="284"/>
      <c r="W826" s="284"/>
      <c r="X826" s="284"/>
      <c r="Y826" s="284"/>
      <c r="Z826" s="284"/>
    </row>
    <row r="827" spans="1:26" ht="15.75" customHeight="1" x14ac:dyDescent="0.25">
      <c r="A827" s="284"/>
      <c r="B827" s="284"/>
      <c r="C827" s="284"/>
      <c r="D827" s="284"/>
      <c r="E827" s="284"/>
      <c r="F827" s="284"/>
      <c r="G827" s="284"/>
      <c r="H827" s="284"/>
      <c r="I827" s="284"/>
      <c r="J827" s="284"/>
      <c r="K827" s="284"/>
      <c r="L827" s="284"/>
      <c r="M827" s="284"/>
      <c r="N827" s="284"/>
      <c r="O827" s="284"/>
      <c r="P827" s="284"/>
      <c r="Q827" s="284"/>
      <c r="R827" s="284"/>
      <c r="S827" s="284"/>
      <c r="T827" s="284"/>
      <c r="U827" s="284"/>
      <c r="V827" s="284"/>
      <c r="W827" s="284"/>
      <c r="X827" s="284"/>
      <c r="Y827" s="284"/>
      <c r="Z827" s="284"/>
    </row>
    <row r="828" spans="1:26" ht="15.75" customHeight="1" x14ac:dyDescent="0.25">
      <c r="A828" s="284"/>
      <c r="B828" s="284"/>
      <c r="C828" s="284"/>
      <c r="D828" s="284"/>
      <c r="E828" s="284"/>
      <c r="F828" s="284"/>
      <c r="G828" s="284"/>
      <c r="H828" s="284"/>
      <c r="I828" s="284"/>
      <c r="J828" s="284"/>
      <c r="K828" s="284"/>
      <c r="L828" s="284"/>
      <c r="M828" s="284"/>
      <c r="N828" s="284"/>
      <c r="O828" s="284"/>
      <c r="P828" s="284"/>
      <c r="Q828" s="284"/>
      <c r="R828" s="284"/>
      <c r="S828" s="284"/>
      <c r="T828" s="284"/>
      <c r="U828" s="284"/>
      <c r="V828" s="284"/>
      <c r="W828" s="284"/>
      <c r="X828" s="284"/>
      <c r="Y828" s="284"/>
      <c r="Z828" s="284"/>
    </row>
    <row r="829" spans="1:26" ht="15.75" customHeight="1" x14ac:dyDescent="0.25">
      <c r="A829" s="284"/>
      <c r="B829" s="284"/>
      <c r="C829" s="284"/>
      <c r="D829" s="284"/>
      <c r="E829" s="284"/>
      <c r="F829" s="284"/>
      <c r="G829" s="284"/>
      <c r="H829" s="284"/>
      <c r="I829" s="284"/>
      <c r="J829" s="284"/>
      <c r="K829" s="284"/>
      <c r="L829" s="284"/>
      <c r="M829" s="284"/>
      <c r="N829" s="284"/>
      <c r="O829" s="284"/>
      <c r="P829" s="284"/>
      <c r="Q829" s="284"/>
      <c r="R829" s="284"/>
      <c r="S829" s="284"/>
      <c r="T829" s="284"/>
      <c r="U829" s="284"/>
      <c r="V829" s="284"/>
      <c r="W829" s="284"/>
      <c r="X829" s="284"/>
      <c r="Y829" s="284"/>
      <c r="Z829" s="284"/>
    </row>
    <row r="830" spans="1:26" ht="15.75" customHeight="1" x14ac:dyDescent="0.25">
      <c r="A830" s="284"/>
      <c r="B830" s="284"/>
      <c r="C830" s="284"/>
      <c r="D830" s="284"/>
      <c r="E830" s="284"/>
      <c r="F830" s="284"/>
      <c r="G830" s="284"/>
      <c r="H830" s="284"/>
      <c r="I830" s="284"/>
      <c r="J830" s="284"/>
      <c r="K830" s="284"/>
      <c r="L830" s="284"/>
      <c r="M830" s="284"/>
      <c r="N830" s="284"/>
      <c r="O830" s="284"/>
      <c r="P830" s="284"/>
      <c r="Q830" s="284"/>
      <c r="R830" s="284"/>
      <c r="S830" s="284"/>
      <c r="T830" s="284"/>
      <c r="U830" s="284"/>
      <c r="V830" s="284"/>
      <c r="W830" s="284"/>
      <c r="X830" s="284"/>
      <c r="Y830" s="284"/>
      <c r="Z830" s="284"/>
    </row>
    <row r="831" spans="1:26" ht="15.75" customHeight="1" x14ac:dyDescent="0.25">
      <c r="A831" s="284"/>
      <c r="B831" s="284"/>
      <c r="C831" s="284"/>
      <c r="D831" s="284"/>
      <c r="E831" s="284"/>
      <c r="F831" s="284"/>
      <c r="G831" s="284"/>
      <c r="H831" s="284"/>
      <c r="I831" s="284"/>
      <c r="J831" s="284"/>
      <c r="K831" s="284"/>
      <c r="L831" s="284"/>
      <c r="M831" s="284"/>
      <c r="N831" s="284"/>
      <c r="O831" s="284"/>
      <c r="P831" s="284"/>
      <c r="Q831" s="284"/>
      <c r="R831" s="284"/>
      <c r="S831" s="284"/>
      <c r="T831" s="284"/>
      <c r="U831" s="284"/>
      <c r="V831" s="284"/>
      <c r="W831" s="284"/>
      <c r="X831" s="284"/>
      <c r="Y831" s="284"/>
      <c r="Z831" s="284"/>
    </row>
    <row r="832" spans="1:26" ht="15.75" customHeight="1" x14ac:dyDescent="0.25">
      <c r="A832" s="284"/>
      <c r="B832" s="284"/>
      <c r="C832" s="284"/>
      <c r="D832" s="284"/>
      <c r="E832" s="284"/>
      <c r="F832" s="284"/>
      <c r="G832" s="284"/>
      <c r="H832" s="284"/>
      <c r="I832" s="284"/>
      <c r="J832" s="284"/>
      <c r="K832" s="284"/>
      <c r="L832" s="284"/>
      <c r="M832" s="284"/>
      <c r="N832" s="284"/>
      <c r="O832" s="284"/>
      <c r="P832" s="284"/>
      <c r="Q832" s="284"/>
      <c r="R832" s="284"/>
      <c r="S832" s="284"/>
      <c r="T832" s="284"/>
      <c r="U832" s="284"/>
      <c r="V832" s="284"/>
      <c r="W832" s="284"/>
      <c r="X832" s="284"/>
      <c r="Y832" s="284"/>
      <c r="Z832" s="284"/>
    </row>
    <row r="833" spans="1:26" ht="15.75" customHeight="1" x14ac:dyDescent="0.25">
      <c r="A833" s="284"/>
      <c r="B833" s="284"/>
      <c r="C833" s="284"/>
      <c r="D833" s="284"/>
      <c r="E833" s="284"/>
      <c r="F833" s="284"/>
      <c r="G833" s="284"/>
      <c r="H833" s="284"/>
      <c r="I833" s="284"/>
      <c r="J833" s="284"/>
      <c r="K833" s="284"/>
      <c r="L833" s="284"/>
      <c r="M833" s="284"/>
      <c r="N833" s="284"/>
      <c r="O833" s="284"/>
      <c r="P833" s="284"/>
      <c r="Q833" s="284"/>
      <c r="R833" s="284"/>
      <c r="S833" s="284"/>
      <c r="T833" s="284"/>
      <c r="U833" s="284"/>
      <c r="V833" s="284"/>
      <c r="W833" s="284"/>
      <c r="X833" s="284"/>
      <c r="Y833" s="284"/>
      <c r="Z833" s="284"/>
    </row>
    <row r="834" spans="1:26" ht="15.75" customHeight="1" x14ac:dyDescent="0.25">
      <c r="A834" s="284"/>
      <c r="B834" s="284"/>
      <c r="C834" s="284"/>
      <c r="D834" s="284"/>
      <c r="E834" s="284"/>
      <c r="F834" s="284"/>
      <c r="G834" s="284"/>
      <c r="H834" s="284"/>
      <c r="I834" s="284"/>
      <c r="J834" s="284"/>
      <c r="K834" s="284"/>
      <c r="L834" s="284"/>
      <c r="M834" s="284"/>
      <c r="N834" s="284"/>
      <c r="O834" s="284"/>
      <c r="P834" s="284"/>
      <c r="Q834" s="284"/>
      <c r="R834" s="284"/>
      <c r="S834" s="284"/>
      <c r="T834" s="284"/>
      <c r="U834" s="284"/>
      <c r="V834" s="284"/>
      <c r="W834" s="284"/>
      <c r="X834" s="284"/>
      <c r="Y834" s="284"/>
      <c r="Z834" s="284"/>
    </row>
    <row r="835" spans="1:26" ht="15.75" customHeight="1" x14ac:dyDescent="0.25">
      <c r="A835" s="284"/>
      <c r="B835" s="284"/>
      <c r="C835" s="284"/>
      <c r="D835" s="284"/>
      <c r="E835" s="284"/>
      <c r="F835" s="284"/>
      <c r="G835" s="284"/>
      <c r="H835" s="284"/>
      <c r="I835" s="284"/>
      <c r="J835" s="284"/>
      <c r="K835" s="284"/>
      <c r="L835" s="284"/>
      <c r="M835" s="284"/>
      <c r="N835" s="284"/>
      <c r="O835" s="284"/>
      <c r="P835" s="284"/>
      <c r="Q835" s="284"/>
      <c r="R835" s="284"/>
      <c r="S835" s="284"/>
      <c r="T835" s="284"/>
      <c r="U835" s="284"/>
      <c r="V835" s="284"/>
      <c r="W835" s="284"/>
      <c r="X835" s="284"/>
      <c r="Y835" s="284"/>
      <c r="Z835" s="284"/>
    </row>
    <row r="836" spans="1:26" ht="15.75" customHeight="1" x14ac:dyDescent="0.25">
      <c r="A836" s="284"/>
      <c r="B836" s="284"/>
      <c r="C836" s="284"/>
      <c r="D836" s="284"/>
      <c r="E836" s="284"/>
      <c r="F836" s="284"/>
      <c r="G836" s="284"/>
      <c r="H836" s="284"/>
      <c r="I836" s="284"/>
      <c r="J836" s="284"/>
      <c r="K836" s="284"/>
      <c r="L836" s="284"/>
      <c r="M836" s="284"/>
      <c r="N836" s="284"/>
      <c r="O836" s="284"/>
      <c r="P836" s="284"/>
      <c r="Q836" s="284"/>
      <c r="R836" s="284"/>
      <c r="S836" s="284"/>
      <c r="T836" s="284"/>
      <c r="U836" s="284"/>
      <c r="V836" s="284"/>
      <c r="W836" s="284"/>
      <c r="X836" s="284"/>
      <c r="Y836" s="284"/>
      <c r="Z836" s="284"/>
    </row>
    <row r="837" spans="1:26" ht="15.75" customHeight="1" x14ac:dyDescent="0.25">
      <c r="A837" s="284"/>
      <c r="B837" s="284"/>
      <c r="C837" s="284"/>
      <c r="D837" s="284"/>
      <c r="E837" s="284"/>
      <c r="F837" s="284"/>
      <c r="G837" s="284"/>
      <c r="H837" s="284"/>
      <c r="I837" s="284"/>
      <c r="J837" s="284"/>
      <c r="K837" s="284"/>
      <c r="L837" s="284"/>
      <c r="M837" s="284"/>
      <c r="N837" s="284"/>
      <c r="O837" s="284"/>
      <c r="P837" s="284"/>
      <c r="Q837" s="284"/>
      <c r="R837" s="284"/>
      <c r="S837" s="284"/>
      <c r="T837" s="284"/>
      <c r="U837" s="284"/>
      <c r="V837" s="284"/>
      <c r="W837" s="284"/>
      <c r="X837" s="284"/>
      <c r="Y837" s="284"/>
      <c r="Z837" s="284"/>
    </row>
    <row r="838" spans="1:26" ht="15.75" customHeight="1" x14ac:dyDescent="0.25">
      <c r="A838" s="284"/>
      <c r="B838" s="284"/>
      <c r="C838" s="284"/>
      <c r="D838" s="284"/>
      <c r="E838" s="284"/>
      <c r="F838" s="284"/>
      <c r="G838" s="284"/>
      <c r="H838" s="284"/>
      <c r="I838" s="284"/>
      <c r="J838" s="284"/>
      <c r="K838" s="284"/>
      <c r="L838" s="284"/>
      <c r="M838" s="284"/>
      <c r="N838" s="284"/>
      <c r="O838" s="284"/>
      <c r="P838" s="284"/>
      <c r="Q838" s="284"/>
      <c r="R838" s="284"/>
      <c r="S838" s="284"/>
      <c r="T838" s="284"/>
      <c r="U838" s="284"/>
      <c r="V838" s="284"/>
      <c r="W838" s="284"/>
      <c r="X838" s="284"/>
      <c r="Y838" s="284"/>
      <c r="Z838" s="284"/>
    </row>
    <row r="839" spans="1:26" ht="15.75" customHeight="1" x14ac:dyDescent="0.25">
      <c r="A839" s="284"/>
      <c r="B839" s="284"/>
      <c r="C839" s="284"/>
      <c r="D839" s="284"/>
      <c r="E839" s="284"/>
      <c r="F839" s="284"/>
      <c r="G839" s="284"/>
      <c r="H839" s="284"/>
      <c r="I839" s="284"/>
      <c r="J839" s="284"/>
      <c r="K839" s="284"/>
      <c r="L839" s="284"/>
      <c r="M839" s="284"/>
      <c r="N839" s="284"/>
      <c r="O839" s="284"/>
      <c r="P839" s="284"/>
      <c r="Q839" s="284"/>
      <c r="R839" s="284"/>
      <c r="S839" s="284"/>
      <c r="T839" s="284"/>
      <c r="U839" s="284"/>
      <c r="V839" s="284"/>
      <c r="W839" s="284"/>
      <c r="X839" s="284"/>
      <c r="Y839" s="284"/>
      <c r="Z839" s="284"/>
    </row>
    <row r="840" spans="1:26" ht="15.75" customHeight="1" x14ac:dyDescent="0.25">
      <c r="A840" s="284"/>
      <c r="B840" s="284"/>
      <c r="C840" s="284"/>
      <c r="D840" s="284"/>
      <c r="E840" s="284"/>
      <c r="F840" s="284"/>
      <c r="G840" s="284"/>
      <c r="H840" s="284"/>
      <c r="I840" s="284"/>
      <c r="J840" s="284"/>
      <c r="K840" s="284"/>
      <c r="L840" s="284"/>
      <c r="M840" s="284"/>
      <c r="N840" s="284"/>
      <c r="O840" s="284"/>
      <c r="P840" s="284"/>
      <c r="Q840" s="284"/>
      <c r="R840" s="284"/>
      <c r="S840" s="284"/>
      <c r="T840" s="284"/>
      <c r="U840" s="284"/>
      <c r="V840" s="284"/>
      <c r="W840" s="284"/>
      <c r="X840" s="284"/>
      <c r="Y840" s="284"/>
      <c r="Z840" s="284"/>
    </row>
    <row r="841" spans="1:26" ht="15.75" customHeight="1" x14ac:dyDescent="0.25">
      <c r="A841" s="284"/>
      <c r="B841" s="284"/>
      <c r="C841" s="284"/>
      <c r="D841" s="284"/>
      <c r="E841" s="284"/>
      <c r="F841" s="284"/>
      <c r="G841" s="284"/>
      <c r="H841" s="284"/>
      <c r="I841" s="284"/>
      <c r="J841" s="284"/>
      <c r="K841" s="284"/>
      <c r="L841" s="284"/>
      <c r="M841" s="284"/>
      <c r="N841" s="284"/>
      <c r="O841" s="284"/>
      <c r="P841" s="284"/>
      <c r="Q841" s="284"/>
      <c r="R841" s="284"/>
      <c r="S841" s="284"/>
      <c r="T841" s="284"/>
      <c r="U841" s="284"/>
      <c r="V841" s="284"/>
      <c r="W841" s="284"/>
      <c r="X841" s="284"/>
      <c r="Y841" s="284"/>
      <c r="Z841" s="284"/>
    </row>
    <row r="842" spans="1:26" ht="15.75" customHeight="1" x14ac:dyDescent="0.25">
      <c r="A842" s="284"/>
      <c r="B842" s="284"/>
      <c r="C842" s="284"/>
      <c r="D842" s="284"/>
      <c r="E842" s="284"/>
      <c r="F842" s="284"/>
      <c r="G842" s="284"/>
      <c r="H842" s="284"/>
      <c r="I842" s="284"/>
      <c r="J842" s="284"/>
      <c r="K842" s="284"/>
      <c r="L842" s="284"/>
      <c r="M842" s="284"/>
      <c r="N842" s="284"/>
      <c r="O842" s="284"/>
      <c r="P842" s="284"/>
      <c r="Q842" s="284"/>
      <c r="R842" s="284"/>
      <c r="S842" s="284"/>
      <c r="T842" s="284"/>
      <c r="U842" s="284"/>
      <c r="V842" s="284"/>
      <c r="W842" s="284"/>
      <c r="X842" s="284"/>
      <c r="Y842" s="284"/>
      <c r="Z842" s="284"/>
    </row>
    <row r="843" spans="1:26" ht="15.75" customHeight="1" x14ac:dyDescent="0.25">
      <c r="A843" s="284"/>
      <c r="B843" s="284"/>
      <c r="C843" s="284"/>
      <c r="D843" s="284"/>
      <c r="E843" s="284"/>
      <c r="F843" s="284"/>
      <c r="G843" s="284"/>
      <c r="H843" s="284"/>
      <c r="I843" s="284"/>
      <c r="J843" s="284"/>
      <c r="K843" s="284"/>
      <c r="L843" s="284"/>
      <c r="M843" s="284"/>
      <c r="N843" s="284"/>
      <c r="O843" s="284"/>
      <c r="P843" s="284"/>
      <c r="Q843" s="284"/>
      <c r="R843" s="284"/>
      <c r="S843" s="284"/>
      <c r="T843" s="284"/>
      <c r="U843" s="284"/>
      <c r="V843" s="284"/>
      <c r="W843" s="284"/>
      <c r="X843" s="284"/>
      <c r="Y843" s="284"/>
      <c r="Z843" s="284"/>
    </row>
    <row r="844" spans="1:26" ht="15.75" customHeight="1" x14ac:dyDescent="0.25">
      <c r="A844" s="284"/>
      <c r="B844" s="284"/>
      <c r="C844" s="284"/>
      <c r="D844" s="284"/>
      <c r="E844" s="284"/>
      <c r="F844" s="284"/>
      <c r="G844" s="284"/>
      <c r="H844" s="284"/>
      <c r="I844" s="284"/>
      <c r="J844" s="284"/>
      <c r="K844" s="284"/>
      <c r="L844" s="284"/>
      <c r="M844" s="284"/>
      <c r="N844" s="284"/>
      <c r="O844" s="284"/>
      <c r="P844" s="284"/>
      <c r="Q844" s="284"/>
      <c r="R844" s="284"/>
      <c r="S844" s="284"/>
      <c r="T844" s="284"/>
      <c r="U844" s="284"/>
      <c r="V844" s="284"/>
      <c r="W844" s="284"/>
      <c r="X844" s="284"/>
      <c r="Y844" s="284"/>
      <c r="Z844" s="284"/>
    </row>
    <row r="845" spans="1:26" ht="15.75" customHeight="1" x14ac:dyDescent="0.25">
      <c r="A845" s="284"/>
      <c r="B845" s="284"/>
      <c r="C845" s="284"/>
      <c r="D845" s="284"/>
      <c r="E845" s="284"/>
      <c r="F845" s="284"/>
      <c r="G845" s="284"/>
      <c r="H845" s="284"/>
      <c r="I845" s="284"/>
      <c r="J845" s="284"/>
      <c r="K845" s="284"/>
      <c r="L845" s="284"/>
      <c r="M845" s="284"/>
      <c r="N845" s="284"/>
      <c r="O845" s="284"/>
      <c r="P845" s="284"/>
      <c r="Q845" s="284"/>
      <c r="R845" s="284"/>
      <c r="S845" s="284"/>
      <c r="T845" s="284"/>
      <c r="U845" s="284"/>
      <c r="V845" s="284"/>
      <c r="W845" s="284"/>
      <c r="X845" s="284"/>
      <c r="Y845" s="284"/>
      <c r="Z845" s="284"/>
    </row>
    <row r="846" spans="1:26" ht="15.75" customHeight="1" x14ac:dyDescent="0.25">
      <c r="A846" s="284"/>
      <c r="B846" s="284"/>
      <c r="C846" s="284"/>
      <c r="D846" s="284"/>
      <c r="E846" s="284"/>
      <c r="F846" s="284"/>
      <c r="G846" s="284"/>
      <c r="H846" s="284"/>
      <c r="I846" s="284"/>
      <c r="J846" s="284"/>
      <c r="K846" s="284"/>
      <c r="L846" s="284"/>
      <c r="M846" s="284"/>
      <c r="N846" s="284"/>
      <c r="O846" s="284"/>
      <c r="P846" s="284"/>
      <c r="Q846" s="284"/>
      <c r="R846" s="284"/>
      <c r="S846" s="284"/>
      <c r="T846" s="284"/>
      <c r="U846" s="284"/>
      <c r="V846" s="284"/>
      <c r="W846" s="284"/>
      <c r="X846" s="284"/>
      <c r="Y846" s="284"/>
      <c r="Z846" s="284"/>
    </row>
    <row r="847" spans="1:26" ht="15.75" customHeight="1" x14ac:dyDescent="0.25">
      <c r="A847" s="284"/>
      <c r="B847" s="284"/>
      <c r="C847" s="284"/>
      <c r="D847" s="284"/>
      <c r="E847" s="284"/>
      <c r="F847" s="284"/>
      <c r="G847" s="284"/>
      <c r="H847" s="284"/>
      <c r="I847" s="284"/>
      <c r="J847" s="284"/>
      <c r="K847" s="284"/>
      <c r="L847" s="284"/>
      <c r="M847" s="284"/>
      <c r="N847" s="284"/>
      <c r="O847" s="284"/>
      <c r="P847" s="284"/>
      <c r="Q847" s="284"/>
      <c r="R847" s="284"/>
      <c r="S847" s="284"/>
      <c r="T847" s="284"/>
      <c r="U847" s="284"/>
      <c r="V847" s="284"/>
      <c r="W847" s="284"/>
      <c r="X847" s="284"/>
      <c r="Y847" s="284"/>
      <c r="Z847" s="284"/>
    </row>
    <row r="848" spans="1:26" ht="15.75" customHeight="1" x14ac:dyDescent="0.25">
      <c r="A848" s="284"/>
      <c r="B848" s="284"/>
      <c r="C848" s="284"/>
      <c r="D848" s="284"/>
      <c r="E848" s="284"/>
      <c r="F848" s="284"/>
      <c r="G848" s="284"/>
      <c r="H848" s="284"/>
      <c r="I848" s="284"/>
      <c r="J848" s="284"/>
      <c r="K848" s="284"/>
      <c r="L848" s="284"/>
      <c r="M848" s="284"/>
      <c r="N848" s="284"/>
      <c r="O848" s="284"/>
      <c r="P848" s="284"/>
      <c r="Q848" s="284"/>
      <c r="R848" s="284"/>
      <c r="S848" s="284"/>
      <c r="T848" s="284"/>
      <c r="U848" s="284"/>
      <c r="V848" s="284"/>
      <c r="W848" s="284"/>
      <c r="X848" s="284"/>
      <c r="Y848" s="284"/>
      <c r="Z848" s="284"/>
    </row>
    <row r="849" spans="1:26" ht="15.75" customHeight="1" x14ac:dyDescent="0.25">
      <c r="A849" s="284"/>
      <c r="B849" s="284"/>
      <c r="C849" s="284"/>
      <c r="D849" s="284"/>
      <c r="E849" s="284"/>
      <c r="F849" s="284"/>
      <c r="G849" s="284"/>
      <c r="H849" s="284"/>
      <c r="I849" s="284"/>
      <c r="J849" s="284"/>
      <c r="K849" s="284"/>
      <c r="L849" s="284"/>
      <c r="M849" s="284"/>
      <c r="N849" s="284"/>
      <c r="O849" s="284"/>
      <c r="P849" s="284"/>
      <c r="Q849" s="284"/>
      <c r="R849" s="284"/>
      <c r="S849" s="284"/>
      <c r="T849" s="284"/>
      <c r="U849" s="284"/>
      <c r="V849" s="284"/>
      <c r="W849" s="284"/>
      <c r="X849" s="284"/>
      <c r="Y849" s="284"/>
      <c r="Z849" s="284"/>
    </row>
    <row r="850" spans="1:26" ht="15.75" customHeight="1" x14ac:dyDescent="0.25">
      <c r="A850" s="284"/>
      <c r="B850" s="284"/>
      <c r="C850" s="284"/>
      <c r="D850" s="284"/>
      <c r="E850" s="284"/>
      <c r="F850" s="284"/>
      <c r="G850" s="284"/>
      <c r="H850" s="284"/>
      <c r="I850" s="284"/>
      <c r="J850" s="284"/>
      <c r="K850" s="284"/>
      <c r="L850" s="284"/>
      <c r="M850" s="284"/>
      <c r="N850" s="284"/>
      <c r="O850" s="284"/>
      <c r="P850" s="284"/>
      <c r="Q850" s="284"/>
      <c r="R850" s="284"/>
      <c r="S850" s="284"/>
      <c r="T850" s="284"/>
      <c r="U850" s="284"/>
      <c r="V850" s="284"/>
      <c r="W850" s="284"/>
      <c r="X850" s="284"/>
      <c r="Y850" s="284"/>
      <c r="Z850" s="284"/>
    </row>
    <row r="851" spans="1:26" ht="15.75" customHeight="1" x14ac:dyDescent="0.25">
      <c r="A851" s="284"/>
      <c r="B851" s="284"/>
      <c r="C851" s="284"/>
      <c r="D851" s="284"/>
      <c r="E851" s="284"/>
      <c r="F851" s="284"/>
      <c r="G851" s="284"/>
      <c r="H851" s="284"/>
      <c r="I851" s="284"/>
      <c r="J851" s="284"/>
      <c r="K851" s="284"/>
      <c r="L851" s="284"/>
      <c r="M851" s="284"/>
      <c r="N851" s="284"/>
      <c r="O851" s="284"/>
      <c r="P851" s="284"/>
      <c r="Q851" s="284"/>
      <c r="R851" s="284"/>
      <c r="S851" s="284"/>
      <c r="T851" s="284"/>
      <c r="U851" s="284"/>
      <c r="V851" s="284"/>
      <c r="W851" s="284"/>
      <c r="X851" s="284"/>
      <c r="Y851" s="284"/>
      <c r="Z851" s="284"/>
    </row>
    <row r="852" spans="1:26" ht="15.75" customHeight="1" x14ac:dyDescent="0.25">
      <c r="A852" s="284"/>
      <c r="B852" s="284"/>
      <c r="C852" s="284"/>
      <c r="D852" s="284"/>
      <c r="E852" s="284"/>
      <c r="F852" s="284"/>
      <c r="G852" s="284"/>
      <c r="H852" s="284"/>
      <c r="I852" s="284"/>
      <c r="J852" s="284"/>
      <c r="K852" s="284"/>
      <c r="L852" s="284"/>
      <c r="M852" s="284"/>
      <c r="N852" s="284"/>
      <c r="O852" s="284"/>
      <c r="P852" s="284"/>
      <c r="Q852" s="284"/>
      <c r="R852" s="284"/>
      <c r="S852" s="284"/>
      <c r="T852" s="284"/>
      <c r="U852" s="284"/>
      <c r="V852" s="284"/>
      <c r="W852" s="284"/>
      <c r="X852" s="284"/>
      <c r="Y852" s="284"/>
      <c r="Z852" s="284"/>
    </row>
    <row r="853" spans="1:26" ht="15.75" customHeight="1" x14ac:dyDescent="0.25">
      <c r="A853" s="284"/>
      <c r="B853" s="284"/>
      <c r="C853" s="284"/>
      <c r="D853" s="284"/>
      <c r="E853" s="284"/>
      <c r="F853" s="284"/>
      <c r="G853" s="284"/>
      <c r="H853" s="284"/>
      <c r="I853" s="284"/>
      <c r="J853" s="284"/>
      <c r="K853" s="284"/>
      <c r="L853" s="284"/>
      <c r="M853" s="284"/>
      <c r="N853" s="284"/>
      <c r="O853" s="284"/>
      <c r="P853" s="284"/>
      <c r="Q853" s="284"/>
      <c r="R853" s="284"/>
      <c r="S853" s="284"/>
      <c r="T853" s="284"/>
      <c r="U853" s="284"/>
      <c r="V853" s="284"/>
      <c r="W853" s="284"/>
      <c r="X853" s="284"/>
      <c r="Y853" s="284"/>
      <c r="Z853" s="284"/>
    </row>
    <row r="854" spans="1:26" ht="15.75" customHeight="1" x14ac:dyDescent="0.25">
      <c r="A854" s="284"/>
      <c r="B854" s="284"/>
      <c r="C854" s="284"/>
      <c r="D854" s="284"/>
      <c r="E854" s="284"/>
      <c r="F854" s="284"/>
      <c r="G854" s="284"/>
      <c r="H854" s="284"/>
      <c r="I854" s="284"/>
      <c r="J854" s="284"/>
      <c r="K854" s="284"/>
      <c r="L854" s="284"/>
      <c r="M854" s="284"/>
      <c r="N854" s="284"/>
      <c r="O854" s="284"/>
      <c r="P854" s="284"/>
      <c r="Q854" s="284"/>
      <c r="R854" s="284"/>
      <c r="S854" s="284"/>
      <c r="T854" s="284"/>
      <c r="U854" s="284"/>
      <c r="V854" s="284"/>
      <c r="W854" s="284"/>
      <c r="X854" s="284"/>
      <c r="Y854" s="284"/>
      <c r="Z854" s="284"/>
    </row>
    <row r="855" spans="1:26" ht="15.75" customHeight="1" x14ac:dyDescent="0.25">
      <c r="A855" s="284"/>
      <c r="B855" s="284"/>
      <c r="C855" s="284"/>
      <c r="D855" s="284"/>
      <c r="E855" s="284"/>
      <c r="F855" s="284"/>
      <c r="G855" s="284"/>
      <c r="H855" s="284"/>
      <c r="I855" s="284"/>
      <c r="J855" s="284"/>
      <c r="K855" s="284"/>
      <c r="L855" s="284"/>
      <c r="M855" s="284"/>
      <c r="N855" s="284"/>
      <c r="O855" s="284"/>
      <c r="P855" s="284"/>
      <c r="Q855" s="284"/>
      <c r="R855" s="284"/>
      <c r="S855" s="284"/>
      <c r="T855" s="284"/>
      <c r="U855" s="284"/>
      <c r="V855" s="284"/>
      <c r="W855" s="284"/>
      <c r="X855" s="284"/>
      <c r="Y855" s="284"/>
      <c r="Z855" s="284"/>
    </row>
    <row r="856" spans="1:26" ht="15.75" customHeight="1" x14ac:dyDescent="0.25">
      <c r="A856" s="284"/>
      <c r="B856" s="284"/>
      <c r="C856" s="284"/>
      <c r="D856" s="284"/>
      <c r="E856" s="284"/>
      <c r="F856" s="284"/>
      <c r="G856" s="284"/>
      <c r="H856" s="284"/>
      <c r="I856" s="284"/>
      <c r="J856" s="284"/>
      <c r="K856" s="284"/>
      <c r="L856" s="284"/>
      <c r="M856" s="284"/>
      <c r="N856" s="284"/>
      <c r="O856" s="284"/>
      <c r="P856" s="284"/>
      <c r="Q856" s="284"/>
      <c r="R856" s="284"/>
      <c r="S856" s="284"/>
      <c r="T856" s="284"/>
      <c r="U856" s="284"/>
      <c r="V856" s="284"/>
      <c r="W856" s="284"/>
      <c r="X856" s="284"/>
      <c r="Y856" s="284"/>
      <c r="Z856" s="284"/>
    </row>
    <row r="857" spans="1:26" ht="15.75" customHeight="1" x14ac:dyDescent="0.25">
      <c r="A857" s="284"/>
      <c r="B857" s="284"/>
      <c r="C857" s="284"/>
      <c r="D857" s="284"/>
      <c r="E857" s="284"/>
      <c r="F857" s="284"/>
      <c r="G857" s="284"/>
      <c r="H857" s="284"/>
      <c r="I857" s="284"/>
      <c r="J857" s="284"/>
      <c r="K857" s="284"/>
      <c r="L857" s="284"/>
      <c r="M857" s="284"/>
      <c r="N857" s="284"/>
      <c r="O857" s="284"/>
      <c r="P857" s="284"/>
      <c r="Q857" s="284"/>
      <c r="R857" s="284"/>
      <c r="S857" s="284"/>
      <c r="T857" s="284"/>
      <c r="U857" s="284"/>
      <c r="V857" s="284"/>
      <c r="W857" s="284"/>
      <c r="X857" s="284"/>
      <c r="Y857" s="284"/>
      <c r="Z857" s="284"/>
    </row>
    <row r="858" spans="1:26" ht="15.75" customHeight="1" x14ac:dyDescent="0.25">
      <c r="A858" s="284"/>
      <c r="B858" s="284"/>
      <c r="C858" s="284"/>
      <c r="D858" s="284"/>
      <c r="E858" s="284"/>
      <c r="F858" s="284"/>
      <c r="G858" s="284"/>
      <c r="H858" s="284"/>
      <c r="I858" s="284"/>
      <c r="J858" s="284"/>
      <c r="K858" s="284"/>
      <c r="L858" s="284"/>
      <c r="M858" s="284"/>
      <c r="N858" s="284"/>
      <c r="O858" s="284"/>
      <c r="P858" s="284"/>
      <c r="Q858" s="284"/>
      <c r="R858" s="284"/>
      <c r="S858" s="284"/>
      <c r="T858" s="284"/>
      <c r="U858" s="284"/>
      <c r="V858" s="284"/>
      <c r="W858" s="284"/>
      <c r="X858" s="284"/>
      <c r="Y858" s="284"/>
      <c r="Z858" s="284"/>
    </row>
    <row r="859" spans="1:26" ht="15.75" customHeight="1" x14ac:dyDescent="0.25">
      <c r="A859" s="284"/>
      <c r="B859" s="284"/>
      <c r="C859" s="284"/>
      <c r="D859" s="284"/>
      <c r="E859" s="284"/>
      <c r="F859" s="284"/>
      <c r="G859" s="284"/>
      <c r="H859" s="284"/>
      <c r="I859" s="284"/>
      <c r="J859" s="284"/>
      <c r="K859" s="284"/>
      <c r="L859" s="284"/>
      <c r="M859" s="284"/>
      <c r="N859" s="284"/>
      <c r="O859" s="284"/>
      <c r="P859" s="284"/>
      <c r="Q859" s="284"/>
      <c r="R859" s="284"/>
      <c r="S859" s="284"/>
      <c r="T859" s="284"/>
      <c r="U859" s="284"/>
      <c r="V859" s="284"/>
      <c r="W859" s="284"/>
      <c r="X859" s="284"/>
      <c r="Y859" s="284"/>
      <c r="Z859" s="284"/>
    </row>
    <row r="860" spans="1:26" ht="15.75" customHeight="1" x14ac:dyDescent="0.25">
      <c r="A860" s="284"/>
      <c r="B860" s="284"/>
      <c r="C860" s="284"/>
      <c r="D860" s="284"/>
      <c r="E860" s="284"/>
      <c r="F860" s="284"/>
      <c r="G860" s="284"/>
      <c r="H860" s="284"/>
      <c r="I860" s="284"/>
      <c r="J860" s="284"/>
      <c r="K860" s="284"/>
      <c r="L860" s="284"/>
      <c r="M860" s="284"/>
      <c r="N860" s="284"/>
      <c r="O860" s="284"/>
      <c r="P860" s="284"/>
      <c r="Q860" s="284"/>
      <c r="R860" s="284"/>
      <c r="S860" s="284"/>
      <c r="T860" s="284"/>
      <c r="U860" s="284"/>
      <c r="V860" s="284"/>
      <c r="W860" s="284"/>
      <c r="X860" s="284"/>
      <c r="Y860" s="284"/>
      <c r="Z860" s="284"/>
    </row>
    <row r="861" spans="1:26" ht="15.75" customHeight="1" x14ac:dyDescent="0.25">
      <c r="A861" s="284"/>
      <c r="B861" s="284"/>
      <c r="C861" s="284"/>
      <c r="D861" s="284"/>
      <c r="E861" s="284"/>
      <c r="F861" s="284"/>
      <c r="G861" s="284"/>
      <c r="H861" s="284"/>
      <c r="I861" s="284"/>
      <c r="J861" s="284"/>
      <c r="K861" s="284"/>
      <c r="L861" s="284"/>
      <c r="M861" s="284"/>
      <c r="N861" s="284"/>
      <c r="O861" s="284"/>
      <c r="P861" s="284"/>
      <c r="Q861" s="284"/>
      <c r="R861" s="284"/>
      <c r="S861" s="284"/>
      <c r="T861" s="284"/>
      <c r="U861" s="284"/>
      <c r="V861" s="284"/>
      <c r="W861" s="284"/>
      <c r="X861" s="284"/>
      <c r="Y861" s="284"/>
      <c r="Z861" s="284"/>
    </row>
    <row r="862" spans="1:26" ht="15.75" customHeight="1" x14ac:dyDescent="0.25">
      <c r="A862" s="284"/>
      <c r="B862" s="284"/>
      <c r="C862" s="284"/>
      <c r="D862" s="284"/>
      <c r="E862" s="284"/>
      <c r="F862" s="284"/>
      <c r="G862" s="284"/>
      <c r="H862" s="284"/>
      <c r="I862" s="284"/>
      <c r="J862" s="284"/>
      <c r="K862" s="284"/>
      <c r="L862" s="284"/>
      <c r="M862" s="284"/>
      <c r="N862" s="284"/>
      <c r="O862" s="284"/>
      <c r="P862" s="284"/>
      <c r="Q862" s="284"/>
      <c r="R862" s="284"/>
      <c r="S862" s="284"/>
      <c r="T862" s="284"/>
      <c r="U862" s="284"/>
      <c r="V862" s="284"/>
      <c r="W862" s="284"/>
      <c r="X862" s="284"/>
      <c r="Y862" s="284"/>
      <c r="Z862" s="284"/>
    </row>
    <row r="863" spans="1:26" ht="15.75" customHeight="1" x14ac:dyDescent="0.25">
      <c r="A863" s="284"/>
      <c r="B863" s="284"/>
      <c r="C863" s="284"/>
      <c r="D863" s="284"/>
      <c r="E863" s="284"/>
      <c r="F863" s="284"/>
      <c r="G863" s="284"/>
      <c r="H863" s="284"/>
      <c r="I863" s="284"/>
      <c r="J863" s="284"/>
      <c r="K863" s="284"/>
      <c r="L863" s="284"/>
      <c r="M863" s="284"/>
      <c r="N863" s="284"/>
      <c r="O863" s="284"/>
      <c r="P863" s="284"/>
      <c r="Q863" s="284"/>
      <c r="R863" s="284"/>
      <c r="S863" s="284"/>
      <c r="T863" s="284"/>
      <c r="U863" s="284"/>
      <c r="V863" s="284"/>
      <c r="W863" s="284"/>
      <c r="X863" s="284"/>
      <c r="Y863" s="284"/>
      <c r="Z863" s="284"/>
    </row>
    <row r="864" spans="1:26" ht="15.75" customHeight="1" x14ac:dyDescent="0.25">
      <c r="A864" s="284"/>
      <c r="B864" s="284"/>
      <c r="C864" s="284"/>
      <c r="D864" s="284"/>
      <c r="E864" s="284"/>
      <c r="F864" s="284"/>
      <c r="G864" s="284"/>
      <c r="H864" s="284"/>
      <c r="I864" s="284"/>
      <c r="J864" s="284"/>
      <c r="K864" s="284"/>
      <c r="L864" s="284"/>
      <c r="M864" s="284"/>
      <c r="N864" s="284"/>
      <c r="O864" s="284"/>
      <c r="P864" s="284"/>
      <c r="Q864" s="284"/>
      <c r="R864" s="284"/>
      <c r="S864" s="284"/>
      <c r="T864" s="284"/>
      <c r="U864" s="284"/>
      <c r="V864" s="284"/>
      <c r="W864" s="284"/>
      <c r="X864" s="284"/>
      <c r="Y864" s="284"/>
      <c r="Z864" s="284"/>
    </row>
    <row r="865" spans="1:26" ht="15.75" customHeight="1" x14ac:dyDescent="0.25">
      <c r="A865" s="284"/>
      <c r="B865" s="284"/>
      <c r="C865" s="284"/>
      <c r="D865" s="284"/>
      <c r="E865" s="284"/>
      <c r="F865" s="284"/>
      <c r="G865" s="284"/>
      <c r="H865" s="284"/>
      <c r="I865" s="284"/>
      <c r="J865" s="284"/>
      <c r="K865" s="284"/>
      <c r="L865" s="284"/>
      <c r="M865" s="284"/>
      <c r="N865" s="284"/>
      <c r="O865" s="284"/>
      <c r="P865" s="284"/>
      <c r="Q865" s="284"/>
      <c r="R865" s="284"/>
      <c r="S865" s="284"/>
      <c r="T865" s="284"/>
      <c r="U865" s="284"/>
      <c r="V865" s="284"/>
      <c r="W865" s="284"/>
      <c r="X865" s="284"/>
      <c r="Y865" s="284"/>
      <c r="Z865" s="284"/>
    </row>
    <row r="866" spans="1:26" ht="15.75" customHeight="1" x14ac:dyDescent="0.25">
      <c r="A866" s="284"/>
      <c r="B866" s="284"/>
      <c r="C866" s="284"/>
      <c r="D866" s="284"/>
      <c r="E866" s="284"/>
      <c r="F866" s="284"/>
      <c r="G866" s="284"/>
      <c r="H866" s="284"/>
      <c r="I866" s="284"/>
      <c r="J866" s="284"/>
      <c r="K866" s="284"/>
      <c r="L866" s="284"/>
      <c r="M866" s="284"/>
      <c r="N866" s="284"/>
      <c r="O866" s="284"/>
      <c r="P866" s="284"/>
      <c r="Q866" s="284"/>
      <c r="R866" s="284"/>
      <c r="S866" s="284"/>
      <c r="T866" s="284"/>
      <c r="U866" s="284"/>
      <c r="V866" s="284"/>
      <c r="W866" s="284"/>
      <c r="X866" s="284"/>
      <c r="Y866" s="284"/>
      <c r="Z866" s="284"/>
    </row>
    <row r="867" spans="1:26" ht="15.75" customHeight="1" x14ac:dyDescent="0.25">
      <c r="A867" s="284"/>
      <c r="B867" s="284"/>
      <c r="C867" s="284"/>
      <c r="D867" s="284"/>
      <c r="E867" s="284"/>
      <c r="F867" s="284"/>
      <c r="G867" s="284"/>
      <c r="H867" s="284"/>
      <c r="I867" s="284"/>
      <c r="J867" s="284"/>
      <c r="K867" s="284"/>
      <c r="L867" s="284"/>
      <c r="M867" s="284"/>
      <c r="N867" s="284"/>
      <c r="O867" s="284"/>
      <c r="P867" s="284"/>
      <c r="Q867" s="284"/>
      <c r="R867" s="284"/>
      <c r="S867" s="284"/>
      <c r="T867" s="284"/>
      <c r="U867" s="284"/>
      <c r="V867" s="284"/>
      <c r="W867" s="284"/>
      <c r="X867" s="284"/>
      <c r="Y867" s="284"/>
      <c r="Z867" s="284"/>
    </row>
    <row r="868" spans="1:26" ht="15.75" customHeight="1" x14ac:dyDescent="0.25">
      <c r="A868" s="284"/>
      <c r="B868" s="284"/>
      <c r="C868" s="284"/>
      <c r="D868" s="284"/>
      <c r="E868" s="284"/>
      <c r="F868" s="284"/>
      <c r="G868" s="284"/>
      <c r="H868" s="284"/>
      <c r="I868" s="284"/>
      <c r="J868" s="284"/>
      <c r="K868" s="284"/>
      <c r="L868" s="284"/>
      <c r="M868" s="284"/>
      <c r="N868" s="284"/>
      <c r="O868" s="284"/>
      <c r="P868" s="284"/>
      <c r="Q868" s="284"/>
      <c r="R868" s="284"/>
      <c r="S868" s="284"/>
      <c r="T868" s="284"/>
      <c r="U868" s="284"/>
      <c r="V868" s="284"/>
      <c r="W868" s="284"/>
      <c r="X868" s="284"/>
      <c r="Y868" s="284"/>
      <c r="Z868" s="284"/>
    </row>
    <row r="869" spans="1:26" ht="15.75" customHeight="1" x14ac:dyDescent="0.25">
      <c r="A869" s="284"/>
      <c r="B869" s="284"/>
      <c r="C869" s="284"/>
      <c r="D869" s="284"/>
      <c r="E869" s="284"/>
      <c r="F869" s="284"/>
      <c r="G869" s="284"/>
      <c r="H869" s="284"/>
      <c r="I869" s="284"/>
      <c r="J869" s="284"/>
      <c r="K869" s="284"/>
      <c r="L869" s="284"/>
      <c r="M869" s="284"/>
      <c r="N869" s="284"/>
      <c r="O869" s="284"/>
      <c r="P869" s="284"/>
      <c r="Q869" s="284"/>
      <c r="R869" s="284"/>
      <c r="S869" s="284"/>
      <c r="T869" s="284"/>
      <c r="U869" s="284"/>
      <c r="V869" s="284"/>
      <c r="W869" s="284"/>
      <c r="X869" s="284"/>
      <c r="Y869" s="284"/>
      <c r="Z869" s="284"/>
    </row>
    <row r="870" spans="1:26" ht="15.75" customHeight="1" x14ac:dyDescent="0.25">
      <c r="A870" s="284"/>
      <c r="B870" s="284"/>
      <c r="C870" s="284"/>
      <c r="D870" s="284"/>
      <c r="E870" s="284"/>
      <c r="F870" s="284"/>
      <c r="G870" s="284"/>
      <c r="H870" s="284"/>
      <c r="I870" s="284"/>
      <c r="J870" s="284"/>
      <c r="K870" s="284"/>
      <c r="L870" s="284"/>
      <c r="M870" s="284"/>
      <c r="N870" s="284"/>
      <c r="O870" s="284"/>
      <c r="P870" s="284"/>
      <c r="Q870" s="284"/>
      <c r="R870" s="284"/>
      <c r="S870" s="284"/>
      <c r="T870" s="284"/>
      <c r="U870" s="284"/>
      <c r="V870" s="284"/>
      <c r="W870" s="284"/>
      <c r="X870" s="284"/>
      <c r="Y870" s="284"/>
      <c r="Z870" s="284"/>
    </row>
    <row r="871" spans="1:26" ht="15.75" customHeight="1" x14ac:dyDescent="0.25">
      <c r="A871" s="284"/>
      <c r="B871" s="284"/>
      <c r="C871" s="284"/>
      <c r="D871" s="284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4"/>
      <c r="Q871" s="284"/>
      <c r="R871" s="284"/>
      <c r="S871" s="284"/>
      <c r="T871" s="284"/>
      <c r="U871" s="284"/>
      <c r="V871" s="284"/>
      <c r="W871" s="284"/>
      <c r="X871" s="284"/>
      <c r="Y871" s="284"/>
      <c r="Z871" s="284"/>
    </row>
    <row r="872" spans="1:26" ht="15.75" customHeight="1" x14ac:dyDescent="0.25">
      <c r="A872" s="284"/>
      <c r="B872" s="284"/>
      <c r="C872" s="284"/>
      <c r="D872" s="284"/>
      <c r="E872" s="284"/>
      <c r="F872" s="284"/>
      <c r="G872" s="284"/>
      <c r="H872" s="284"/>
      <c r="I872" s="284"/>
      <c r="J872" s="284"/>
      <c r="K872" s="284"/>
      <c r="L872" s="284"/>
      <c r="M872" s="284"/>
      <c r="N872" s="284"/>
      <c r="O872" s="284"/>
      <c r="P872" s="284"/>
      <c r="Q872" s="284"/>
      <c r="R872" s="284"/>
      <c r="S872" s="284"/>
      <c r="T872" s="284"/>
      <c r="U872" s="284"/>
      <c r="V872" s="284"/>
      <c r="W872" s="284"/>
      <c r="X872" s="284"/>
      <c r="Y872" s="284"/>
      <c r="Z872" s="284"/>
    </row>
    <row r="873" spans="1:26" ht="15.75" customHeight="1" x14ac:dyDescent="0.25">
      <c r="A873" s="284"/>
      <c r="B873" s="284"/>
      <c r="C873" s="284"/>
      <c r="D873" s="284"/>
      <c r="E873" s="284"/>
      <c r="F873" s="284"/>
      <c r="G873" s="284"/>
      <c r="H873" s="284"/>
      <c r="I873" s="284"/>
      <c r="J873" s="284"/>
      <c r="K873" s="284"/>
      <c r="L873" s="284"/>
      <c r="M873" s="284"/>
      <c r="N873" s="284"/>
      <c r="O873" s="284"/>
      <c r="P873" s="284"/>
      <c r="Q873" s="284"/>
      <c r="R873" s="284"/>
      <c r="S873" s="284"/>
      <c r="T873" s="284"/>
      <c r="U873" s="284"/>
      <c r="V873" s="284"/>
      <c r="W873" s="284"/>
      <c r="X873" s="284"/>
      <c r="Y873" s="284"/>
      <c r="Z873" s="284"/>
    </row>
    <row r="874" spans="1:26" ht="15.75" customHeight="1" x14ac:dyDescent="0.25">
      <c r="A874" s="284"/>
      <c r="B874" s="284"/>
      <c r="C874" s="284"/>
      <c r="D874" s="284"/>
      <c r="E874" s="284"/>
      <c r="F874" s="284"/>
      <c r="G874" s="284"/>
      <c r="H874" s="284"/>
      <c r="I874" s="284"/>
      <c r="J874" s="284"/>
      <c r="K874" s="284"/>
      <c r="L874" s="284"/>
      <c r="M874" s="284"/>
      <c r="N874" s="284"/>
      <c r="O874" s="284"/>
      <c r="P874" s="284"/>
      <c r="Q874" s="284"/>
      <c r="R874" s="284"/>
      <c r="S874" s="284"/>
      <c r="T874" s="284"/>
      <c r="U874" s="284"/>
      <c r="V874" s="284"/>
      <c r="W874" s="284"/>
      <c r="X874" s="284"/>
      <c r="Y874" s="284"/>
      <c r="Z874" s="284"/>
    </row>
    <row r="875" spans="1:26" ht="15.75" customHeight="1" x14ac:dyDescent="0.25">
      <c r="A875" s="284"/>
      <c r="B875" s="284"/>
      <c r="C875" s="284"/>
      <c r="D875" s="284"/>
      <c r="E875" s="284"/>
      <c r="F875" s="284"/>
      <c r="G875" s="284"/>
      <c r="H875" s="284"/>
      <c r="I875" s="284"/>
      <c r="J875" s="284"/>
      <c r="K875" s="284"/>
      <c r="L875" s="284"/>
      <c r="M875" s="284"/>
      <c r="N875" s="284"/>
      <c r="O875" s="284"/>
      <c r="P875" s="284"/>
      <c r="Q875" s="284"/>
      <c r="R875" s="284"/>
      <c r="S875" s="284"/>
      <c r="T875" s="284"/>
      <c r="U875" s="284"/>
      <c r="V875" s="284"/>
      <c r="W875" s="284"/>
      <c r="X875" s="284"/>
      <c r="Y875" s="284"/>
      <c r="Z875" s="284"/>
    </row>
    <row r="876" spans="1:26" ht="15.75" customHeight="1" x14ac:dyDescent="0.25">
      <c r="A876" s="284"/>
      <c r="B876" s="284"/>
      <c r="C876" s="284"/>
      <c r="D876" s="284"/>
      <c r="E876" s="284"/>
      <c r="F876" s="284"/>
      <c r="G876" s="284"/>
      <c r="H876" s="284"/>
      <c r="I876" s="284"/>
      <c r="J876" s="284"/>
      <c r="K876" s="284"/>
      <c r="L876" s="284"/>
      <c r="M876" s="284"/>
      <c r="N876" s="284"/>
      <c r="O876" s="284"/>
      <c r="P876" s="284"/>
      <c r="Q876" s="284"/>
      <c r="R876" s="284"/>
      <c r="S876" s="284"/>
      <c r="T876" s="284"/>
      <c r="U876" s="284"/>
      <c r="V876" s="284"/>
      <c r="W876" s="284"/>
      <c r="X876" s="284"/>
      <c r="Y876" s="284"/>
      <c r="Z876" s="284"/>
    </row>
    <row r="877" spans="1:26" ht="15.75" customHeight="1" x14ac:dyDescent="0.25">
      <c r="A877" s="284"/>
      <c r="B877" s="284"/>
      <c r="C877" s="284"/>
      <c r="D877" s="284"/>
      <c r="E877" s="284"/>
      <c r="F877" s="284"/>
      <c r="G877" s="284"/>
      <c r="H877" s="284"/>
      <c r="I877" s="284"/>
      <c r="J877" s="284"/>
      <c r="K877" s="284"/>
      <c r="L877" s="284"/>
      <c r="M877" s="284"/>
      <c r="N877" s="284"/>
      <c r="O877" s="284"/>
      <c r="P877" s="284"/>
      <c r="Q877" s="284"/>
      <c r="R877" s="284"/>
      <c r="S877" s="284"/>
      <c r="T877" s="284"/>
      <c r="U877" s="284"/>
      <c r="V877" s="284"/>
      <c r="W877" s="284"/>
      <c r="X877" s="284"/>
      <c r="Y877" s="284"/>
      <c r="Z877" s="284"/>
    </row>
    <row r="878" spans="1:26" ht="15.75" customHeight="1" x14ac:dyDescent="0.25">
      <c r="A878" s="284"/>
      <c r="B878" s="284"/>
      <c r="C878" s="284"/>
      <c r="D878" s="284"/>
      <c r="E878" s="284"/>
      <c r="F878" s="284"/>
      <c r="G878" s="284"/>
      <c r="H878" s="284"/>
      <c r="I878" s="284"/>
      <c r="J878" s="284"/>
      <c r="K878" s="284"/>
      <c r="L878" s="284"/>
      <c r="M878" s="284"/>
      <c r="N878" s="284"/>
      <c r="O878" s="284"/>
      <c r="P878" s="284"/>
      <c r="Q878" s="284"/>
      <c r="R878" s="284"/>
      <c r="S878" s="284"/>
      <c r="T878" s="284"/>
      <c r="U878" s="284"/>
      <c r="V878" s="284"/>
      <c r="W878" s="284"/>
      <c r="X878" s="284"/>
      <c r="Y878" s="284"/>
      <c r="Z878" s="284"/>
    </row>
    <row r="879" spans="1:26" ht="15.75" customHeight="1" x14ac:dyDescent="0.25">
      <c r="A879" s="284"/>
      <c r="B879" s="284"/>
      <c r="C879" s="284"/>
      <c r="D879" s="284"/>
      <c r="E879" s="284"/>
      <c r="F879" s="284"/>
      <c r="G879" s="284"/>
      <c r="H879" s="284"/>
      <c r="I879" s="284"/>
      <c r="J879" s="284"/>
      <c r="K879" s="284"/>
      <c r="L879" s="284"/>
      <c r="M879" s="284"/>
      <c r="N879" s="284"/>
      <c r="O879" s="284"/>
      <c r="P879" s="284"/>
      <c r="Q879" s="284"/>
      <c r="R879" s="284"/>
      <c r="S879" s="284"/>
      <c r="T879" s="284"/>
      <c r="U879" s="284"/>
      <c r="V879" s="284"/>
      <c r="W879" s="284"/>
      <c r="X879" s="284"/>
      <c r="Y879" s="284"/>
      <c r="Z879" s="284"/>
    </row>
    <row r="880" spans="1:26" ht="15.75" customHeight="1" x14ac:dyDescent="0.25">
      <c r="A880" s="284"/>
      <c r="B880" s="284"/>
      <c r="C880" s="284"/>
      <c r="D880" s="284"/>
      <c r="E880" s="284"/>
      <c r="F880" s="284"/>
      <c r="G880" s="284"/>
      <c r="H880" s="284"/>
      <c r="I880" s="284"/>
      <c r="J880" s="284"/>
      <c r="K880" s="284"/>
      <c r="L880" s="284"/>
      <c r="M880" s="284"/>
      <c r="N880" s="284"/>
      <c r="O880" s="284"/>
      <c r="P880" s="284"/>
      <c r="Q880" s="284"/>
      <c r="R880" s="284"/>
      <c r="S880" s="284"/>
      <c r="T880" s="284"/>
      <c r="U880" s="284"/>
      <c r="V880" s="284"/>
      <c r="W880" s="284"/>
      <c r="X880" s="284"/>
      <c r="Y880" s="284"/>
      <c r="Z880" s="284"/>
    </row>
    <row r="881" spans="1:26" ht="15.75" customHeight="1" x14ac:dyDescent="0.25">
      <c r="A881" s="284"/>
      <c r="B881" s="284"/>
      <c r="C881" s="284"/>
      <c r="D881" s="284"/>
      <c r="E881" s="284"/>
      <c r="F881" s="284"/>
      <c r="G881" s="284"/>
      <c r="H881" s="284"/>
      <c r="I881" s="284"/>
      <c r="J881" s="284"/>
      <c r="K881" s="284"/>
      <c r="L881" s="284"/>
      <c r="M881" s="284"/>
      <c r="N881" s="284"/>
      <c r="O881" s="284"/>
      <c r="P881" s="284"/>
      <c r="Q881" s="284"/>
      <c r="R881" s="284"/>
      <c r="S881" s="284"/>
      <c r="T881" s="284"/>
      <c r="U881" s="284"/>
      <c r="V881" s="284"/>
      <c r="W881" s="284"/>
      <c r="X881" s="284"/>
      <c r="Y881" s="284"/>
      <c r="Z881" s="284"/>
    </row>
    <row r="882" spans="1:26" ht="15.75" customHeight="1" x14ac:dyDescent="0.25">
      <c r="A882" s="284"/>
      <c r="B882" s="284"/>
      <c r="C882" s="284"/>
      <c r="D882" s="284"/>
      <c r="E882" s="284"/>
      <c r="F882" s="284"/>
      <c r="G882" s="284"/>
      <c r="H882" s="284"/>
      <c r="I882" s="284"/>
      <c r="J882" s="284"/>
      <c r="K882" s="284"/>
      <c r="L882" s="284"/>
      <c r="M882" s="284"/>
      <c r="N882" s="284"/>
      <c r="O882" s="284"/>
      <c r="P882" s="284"/>
      <c r="Q882" s="284"/>
      <c r="R882" s="284"/>
      <c r="S882" s="284"/>
      <c r="T882" s="284"/>
      <c r="U882" s="284"/>
      <c r="V882" s="284"/>
      <c r="W882" s="284"/>
      <c r="X882" s="284"/>
      <c r="Y882" s="284"/>
      <c r="Z882" s="284"/>
    </row>
    <row r="883" spans="1:26" ht="15.75" customHeight="1" x14ac:dyDescent="0.25">
      <c r="A883" s="284"/>
      <c r="B883" s="284"/>
      <c r="C883" s="284"/>
      <c r="D883" s="284"/>
      <c r="E883" s="284"/>
      <c r="F883" s="284"/>
      <c r="G883" s="284"/>
      <c r="H883" s="284"/>
      <c r="I883" s="284"/>
      <c r="J883" s="284"/>
      <c r="K883" s="284"/>
      <c r="L883" s="284"/>
      <c r="M883" s="284"/>
      <c r="N883" s="284"/>
      <c r="O883" s="284"/>
      <c r="P883" s="284"/>
      <c r="Q883" s="284"/>
      <c r="R883" s="284"/>
      <c r="S883" s="284"/>
      <c r="T883" s="284"/>
      <c r="U883" s="284"/>
      <c r="V883" s="284"/>
      <c r="W883" s="284"/>
      <c r="X883" s="284"/>
      <c r="Y883" s="284"/>
      <c r="Z883" s="284"/>
    </row>
    <row r="884" spans="1:26" ht="15.75" customHeight="1" x14ac:dyDescent="0.25">
      <c r="A884" s="284"/>
      <c r="B884" s="284"/>
      <c r="C884" s="284"/>
      <c r="D884" s="284"/>
      <c r="E884" s="284"/>
      <c r="F884" s="284"/>
      <c r="G884" s="284"/>
      <c r="H884" s="284"/>
      <c r="I884" s="284"/>
      <c r="J884" s="284"/>
      <c r="K884" s="284"/>
      <c r="L884" s="284"/>
      <c r="M884" s="284"/>
      <c r="N884" s="284"/>
      <c r="O884" s="284"/>
      <c r="P884" s="284"/>
      <c r="Q884" s="284"/>
      <c r="R884" s="284"/>
      <c r="S884" s="284"/>
      <c r="T884" s="284"/>
      <c r="U884" s="284"/>
      <c r="V884" s="284"/>
      <c r="W884" s="284"/>
      <c r="X884" s="284"/>
      <c r="Y884" s="284"/>
      <c r="Z884" s="284"/>
    </row>
    <row r="885" spans="1:26" ht="15.75" customHeight="1" x14ac:dyDescent="0.25">
      <c r="A885" s="284"/>
      <c r="B885" s="284"/>
      <c r="C885" s="284"/>
      <c r="D885" s="284"/>
      <c r="E885" s="284"/>
      <c r="F885" s="284"/>
      <c r="G885" s="284"/>
      <c r="H885" s="284"/>
      <c r="I885" s="284"/>
      <c r="J885" s="284"/>
      <c r="K885" s="284"/>
      <c r="L885" s="284"/>
      <c r="M885" s="284"/>
      <c r="N885" s="284"/>
      <c r="O885" s="284"/>
      <c r="P885" s="284"/>
      <c r="Q885" s="284"/>
      <c r="R885" s="284"/>
      <c r="S885" s="284"/>
      <c r="T885" s="284"/>
      <c r="U885" s="284"/>
      <c r="V885" s="284"/>
      <c r="W885" s="284"/>
      <c r="X885" s="284"/>
      <c r="Y885" s="284"/>
      <c r="Z885" s="284"/>
    </row>
    <row r="886" spans="1:26" ht="15.75" customHeight="1" x14ac:dyDescent="0.25">
      <c r="A886" s="284"/>
      <c r="B886" s="284"/>
      <c r="C886" s="284"/>
      <c r="D886" s="284"/>
      <c r="E886" s="284"/>
      <c r="F886" s="284"/>
      <c r="G886" s="284"/>
      <c r="H886" s="284"/>
      <c r="I886" s="284"/>
      <c r="J886" s="284"/>
      <c r="K886" s="284"/>
      <c r="L886" s="284"/>
      <c r="M886" s="284"/>
      <c r="N886" s="284"/>
      <c r="O886" s="284"/>
      <c r="P886" s="284"/>
      <c r="Q886" s="284"/>
      <c r="R886" s="284"/>
      <c r="S886" s="284"/>
      <c r="T886" s="284"/>
      <c r="U886" s="284"/>
      <c r="V886" s="284"/>
      <c r="W886" s="284"/>
      <c r="X886" s="284"/>
      <c r="Y886" s="284"/>
      <c r="Z886" s="284"/>
    </row>
    <row r="887" spans="1:26" ht="15.75" customHeight="1" x14ac:dyDescent="0.25">
      <c r="A887" s="284"/>
      <c r="B887" s="284"/>
      <c r="C887" s="284"/>
      <c r="D887" s="284"/>
      <c r="E887" s="284"/>
      <c r="F887" s="284"/>
      <c r="G887" s="284"/>
      <c r="H887" s="284"/>
      <c r="I887" s="284"/>
      <c r="J887" s="284"/>
      <c r="K887" s="284"/>
      <c r="L887" s="284"/>
      <c r="M887" s="284"/>
      <c r="N887" s="284"/>
      <c r="O887" s="284"/>
      <c r="P887" s="284"/>
      <c r="Q887" s="284"/>
      <c r="R887" s="284"/>
      <c r="S887" s="284"/>
      <c r="T887" s="284"/>
      <c r="U887" s="284"/>
      <c r="V887" s="284"/>
      <c r="W887" s="284"/>
      <c r="X887" s="284"/>
      <c r="Y887" s="284"/>
      <c r="Z887" s="284"/>
    </row>
    <row r="888" spans="1:26" ht="15.75" customHeight="1" x14ac:dyDescent="0.25">
      <c r="A888" s="284"/>
      <c r="B888" s="284"/>
      <c r="C888" s="284"/>
      <c r="D888" s="284"/>
      <c r="E888" s="284"/>
      <c r="F888" s="284"/>
      <c r="G888" s="284"/>
      <c r="H888" s="284"/>
      <c r="I888" s="284"/>
      <c r="J888" s="284"/>
      <c r="K888" s="284"/>
      <c r="L888" s="284"/>
      <c r="M888" s="284"/>
      <c r="N888" s="284"/>
      <c r="O888" s="284"/>
      <c r="P888" s="284"/>
      <c r="Q888" s="284"/>
      <c r="R888" s="284"/>
      <c r="S888" s="284"/>
      <c r="T888" s="284"/>
      <c r="U888" s="284"/>
      <c r="V888" s="284"/>
      <c r="W888" s="284"/>
      <c r="X888" s="284"/>
      <c r="Y888" s="284"/>
      <c r="Z888" s="284"/>
    </row>
    <row r="889" spans="1:26" ht="15.75" customHeight="1" x14ac:dyDescent="0.25">
      <c r="A889" s="284"/>
      <c r="B889" s="284"/>
      <c r="C889" s="284"/>
      <c r="D889" s="284"/>
      <c r="E889" s="284"/>
      <c r="F889" s="284"/>
      <c r="G889" s="284"/>
      <c r="H889" s="284"/>
      <c r="I889" s="284"/>
      <c r="J889" s="284"/>
      <c r="K889" s="284"/>
      <c r="L889" s="284"/>
      <c r="M889" s="284"/>
      <c r="N889" s="284"/>
      <c r="O889" s="284"/>
      <c r="P889" s="284"/>
      <c r="Q889" s="284"/>
      <c r="R889" s="284"/>
      <c r="S889" s="284"/>
      <c r="T889" s="284"/>
      <c r="U889" s="284"/>
      <c r="V889" s="284"/>
      <c r="W889" s="284"/>
      <c r="X889" s="284"/>
      <c r="Y889" s="284"/>
      <c r="Z889" s="284"/>
    </row>
    <row r="890" spans="1:26" ht="15.75" customHeight="1" x14ac:dyDescent="0.25">
      <c r="A890" s="284"/>
      <c r="B890" s="284"/>
      <c r="C890" s="284"/>
      <c r="D890" s="284"/>
      <c r="E890" s="284"/>
      <c r="F890" s="284"/>
      <c r="G890" s="284"/>
      <c r="H890" s="284"/>
      <c r="I890" s="284"/>
      <c r="J890" s="284"/>
      <c r="K890" s="284"/>
      <c r="L890" s="284"/>
      <c r="M890" s="284"/>
      <c r="N890" s="284"/>
      <c r="O890" s="284"/>
      <c r="P890" s="284"/>
      <c r="Q890" s="284"/>
      <c r="R890" s="284"/>
      <c r="S890" s="284"/>
      <c r="T890" s="284"/>
      <c r="U890" s="284"/>
      <c r="V890" s="284"/>
      <c r="W890" s="284"/>
      <c r="X890" s="284"/>
      <c r="Y890" s="284"/>
      <c r="Z890" s="284"/>
    </row>
    <row r="891" spans="1:26" ht="15.75" customHeight="1" x14ac:dyDescent="0.25">
      <c r="A891" s="284"/>
      <c r="B891" s="284"/>
      <c r="C891" s="284"/>
      <c r="D891" s="284"/>
      <c r="E891" s="284"/>
      <c r="F891" s="284"/>
      <c r="G891" s="284"/>
      <c r="H891" s="284"/>
      <c r="I891" s="284"/>
      <c r="J891" s="284"/>
      <c r="K891" s="284"/>
      <c r="L891" s="284"/>
      <c r="M891" s="284"/>
      <c r="N891" s="284"/>
      <c r="O891" s="284"/>
      <c r="P891" s="284"/>
      <c r="Q891" s="284"/>
      <c r="R891" s="284"/>
      <c r="S891" s="284"/>
      <c r="T891" s="284"/>
      <c r="U891" s="284"/>
      <c r="V891" s="284"/>
      <c r="W891" s="284"/>
      <c r="X891" s="284"/>
      <c r="Y891" s="284"/>
      <c r="Z891" s="284"/>
    </row>
    <row r="892" spans="1:26" ht="15.75" customHeight="1" x14ac:dyDescent="0.25">
      <c r="A892" s="284"/>
      <c r="B892" s="284"/>
      <c r="C892" s="284"/>
      <c r="D892" s="284"/>
      <c r="E892" s="284"/>
      <c r="F892" s="284"/>
      <c r="G892" s="284"/>
      <c r="H892" s="284"/>
      <c r="I892" s="284"/>
      <c r="J892" s="284"/>
      <c r="K892" s="284"/>
      <c r="L892" s="284"/>
      <c r="M892" s="284"/>
      <c r="N892" s="284"/>
      <c r="O892" s="284"/>
      <c r="P892" s="284"/>
      <c r="Q892" s="284"/>
      <c r="R892" s="284"/>
      <c r="S892" s="284"/>
      <c r="T892" s="284"/>
      <c r="U892" s="284"/>
      <c r="V892" s="284"/>
      <c r="W892" s="284"/>
      <c r="X892" s="284"/>
      <c r="Y892" s="284"/>
      <c r="Z892" s="284"/>
    </row>
    <row r="893" spans="1:26" ht="15.75" customHeight="1" x14ac:dyDescent="0.25">
      <c r="A893" s="284"/>
      <c r="B893" s="284"/>
      <c r="C893" s="284"/>
      <c r="D893" s="284"/>
      <c r="E893" s="284"/>
      <c r="F893" s="284"/>
      <c r="G893" s="284"/>
      <c r="H893" s="284"/>
      <c r="I893" s="284"/>
      <c r="J893" s="284"/>
      <c r="K893" s="284"/>
      <c r="L893" s="284"/>
      <c r="M893" s="284"/>
      <c r="N893" s="284"/>
      <c r="O893" s="284"/>
      <c r="P893" s="284"/>
      <c r="Q893" s="284"/>
      <c r="R893" s="284"/>
      <c r="S893" s="284"/>
      <c r="T893" s="284"/>
      <c r="U893" s="284"/>
      <c r="V893" s="284"/>
      <c r="W893" s="284"/>
      <c r="X893" s="284"/>
      <c r="Y893" s="284"/>
      <c r="Z893" s="284"/>
    </row>
    <row r="894" spans="1:26" ht="15.75" customHeight="1" x14ac:dyDescent="0.25">
      <c r="A894" s="284"/>
      <c r="B894" s="284"/>
      <c r="C894" s="284"/>
      <c r="D894" s="284"/>
      <c r="E894" s="284"/>
      <c r="F894" s="284"/>
      <c r="G894" s="284"/>
      <c r="H894" s="284"/>
      <c r="I894" s="284"/>
      <c r="J894" s="284"/>
      <c r="K894" s="284"/>
      <c r="L894" s="284"/>
      <c r="M894" s="284"/>
      <c r="N894" s="284"/>
      <c r="O894" s="284"/>
      <c r="P894" s="284"/>
      <c r="Q894" s="284"/>
      <c r="R894" s="284"/>
      <c r="S894" s="284"/>
      <c r="T894" s="284"/>
      <c r="U894" s="284"/>
      <c r="V894" s="284"/>
      <c r="W894" s="284"/>
      <c r="X894" s="284"/>
      <c r="Y894" s="284"/>
      <c r="Z894" s="284"/>
    </row>
    <row r="895" spans="1:26" ht="15.75" customHeight="1" x14ac:dyDescent="0.25">
      <c r="A895" s="284"/>
      <c r="B895" s="284"/>
      <c r="C895" s="284"/>
      <c r="D895" s="284"/>
      <c r="E895" s="284"/>
      <c r="F895" s="284"/>
      <c r="G895" s="284"/>
      <c r="H895" s="284"/>
      <c r="I895" s="284"/>
      <c r="J895" s="284"/>
      <c r="K895" s="284"/>
      <c r="L895" s="284"/>
      <c r="M895" s="284"/>
      <c r="N895" s="284"/>
      <c r="O895" s="284"/>
      <c r="P895" s="284"/>
      <c r="Q895" s="284"/>
      <c r="R895" s="284"/>
      <c r="S895" s="284"/>
      <c r="T895" s="284"/>
      <c r="U895" s="284"/>
      <c r="V895" s="284"/>
      <c r="W895" s="284"/>
      <c r="X895" s="284"/>
      <c r="Y895" s="284"/>
      <c r="Z895" s="284"/>
    </row>
    <row r="896" spans="1:26" ht="15.75" customHeight="1" x14ac:dyDescent="0.25">
      <c r="A896" s="284"/>
      <c r="B896" s="284"/>
      <c r="C896" s="284"/>
      <c r="D896" s="284"/>
      <c r="E896" s="284"/>
      <c r="F896" s="284"/>
      <c r="G896" s="284"/>
      <c r="H896" s="284"/>
      <c r="I896" s="284"/>
      <c r="J896" s="284"/>
      <c r="K896" s="284"/>
      <c r="L896" s="284"/>
      <c r="M896" s="284"/>
      <c r="N896" s="284"/>
      <c r="O896" s="284"/>
      <c r="P896" s="284"/>
      <c r="Q896" s="284"/>
      <c r="R896" s="284"/>
      <c r="S896" s="284"/>
      <c r="T896" s="284"/>
      <c r="U896" s="284"/>
      <c r="V896" s="284"/>
      <c r="W896" s="284"/>
      <c r="X896" s="284"/>
      <c r="Y896" s="284"/>
      <c r="Z896" s="284"/>
    </row>
    <row r="897" spans="1:26" ht="15.75" customHeight="1" x14ac:dyDescent="0.25">
      <c r="A897" s="284"/>
      <c r="B897" s="284"/>
      <c r="C897" s="284"/>
      <c r="D897" s="284"/>
      <c r="E897" s="284"/>
      <c r="F897" s="284"/>
      <c r="G897" s="284"/>
      <c r="H897" s="284"/>
      <c r="I897" s="284"/>
      <c r="J897" s="284"/>
      <c r="K897" s="284"/>
      <c r="L897" s="284"/>
      <c r="M897" s="284"/>
      <c r="N897" s="284"/>
      <c r="O897" s="284"/>
      <c r="P897" s="284"/>
      <c r="Q897" s="284"/>
      <c r="R897" s="284"/>
      <c r="S897" s="284"/>
      <c r="T897" s="284"/>
      <c r="U897" s="284"/>
      <c r="V897" s="284"/>
      <c r="W897" s="284"/>
      <c r="X897" s="284"/>
      <c r="Y897" s="284"/>
      <c r="Z897" s="284"/>
    </row>
    <row r="898" spans="1:26" ht="15.75" customHeight="1" x14ac:dyDescent="0.25">
      <c r="A898" s="284"/>
      <c r="B898" s="284"/>
      <c r="C898" s="284"/>
      <c r="D898" s="284"/>
      <c r="E898" s="284"/>
      <c r="F898" s="284"/>
      <c r="G898" s="284"/>
      <c r="H898" s="284"/>
      <c r="I898" s="284"/>
      <c r="J898" s="284"/>
      <c r="K898" s="284"/>
      <c r="L898" s="284"/>
      <c r="M898" s="284"/>
      <c r="N898" s="284"/>
      <c r="O898" s="284"/>
      <c r="P898" s="284"/>
      <c r="Q898" s="284"/>
      <c r="R898" s="284"/>
      <c r="S898" s="284"/>
      <c r="T898" s="284"/>
      <c r="U898" s="284"/>
      <c r="V898" s="284"/>
      <c r="W898" s="284"/>
      <c r="X898" s="284"/>
      <c r="Y898" s="284"/>
      <c r="Z898" s="284"/>
    </row>
    <row r="899" spans="1:26" ht="15.75" customHeight="1" x14ac:dyDescent="0.25">
      <c r="A899" s="284"/>
      <c r="B899" s="284"/>
      <c r="C899" s="284"/>
      <c r="D899" s="284"/>
      <c r="E899" s="284"/>
      <c r="F899" s="284"/>
      <c r="G899" s="284"/>
      <c r="H899" s="284"/>
      <c r="I899" s="284"/>
      <c r="J899" s="284"/>
      <c r="K899" s="284"/>
      <c r="L899" s="284"/>
      <c r="M899" s="284"/>
      <c r="N899" s="284"/>
      <c r="O899" s="284"/>
      <c r="P899" s="284"/>
      <c r="Q899" s="284"/>
      <c r="R899" s="284"/>
      <c r="S899" s="284"/>
      <c r="T899" s="284"/>
      <c r="U899" s="284"/>
      <c r="V899" s="284"/>
      <c r="W899" s="284"/>
      <c r="X899" s="284"/>
      <c r="Y899" s="284"/>
      <c r="Z899" s="284"/>
    </row>
    <row r="900" spans="1:26" ht="15.75" customHeight="1" x14ac:dyDescent="0.25">
      <c r="A900" s="284"/>
      <c r="B900" s="284"/>
      <c r="C900" s="284"/>
      <c r="D900" s="284"/>
      <c r="E900" s="284"/>
      <c r="F900" s="284"/>
      <c r="G900" s="284"/>
      <c r="H900" s="284"/>
      <c r="I900" s="284"/>
      <c r="J900" s="284"/>
      <c r="K900" s="284"/>
      <c r="L900" s="284"/>
      <c r="M900" s="284"/>
      <c r="N900" s="284"/>
      <c r="O900" s="284"/>
      <c r="P900" s="284"/>
      <c r="Q900" s="284"/>
      <c r="R900" s="284"/>
      <c r="S900" s="284"/>
      <c r="T900" s="284"/>
      <c r="U900" s="284"/>
      <c r="V900" s="284"/>
      <c r="W900" s="284"/>
      <c r="X900" s="284"/>
      <c r="Y900" s="284"/>
      <c r="Z900" s="284"/>
    </row>
    <row r="901" spans="1:26" ht="15.75" customHeight="1" x14ac:dyDescent="0.25">
      <c r="A901" s="284"/>
      <c r="B901" s="284"/>
      <c r="C901" s="284"/>
      <c r="D901" s="284"/>
      <c r="E901" s="284"/>
      <c r="F901" s="284"/>
      <c r="G901" s="284"/>
      <c r="H901" s="284"/>
      <c r="I901" s="284"/>
      <c r="J901" s="284"/>
      <c r="K901" s="284"/>
      <c r="L901" s="284"/>
      <c r="M901" s="284"/>
      <c r="N901" s="284"/>
      <c r="O901" s="284"/>
      <c r="P901" s="284"/>
      <c r="Q901" s="284"/>
      <c r="R901" s="284"/>
      <c r="S901" s="284"/>
      <c r="T901" s="284"/>
      <c r="U901" s="284"/>
      <c r="V901" s="284"/>
      <c r="W901" s="284"/>
      <c r="X901" s="284"/>
      <c r="Y901" s="284"/>
      <c r="Z901" s="284"/>
    </row>
    <row r="902" spans="1:26" ht="15.75" customHeight="1" x14ac:dyDescent="0.25">
      <c r="A902" s="284"/>
      <c r="B902" s="284"/>
      <c r="C902" s="284"/>
      <c r="D902" s="284"/>
      <c r="E902" s="284"/>
      <c r="F902" s="284"/>
      <c r="G902" s="284"/>
      <c r="H902" s="284"/>
      <c r="I902" s="284"/>
      <c r="J902" s="284"/>
      <c r="K902" s="284"/>
      <c r="L902" s="284"/>
      <c r="M902" s="284"/>
      <c r="N902" s="284"/>
      <c r="O902" s="284"/>
      <c r="P902" s="284"/>
      <c r="Q902" s="284"/>
      <c r="R902" s="284"/>
      <c r="S902" s="284"/>
      <c r="T902" s="284"/>
      <c r="U902" s="284"/>
      <c r="V902" s="284"/>
      <c r="W902" s="284"/>
      <c r="X902" s="284"/>
      <c r="Y902" s="284"/>
      <c r="Z902" s="284"/>
    </row>
    <row r="903" spans="1:26" ht="15.75" customHeight="1" x14ac:dyDescent="0.25">
      <c r="A903" s="284"/>
      <c r="B903" s="284"/>
      <c r="C903" s="284"/>
      <c r="D903" s="284"/>
      <c r="E903" s="284"/>
      <c r="F903" s="284"/>
      <c r="G903" s="284"/>
      <c r="H903" s="284"/>
      <c r="I903" s="284"/>
      <c r="J903" s="284"/>
      <c r="K903" s="284"/>
      <c r="L903" s="284"/>
      <c r="M903" s="284"/>
      <c r="N903" s="284"/>
      <c r="O903" s="284"/>
      <c r="P903" s="284"/>
      <c r="Q903" s="284"/>
      <c r="R903" s="284"/>
      <c r="S903" s="284"/>
      <c r="T903" s="284"/>
      <c r="U903" s="284"/>
      <c r="V903" s="284"/>
      <c r="W903" s="284"/>
      <c r="X903" s="284"/>
      <c r="Y903" s="284"/>
      <c r="Z903" s="284"/>
    </row>
    <row r="904" spans="1:26" ht="15.75" customHeight="1" x14ac:dyDescent="0.25">
      <c r="A904" s="284"/>
      <c r="B904" s="284"/>
      <c r="C904" s="284"/>
      <c r="D904" s="284"/>
      <c r="E904" s="284"/>
      <c r="F904" s="284"/>
      <c r="G904" s="284"/>
      <c r="H904" s="284"/>
      <c r="I904" s="284"/>
      <c r="J904" s="284"/>
      <c r="K904" s="284"/>
      <c r="L904" s="284"/>
      <c r="M904" s="284"/>
      <c r="N904" s="284"/>
      <c r="O904" s="284"/>
      <c r="P904" s="284"/>
      <c r="Q904" s="284"/>
      <c r="R904" s="284"/>
      <c r="S904" s="284"/>
      <c r="T904" s="284"/>
      <c r="U904" s="284"/>
      <c r="V904" s="284"/>
      <c r="W904" s="284"/>
      <c r="X904" s="284"/>
      <c r="Y904" s="284"/>
      <c r="Z904" s="284"/>
    </row>
    <row r="905" spans="1:26" ht="15.75" customHeight="1" x14ac:dyDescent="0.25">
      <c r="A905" s="284"/>
      <c r="B905" s="284"/>
      <c r="C905" s="284"/>
      <c r="D905" s="284"/>
      <c r="E905" s="284"/>
      <c r="F905" s="284"/>
      <c r="G905" s="284"/>
      <c r="H905" s="284"/>
      <c r="I905" s="284"/>
      <c r="J905" s="284"/>
      <c r="K905" s="284"/>
      <c r="L905" s="284"/>
      <c r="M905" s="284"/>
      <c r="N905" s="284"/>
      <c r="O905" s="284"/>
      <c r="P905" s="284"/>
      <c r="Q905" s="284"/>
      <c r="R905" s="284"/>
      <c r="S905" s="284"/>
      <c r="T905" s="284"/>
      <c r="U905" s="284"/>
      <c r="V905" s="284"/>
      <c r="W905" s="284"/>
      <c r="X905" s="284"/>
      <c r="Y905" s="284"/>
      <c r="Z905" s="284"/>
    </row>
    <row r="906" spans="1:26" ht="15.75" customHeight="1" x14ac:dyDescent="0.25">
      <c r="A906" s="284"/>
      <c r="B906" s="284"/>
      <c r="C906" s="284"/>
      <c r="D906" s="284"/>
      <c r="E906" s="284"/>
      <c r="F906" s="284"/>
      <c r="G906" s="284"/>
      <c r="H906" s="284"/>
      <c r="I906" s="284"/>
      <c r="J906" s="284"/>
      <c r="K906" s="284"/>
      <c r="L906" s="284"/>
      <c r="M906" s="284"/>
      <c r="N906" s="284"/>
      <c r="O906" s="284"/>
      <c r="P906" s="284"/>
      <c r="Q906" s="284"/>
      <c r="R906" s="284"/>
      <c r="S906" s="284"/>
      <c r="T906" s="284"/>
      <c r="U906" s="284"/>
      <c r="V906" s="284"/>
      <c r="W906" s="284"/>
      <c r="X906" s="284"/>
      <c r="Y906" s="284"/>
      <c r="Z906" s="284"/>
    </row>
    <row r="907" spans="1:26" ht="15.75" customHeight="1" x14ac:dyDescent="0.25">
      <c r="A907" s="284"/>
      <c r="B907" s="284"/>
      <c r="C907" s="284"/>
      <c r="D907" s="284"/>
      <c r="E907" s="284"/>
      <c r="F907" s="284"/>
      <c r="G907" s="284"/>
      <c r="H907" s="284"/>
      <c r="I907" s="284"/>
      <c r="J907" s="284"/>
      <c r="K907" s="284"/>
      <c r="L907" s="284"/>
      <c r="M907" s="284"/>
      <c r="N907" s="284"/>
      <c r="O907" s="284"/>
      <c r="P907" s="284"/>
      <c r="Q907" s="284"/>
      <c r="R907" s="284"/>
      <c r="S907" s="284"/>
      <c r="T907" s="284"/>
      <c r="U907" s="284"/>
      <c r="V907" s="284"/>
      <c r="W907" s="284"/>
      <c r="X907" s="284"/>
      <c r="Y907" s="284"/>
      <c r="Z907" s="284"/>
    </row>
    <row r="908" spans="1:26" ht="15.75" customHeight="1" x14ac:dyDescent="0.25">
      <c r="A908" s="284"/>
      <c r="B908" s="284"/>
      <c r="C908" s="284"/>
      <c r="D908" s="284"/>
      <c r="E908" s="284"/>
      <c r="F908" s="284"/>
      <c r="G908" s="284"/>
      <c r="H908" s="284"/>
      <c r="I908" s="284"/>
      <c r="J908" s="284"/>
      <c r="K908" s="284"/>
      <c r="L908" s="284"/>
      <c r="M908" s="284"/>
      <c r="N908" s="284"/>
      <c r="O908" s="284"/>
      <c r="P908" s="284"/>
      <c r="Q908" s="284"/>
      <c r="R908" s="284"/>
      <c r="S908" s="284"/>
      <c r="T908" s="284"/>
      <c r="U908" s="284"/>
      <c r="V908" s="284"/>
      <c r="W908" s="284"/>
      <c r="X908" s="284"/>
      <c r="Y908" s="284"/>
      <c r="Z908" s="284"/>
    </row>
    <row r="909" spans="1:26" ht="15.75" customHeight="1" x14ac:dyDescent="0.25">
      <c r="A909" s="284"/>
      <c r="B909" s="284"/>
      <c r="C909" s="284"/>
      <c r="D909" s="284"/>
      <c r="E909" s="284"/>
      <c r="F909" s="284"/>
      <c r="G909" s="284"/>
      <c r="H909" s="284"/>
      <c r="I909" s="284"/>
      <c r="J909" s="284"/>
      <c r="K909" s="284"/>
      <c r="L909" s="284"/>
      <c r="M909" s="284"/>
      <c r="N909" s="284"/>
      <c r="O909" s="284"/>
      <c r="P909" s="284"/>
      <c r="Q909" s="284"/>
      <c r="R909" s="284"/>
      <c r="S909" s="284"/>
      <c r="T909" s="284"/>
      <c r="U909" s="284"/>
      <c r="V909" s="284"/>
      <c r="W909" s="284"/>
      <c r="X909" s="284"/>
      <c r="Y909" s="284"/>
      <c r="Z909" s="284"/>
    </row>
    <row r="910" spans="1:26" ht="15.75" customHeight="1" x14ac:dyDescent="0.25">
      <c r="A910" s="284"/>
      <c r="B910" s="284"/>
      <c r="C910" s="284"/>
      <c r="D910" s="284"/>
      <c r="E910" s="284"/>
      <c r="F910" s="284"/>
      <c r="G910" s="284"/>
      <c r="H910" s="284"/>
      <c r="I910" s="284"/>
      <c r="J910" s="284"/>
      <c r="K910" s="284"/>
      <c r="L910" s="284"/>
      <c r="M910" s="284"/>
      <c r="N910" s="284"/>
      <c r="O910" s="284"/>
      <c r="P910" s="284"/>
      <c r="Q910" s="284"/>
      <c r="R910" s="284"/>
      <c r="S910" s="284"/>
      <c r="T910" s="284"/>
      <c r="U910" s="284"/>
      <c r="V910" s="284"/>
      <c r="W910" s="284"/>
      <c r="X910" s="284"/>
      <c r="Y910" s="284"/>
      <c r="Z910" s="284"/>
    </row>
    <row r="911" spans="1:26" ht="15.75" customHeight="1" x14ac:dyDescent="0.25">
      <c r="A911" s="284"/>
      <c r="B911" s="284"/>
      <c r="C911" s="284"/>
      <c r="D911" s="284"/>
      <c r="E911" s="284"/>
      <c r="F911" s="284"/>
      <c r="G911" s="284"/>
      <c r="H911" s="284"/>
      <c r="I911" s="284"/>
      <c r="J911" s="284"/>
      <c r="K911" s="284"/>
      <c r="L911" s="284"/>
      <c r="M911" s="284"/>
      <c r="N911" s="284"/>
      <c r="O911" s="284"/>
      <c r="P911" s="284"/>
      <c r="Q911" s="284"/>
      <c r="R911" s="284"/>
      <c r="S911" s="284"/>
      <c r="T911" s="284"/>
      <c r="U911" s="284"/>
      <c r="V911" s="284"/>
      <c r="W911" s="284"/>
      <c r="X911" s="284"/>
      <c r="Y911" s="284"/>
      <c r="Z911" s="284"/>
    </row>
    <row r="912" spans="1:26" ht="15.75" customHeight="1" x14ac:dyDescent="0.25">
      <c r="A912" s="284"/>
      <c r="B912" s="284"/>
      <c r="C912" s="284"/>
      <c r="D912" s="284"/>
      <c r="E912" s="284"/>
      <c r="F912" s="284"/>
      <c r="G912" s="284"/>
      <c r="H912" s="284"/>
      <c r="I912" s="284"/>
      <c r="J912" s="284"/>
      <c r="K912" s="284"/>
      <c r="L912" s="284"/>
      <c r="M912" s="284"/>
      <c r="N912" s="284"/>
      <c r="O912" s="284"/>
      <c r="P912" s="284"/>
      <c r="Q912" s="284"/>
      <c r="R912" s="284"/>
      <c r="S912" s="284"/>
      <c r="T912" s="284"/>
      <c r="U912" s="284"/>
      <c r="V912" s="284"/>
      <c r="W912" s="284"/>
      <c r="X912" s="284"/>
      <c r="Y912" s="284"/>
      <c r="Z912" s="284"/>
    </row>
    <row r="913" spans="1:26" ht="15.75" customHeight="1" x14ac:dyDescent="0.25">
      <c r="A913" s="284"/>
      <c r="B913" s="284"/>
      <c r="C913" s="284"/>
      <c r="D913" s="284"/>
      <c r="E913" s="284"/>
      <c r="F913" s="284"/>
      <c r="G913" s="284"/>
      <c r="H913" s="284"/>
      <c r="I913" s="284"/>
      <c r="J913" s="284"/>
      <c r="K913" s="284"/>
      <c r="L913" s="284"/>
      <c r="M913" s="284"/>
      <c r="N913" s="284"/>
      <c r="O913" s="284"/>
      <c r="P913" s="284"/>
      <c r="Q913" s="284"/>
      <c r="R913" s="284"/>
      <c r="S913" s="284"/>
      <c r="T913" s="284"/>
      <c r="U913" s="284"/>
      <c r="V913" s="284"/>
      <c r="W913" s="284"/>
      <c r="X913" s="284"/>
      <c r="Y913" s="284"/>
      <c r="Z913" s="284"/>
    </row>
    <row r="914" spans="1:26" ht="15.75" customHeight="1" x14ac:dyDescent="0.25">
      <c r="A914" s="284"/>
      <c r="B914" s="284"/>
      <c r="C914" s="284"/>
      <c r="D914" s="284"/>
      <c r="E914" s="284"/>
      <c r="F914" s="284"/>
      <c r="G914" s="284"/>
      <c r="H914" s="284"/>
      <c r="I914" s="284"/>
      <c r="J914" s="284"/>
      <c r="K914" s="284"/>
      <c r="L914" s="284"/>
      <c r="M914" s="284"/>
      <c r="N914" s="284"/>
      <c r="O914" s="284"/>
      <c r="P914" s="284"/>
      <c r="Q914" s="284"/>
      <c r="R914" s="284"/>
      <c r="S914" s="284"/>
      <c r="T914" s="284"/>
      <c r="U914" s="284"/>
      <c r="V914" s="284"/>
      <c r="W914" s="284"/>
      <c r="X914" s="284"/>
      <c r="Y914" s="284"/>
      <c r="Z914" s="284"/>
    </row>
    <row r="915" spans="1:26" ht="15.75" customHeight="1" x14ac:dyDescent="0.25">
      <c r="A915" s="284"/>
      <c r="B915" s="284"/>
      <c r="C915" s="284"/>
      <c r="D915" s="284"/>
      <c r="E915" s="284"/>
      <c r="F915" s="284"/>
      <c r="G915" s="284"/>
      <c r="H915" s="284"/>
      <c r="I915" s="284"/>
      <c r="J915" s="284"/>
      <c r="K915" s="284"/>
      <c r="L915" s="284"/>
      <c r="M915" s="284"/>
      <c r="N915" s="284"/>
      <c r="O915" s="284"/>
      <c r="P915" s="284"/>
      <c r="Q915" s="284"/>
      <c r="R915" s="284"/>
      <c r="S915" s="284"/>
      <c r="T915" s="284"/>
      <c r="U915" s="284"/>
      <c r="V915" s="284"/>
      <c r="W915" s="284"/>
      <c r="X915" s="284"/>
      <c r="Y915" s="284"/>
      <c r="Z915" s="284"/>
    </row>
    <row r="916" spans="1:26" ht="15.75" customHeight="1" x14ac:dyDescent="0.25">
      <c r="A916" s="284"/>
      <c r="B916" s="284"/>
      <c r="C916" s="284"/>
      <c r="D916" s="284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4"/>
      <c r="Q916" s="284"/>
      <c r="R916" s="284"/>
      <c r="S916" s="284"/>
      <c r="T916" s="284"/>
      <c r="U916" s="284"/>
      <c r="V916" s="284"/>
      <c r="W916" s="284"/>
      <c r="X916" s="284"/>
      <c r="Y916" s="284"/>
      <c r="Z916" s="284"/>
    </row>
    <row r="917" spans="1:26" ht="15.75" customHeight="1" x14ac:dyDescent="0.25">
      <c r="A917" s="284"/>
      <c r="B917" s="284"/>
      <c r="C917" s="284"/>
      <c r="D917" s="284"/>
      <c r="E917" s="284"/>
      <c r="F917" s="284"/>
      <c r="G917" s="284"/>
      <c r="H917" s="284"/>
      <c r="I917" s="284"/>
      <c r="J917" s="284"/>
      <c r="K917" s="284"/>
      <c r="L917" s="284"/>
      <c r="M917" s="284"/>
      <c r="N917" s="284"/>
      <c r="O917" s="284"/>
      <c r="P917" s="284"/>
      <c r="Q917" s="284"/>
      <c r="R917" s="284"/>
      <c r="S917" s="284"/>
      <c r="T917" s="284"/>
      <c r="U917" s="284"/>
      <c r="V917" s="284"/>
      <c r="W917" s="284"/>
      <c r="X917" s="284"/>
      <c r="Y917" s="284"/>
      <c r="Z917" s="284"/>
    </row>
    <row r="918" spans="1:26" ht="15.75" customHeight="1" x14ac:dyDescent="0.25">
      <c r="A918" s="284"/>
      <c r="B918" s="284"/>
      <c r="C918" s="284"/>
      <c r="D918" s="284"/>
      <c r="E918" s="284"/>
      <c r="F918" s="284"/>
      <c r="G918" s="284"/>
      <c r="H918" s="284"/>
      <c r="I918" s="284"/>
      <c r="J918" s="284"/>
      <c r="K918" s="284"/>
      <c r="L918" s="284"/>
      <c r="M918" s="284"/>
      <c r="N918" s="284"/>
      <c r="O918" s="284"/>
      <c r="P918" s="284"/>
      <c r="Q918" s="284"/>
      <c r="R918" s="284"/>
      <c r="S918" s="284"/>
      <c r="T918" s="284"/>
      <c r="U918" s="284"/>
      <c r="V918" s="284"/>
      <c r="W918" s="284"/>
      <c r="X918" s="284"/>
      <c r="Y918" s="284"/>
      <c r="Z918" s="284"/>
    </row>
    <row r="919" spans="1:26" ht="15.75" customHeight="1" x14ac:dyDescent="0.25">
      <c r="A919" s="284"/>
      <c r="B919" s="284"/>
      <c r="C919" s="284"/>
      <c r="D919" s="284"/>
      <c r="E919" s="284"/>
      <c r="F919" s="284"/>
      <c r="G919" s="284"/>
      <c r="H919" s="284"/>
      <c r="I919" s="284"/>
      <c r="J919" s="284"/>
      <c r="K919" s="284"/>
      <c r="L919" s="284"/>
      <c r="M919" s="284"/>
      <c r="N919" s="284"/>
      <c r="O919" s="284"/>
      <c r="P919" s="284"/>
      <c r="Q919" s="284"/>
      <c r="R919" s="284"/>
      <c r="S919" s="284"/>
      <c r="T919" s="284"/>
      <c r="U919" s="284"/>
      <c r="V919" s="284"/>
      <c r="W919" s="284"/>
      <c r="X919" s="284"/>
      <c r="Y919" s="284"/>
      <c r="Z919" s="284"/>
    </row>
    <row r="920" spans="1:26" ht="15.75" customHeight="1" x14ac:dyDescent="0.25">
      <c r="A920" s="284"/>
      <c r="B920" s="284"/>
      <c r="C920" s="284"/>
      <c r="D920" s="284"/>
      <c r="E920" s="284"/>
      <c r="F920" s="284"/>
      <c r="G920" s="284"/>
      <c r="H920" s="284"/>
      <c r="I920" s="284"/>
      <c r="J920" s="284"/>
      <c r="K920" s="284"/>
      <c r="L920" s="284"/>
      <c r="M920" s="284"/>
      <c r="N920" s="284"/>
      <c r="O920" s="284"/>
      <c r="P920" s="284"/>
      <c r="Q920" s="284"/>
      <c r="R920" s="284"/>
      <c r="S920" s="284"/>
      <c r="T920" s="284"/>
      <c r="U920" s="284"/>
      <c r="V920" s="284"/>
      <c r="W920" s="284"/>
      <c r="X920" s="284"/>
      <c r="Y920" s="284"/>
      <c r="Z920" s="284"/>
    </row>
    <row r="921" spans="1:26" ht="15.75" customHeight="1" x14ac:dyDescent="0.25">
      <c r="A921" s="284"/>
      <c r="B921" s="284"/>
      <c r="C921" s="284"/>
      <c r="D921" s="284"/>
      <c r="E921" s="284"/>
      <c r="F921" s="284"/>
      <c r="G921" s="284"/>
      <c r="H921" s="284"/>
      <c r="I921" s="284"/>
      <c r="J921" s="284"/>
      <c r="K921" s="284"/>
      <c r="L921" s="284"/>
      <c r="M921" s="284"/>
      <c r="N921" s="284"/>
      <c r="O921" s="284"/>
      <c r="P921" s="284"/>
      <c r="Q921" s="284"/>
      <c r="R921" s="284"/>
      <c r="S921" s="284"/>
      <c r="T921" s="284"/>
      <c r="U921" s="284"/>
      <c r="V921" s="284"/>
      <c r="W921" s="284"/>
      <c r="X921" s="284"/>
      <c r="Y921" s="284"/>
      <c r="Z921" s="284"/>
    </row>
    <row r="922" spans="1:26" ht="15.75" customHeight="1" x14ac:dyDescent="0.25">
      <c r="A922" s="284"/>
      <c r="B922" s="284"/>
      <c r="C922" s="284"/>
      <c r="D922" s="284"/>
      <c r="E922" s="284"/>
      <c r="F922" s="284"/>
      <c r="G922" s="284"/>
      <c r="H922" s="284"/>
      <c r="I922" s="284"/>
      <c r="J922" s="284"/>
      <c r="K922" s="284"/>
      <c r="L922" s="284"/>
      <c r="M922" s="284"/>
      <c r="N922" s="284"/>
      <c r="O922" s="284"/>
      <c r="P922" s="284"/>
      <c r="Q922" s="284"/>
      <c r="R922" s="284"/>
      <c r="S922" s="284"/>
      <c r="T922" s="284"/>
      <c r="U922" s="284"/>
      <c r="V922" s="284"/>
      <c r="W922" s="284"/>
      <c r="X922" s="284"/>
      <c r="Y922" s="284"/>
      <c r="Z922" s="284"/>
    </row>
    <row r="923" spans="1:26" ht="15.75" customHeight="1" x14ac:dyDescent="0.25">
      <c r="A923" s="284"/>
      <c r="B923" s="284"/>
      <c r="C923" s="284"/>
      <c r="D923" s="284"/>
      <c r="E923" s="284"/>
      <c r="F923" s="284"/>
      <c r="G923" s="284"/>
      <c r="H923" s="284"/>
      <c r="I923" s="284"/>
      <c r="J923" s="284"/>
      <c r="K923" s="284"/>
      <c r="L923" s="284"/>
      <c r="M923" s="284"/>
      <c r="N923" s="284"/>
      <c r="O923" s="284"/>
      <c r="P923" s="284"/>
      <c r="Q923" s="284"/>
      <c r="R923" s="284"/>
      <c r="S923" s="284"/>
      <c r="T923" s="284"/>
      <c r="U923" s="284"/>
      <c r="V923" s="284"/>
      <c r="W923" s="284"/>
      <c r="X923" s="284"/>
      <c r="Y923" s="284"/>
      <c r="Z923" s="284"/>
    </row>
    <row r="924" spans="1:26" ht="15.75" customHeight="1" x14ac:dyDescent="0.25">
      <c r="A924" s="284"/>
      <c r="B924" s="284"/>
      <c r="C924" s="284"/>
      <c r="D924" s="284"/>
      <c r="E924" s="284"/>
      <c r="F924" s="284"/>
      <c r="G924" s="284"/>
      <c r="H924" s="284"/>
      <c r="I924" s="284"/>
      <c r="J924" s="284"/>
      <c r="K924" s="284"/>
      <c r="L924" s="284"/>
      <c r="M924" s="284"/>
      <c r="N924" s="284"/>
      <c r="O924" s="284"/>
      <c r="P924" s="284"/>
      <c r="Q924" s="284"/>
      <c r="R924" s="284"/>
      <c r="S924" s="284"/>
      <c r="T924" s="284"/>
      <c r="U924" s="284"/>
      <c r="V924" s="284"/>
      <c r="W924" s="284"/>
      <c r="X924" s="284"/>
      <c r="Y924" s="284"/>
      <c r="Z924" s="284"/>
    </row>
    <row r="925" spans="1:26" ht="15.75" customHeight="1" x14ac:dyDescent="0.25">
      <c r="A925" s="284"/>
      <c r="B925" s="284"/>
      <c r="C925" s="284"/>
      <c r="D925" s="284"/>
      <c r="E925" s="284"/>
      <c r="F925" s="284"/>
      <c r="G925" s="284"/>
      <c r="H925" s="284"/>
      <c r="I925" s="284"/>
      <c r="J925" s="284"/>
      <c r="K925" s="284"/>
      <c r="L925" s="284"/>
      <c r="M925" s="284"/>
      <c r="N925" s="284"/>
      <c r="O925" s="284"/>
      <c r="P925" s="284"/>
      <c r="Q925" s="284"/>
      <c r="R925" s="284"/>
      <c r="S925" s="284"/>
      <c r="T925" s="284"/>
      <c r="U925" s="284"/>
      <c r="V925" s="284"/>
      <c r="W925" s="284"/>
      <c r="X925" s="284"/>
      <c r="Y925" s="284"/>
      <c r="Z925" s="284"/>
    </row>
    <row r="926" spans="1:26" ht="15.75" customHeight="1" x14ac:dyDescent="0.25">
      <c r="A926" s="284"/>
      <c r="B926" s="284"/>
      <c r="C926" s="284"/>
      <c r="D926" s="284"/>
      <c r="E926" s="284"/>
      <c r="F926" s="284"/>
      <c r="G926" s="284"/>
      <c r="H926" s="284"/>
      <c r="I926" s="284"/>
      <c r="J926" s="284"/>
      <c r="K926" s="284"/>
      <c r="L926" s="284"/>
      <c r="M926" s="284"/>
      <c r="N926" s="284"/>
      <c r="O926" s="284"/>
      <c r="P926" s="284"/>
      <c r="Q926" s="284"/>
      <c r="R926" s="284"/>
      <c r="S926" s="284"/>
      <c r="T926" s="284"/>
      <c r="U926" s="284"/>
      <c r="V926" s="284"/>
      <c r="W926" s="284"/>
      <c r="X926" s="284"/>
      <c r="Y926" s="284"/>
      <c r="Z926" s="284"/>
    </row>
    <row r="927" spans="1:26" ht="15.75" customHeight="1" x14ac:dyDescent="0.25">
      <c r="A927" s="284"/>
      <c r="B927" s="284"/>
      <c r="C927" s="284"/>
      <c r="D927" s="284"/>
      <c r="E927" s="284"/>
      <c r="F927" s="284"/>
      <c r="G927" s="284"/>
      <c r="H927" s="284"/>
      <c r="I927" s="284"/>
      <c r="J927" s="284"/>
      <c r="K927" s="284"/>
      <c r="L927" s="284"/>
      <c r="M927" s="284"/>
      <c r="N927" s="284"/>
      <c r="O927" s="284"/>
      <c r="P927" s="284"/>
      <c r="Q927" s="284"/>
      <c r="R927" s="284"/>
      <c r="S927" s="284"/>
      <c r="T927" s="284"/>
      <c r="U927" s="284"/>
      <c r="V927" s="284"/>
      <c r="W927" s="284"/>
      <c r="X927" s="284"/>
      <c r="Y927" s="284"/>
      <c r="Z927" s="284"/>
    </row>
    <row r="928" spans="1:26" ht="15.75" customHeight="1" x14ac:dyDescent="0.25">
      <c r="A928" s="284"/>
      <c r="B928" s="284"/>
      <c r="C928" s="284"/>
      <c r="D928" s="284"/>
      <c r="E928" s="284"/>
      <c r="F928" s="284"/>
      <c r="G928" s="284"/>
      <c r="H928" s="284"/>
      <c r="I928" s="284"/>
      <c r="J928" s="284"/>
      <c r="K928" s="284"/>
      <c r="L928" s="284"/>
      <c r="M928" s="284"/>
      <c r="N928" s="284"/>
      <c r="O928" s="284"/>
      <c r="P928" s="284"/>
      <c r="Q928" s="284"/>
      <c r="R928" s="284"/>
      <c r="S928" s="284"/>
      <c r="T928" s="284"/>
      <c r="U928" s="284"/>
      <c r="V928" s="284"/>
      <c r="W928" s="284"/>
      <c r="X928" s="284"/>
      <c r="Y928" s="284"/>
      <c r="Z928" s="284"/>
    </row>
    <row r="929" spans="1:26" ht="15.75" customHeight="1" x14ac:dyDescent="0.25">
      <c r="A929" s="284"/>
      <c r="B929" s="284"/>
      <c r="C929" s="284"/>
      <c r="D929" s="284"/>
      <c r="E929" s="284"/>
      <c r="F929" s="284"/>
      <c r="G929" s="284"/>
      <c r="H929" s="284"/>
      <c r="I929" s="284"/>
      <c r="J929" s="284"/>
      <c r="K929" s="284"/>
      <c r="L929" s="284"/>
      <c r="M929" s="284"/>
      <c r="N929" s="284"/>
      <c r="O929" s="284"/>
      <c r="P929" s="284"/>
      <c r="Q929" s="284"/>
      <c r="R929" s="284"/>
      <c r="S929" s="284"/>
      <c r="T929" s="284"/>
      <c r="U929" s="284"/>
      <c r="V929" s="284"/>
      <c r="W929" s="284"/>
      <c r="X929" s="284"/>
      <c r="Y929" s="284"/>
      <c r="Z929" s="284"/>
    </row>
    <row r="930" spans="1:26" ht="15.75" customHeight="1" x14ac:dyDescent="0.25">
      <c r="A930" s="284"/>
      <c r="B930" s="284"/>
      <c r="C930" s="284"/>
      <c r="D930" s="284"/>
      <c r="E930" s="284"/>
      <c r="F930" s="284"/>
      <c r="G930" s="284"/>
      <c r="H930" s="284"/>
      <c r="I930" s="284"/>
      <c r="J930" s="284"/>
      <c r="K930" s="284"/>
      <c r="L930" s="284"/>
      <c r="M930" s="284"/>
      <c r="N930" s="284"/>
      <c r="O930" s="284"/>
      <c r="P930" s="284"/>
      <c r="Q930" s="284"/>
      <c r="R930" s="284"/>
      <c r="S930" s="284"/>
      <c r="T930" s="284"/>
      <c r="U930" s="284"/>
      <c r="V930" s="284"/>
      <c r="W930" s="284"/>
      <c r="X930" s="284"/>
      <c r="Y930" s="284"/>
      <c r="Z930" s="284"/>
    </row>
    <row r="931" spans="1:26" ht="15.75" customHeight="1" x14ac:dyDescent="0.25">
      <c r="A931" s="284"/>
      <c r="B931" s="284"/>
      <c r="C931" s="284"/>
      <c r="D931" s="284"/>
      <c r="E931" s="284"/>
      <c r="F931" s="284"/>
      <c r="G931" s="284"/>
      <c r="H931" s="284"/>
      <c r="I931" s="284"/>
      <c r="J931" s="284"/>
      <c r="K931" s="284"/>
      <c r="L931" s="284"/>
      <c r="M931" s="284"/>
      <c r="N931" s="284"/>
      <c r="O931" s="284"/>
      <c r="P931" s="284"/>
      <c r="Q931" s="284"/>
      <c r="R931" s="284"/>
      <c r="S931" s="284"/>
      <c r="T931" s="284"/>
      <c r="U931" s="284"/>
      <c r="V931" s="284"/>
      <c r="W931" s="284"/>
      <c r="X931" s="284"/>
      <c r="Y931" s="284"/>
      <c r="Z931" s="284"/>
    </row>
    <row r="932" spans="1:26" ht="15.75" customHeight="1" x14ac:dyDescent="0.25">
      <c r="A932" s="284"/>
      <c r="B932" s="284"/>
      <c r="C932" s="284"/>
      <c r="D932" s="284"/>
      <c r="E932" s="284"/>
      <c r="F932" s="284"/>
      <c r="G932" s="284"/>
      <c r="H932" s="284"/>
      <c r="I932" s="284"/>
      <c r="J932" s="284"/>
      <c r="K932" s="284"/>
      <c r="L932" s="284"/>
      <c r="M932" s="284"/>
      <c r="N932" s="284"/>
      <c r="O932" s="284"/>
      <c r="P932" s="284"/>
      <c r="Q932" s="284"/>
      <c r="R932" s="284"/>
      <c r="S932" s="284"/>
      <c r="T932" s="284"/>
      <c r="U932" s="284"/>
      <c r="V932" s="284"/>
      <c r="W932" s="284"/>
      <c r="X932" s="284"/>
      <c r="Y932" s="284"/>
      <c r="Z932" s="284"/>
    </row>
    <row r="933" spans="1:26" ht="15.75" customHeight="1" x14ac:dyDescent="0.25">
      <c r="A933" s="284"/>
      <c r="B933" s="284"/>
      <c r="C933" s="284"/>
      <c r="D933" s="284"/>
      <c r="E933" s="284"/>
      <c r="F933" s="284"/>
      <c r="G933" s="284"/>
      <c r="H933" s="284"/>
      <c r="I933" s="284"/>
      <c r="J933" s="284"/>
      <c r="K933" s="284"/>
      <c r="L933" s="284"/>
      <c r="M933" s="284"/>
      <c r="N933" s="284"/>
      <c r="O933" s="284"/>
      <c r="P933" s="284"/>
      <c r="Q933" s="284"/>
      <c r="R933" s="284"/>
      <c r="S933" s="284"/>
      <c r="T933" s="284"/>
      <c r="U933" s="284"/>
      <c r="V933" s="284"/>
      <c r="W933" s="284"/>
      <c r="X933" s="284"/>
      <c r="Y933" s="284"/>
      <c r="Z933" s="284"/>
    </row>
    <row r="934" spans="1:26" ht="15.75" customHeight="1" x14ac:dyDescent="0.25">
      <c r="A934" s="284"/>
      <c r="B934" s="284"/>
      <c r="C934" s="284"/>
      <c r="D934" s="284"/>
      <c r="E934" s="284"/>
      <c r="F934" s="284"/>
      <c r="G934" s="284"/>
      <c r="H934" s="284"/>
      <c r="I934" s="284"/>
      <c r="J934" s="284"/>
      <c r="K934" s="284"/>
      <c r="L934" s="284"/>
      <c r="M934" s="284"/>
      <c r="N934" s="284"/>
      <c r="O934" s="284"/>
      <c r="P934" s="284"/>
      <c r="Q934" s="284"/>
      <c r="R934" s="284"/>
      <c r="S934" s="284"/>
      <c r="T934" s="284"/>
      <c r="U934" s="284"/>
      <c r="V934" s="284"/>
      <c r="W934" s="284"/>
      <c r="X934" s="284"/>
      <c r="Y934" s="284"/>
      <c r="Z934" s="284"/>
    </row>
    <row r="935" spans="1:26" ht="15.75" customHeight="1" x14ac:dyDescent="0.25">
      <c r="A935" s="284"/>
      <c r="B935" s="284"/>
      <c r="C935" s="284"/>
      <c r="D935" s="284"/>
      <c r="E935" s="284"/>
      <c r="F935" s="284"/>
      <c r="G935" s="284"/>
      <c r="H935" s="284"/>
      <c r="I935" s="284"/>
      <c r="J935" s="284"/>
      <c r="K935" s="284"/>
      <c r="L935" s="284"/>
      <c r="M935" s="284"/>
      <c r="N935" s="284"/>
      <c r="O935" s="284"/>
      <c r="P935" s="284"/>
      <c r="Q935" s="284"/>
      <c r="R935" s="284"/>
      <c r="S935" s="284"/>
      <c r="T935" s="284"/>
      <c r="U935" s="284"/>
      <c r="V935" s="284"/>
      <c r="W935" s="284"/>
      <c r="X935" s="284"/>
      <c r="Y935" s="284"/>
      <c r="Z935" s="284"/>
    </row>
    <row r="936" spans="1:26" ht="15.75" customHeight="1" x14ac:dyDescent="0.25">
      <c r="A936" s="284"/>
      <c r="B936" s="284"/>
      <c r="C936" s="284"/>
      <c r="D936" s="284"/>
      <c r="E936" s="284"/>
      <c r="F936" s="284"/>
      <c r="G936" s="284"/>
      <c r="H936" s="284"/>
      <c r="I936" s="284"/>
      <c r="J936" s="284"/>
      <c r="K936" s="284"/>
      <c r="L936" s="284"/>
      <c r="M936" s="284"/>
      <c r="N936" s="284"/>
      <c r="O936" s="284"/>
      <c r="P936" s="284"/>
      <c r="Q936" s="284"/>
      <c r="R936" s="284"/>
      <c r="S936" s="284"/>
      <c r="T936" s="284"/>
      <c r="U936" s="284"/>
      <c r="V936" s="284"/>
      <c r="W936" s="284"/>
      <c r="X936" s="284"/>
      <c r="Y936" s="284"/>
      <c r="Z936" s="284"/>
    </row>
    <row r="937" spans="1:26" ht="15.75" customHeight="1" x14ac:dyDescent="0.25">
      <c r="A937" s="284"/>
      <c r="B937" s="284"/>
      <c r="C937" s="284"/>
      <c r="D937" s="284"/>
      <c r="E937" s="284"/>
      <c r="F937" s="284"/>
      <c r="G937" s="284"/>
      <c r="H937" s="284"/>
      <c r="I937" s="284"/>
      <c r="J937" s="284"/>
      <c r="K937" s="284"/>
      <c r="L937" s="284"/>
      <c r="M937" s="284"/>
      <c r="N937" s="284"/>
      <c r="O937" s="284"/>
      <c r="P937" s="284"/>
      <c r="Q937" s="284"/>
      <c r="R937" s="284"/>
      <c r="S937" s="284"/>
      <c r="T937" s="284"/>
      <c r="U937" s="284"/>
      <c r="V937" s="284"/>
      <c r="W937" s="284"/>
      <c r="X937" s="284"/>
      <c r="Y937" s="284"/>
      <c r="Z937" s="284"/>
    </row>
    <row r="938" spans="1:26" ht="15.75" customHeight="1" x14ac:dyDescent="0.25">
      <c r="A938" s="284"/>
      <c r="B938" s="284"/>
      <c r="C938" s="284"/>
      <c r="D938" s="284"/>
      <c r="E938" s="284"/>
      <c r="F938" s="284"/>
      <c r="G938" s="284"/>
      <c r="H938" s="284"/>
      <c r="I938" s="284"/>
      <c r="J938" s="284"/>
      <c r="K938" s="284"/>
      <c r="L938" s="284"/>
      <c r="M938" s="284"/>
      <c r="N938" s="284"/>
      <c r="O938" s="284"/>
      <c r="P938" s="284"/>
      <c r="Q938" s="284"/>
      <c r="R938" s="284"/>
      <c r="S938" s="284"/>
      <c r="T938" s="284"/>
      <c r="U938" s="284"/>
      <c r="V938" s="284"/>
      <c r="W938" s="284"/>
      <c r="X938" s="284"/>
      <c r="Y938" s="284"/>
      <c r="Z938" s="284"/>
    </row>
    <row r="939" spans="1:26" ht="15.75" customHeight="1" x14ac:dyDescent="0.25">
      <c r="A939" s="284"/>
      <c r="B939" s="284"/>
      <c r="C939" s="284"/>
      <c r="D939" s="284"/>
      <c r="E939" s="284"/>
      <c r="F939" s="284"/>
      <c r="G939" s="284"/>
      <c r="H939" s="284"/>
      <c r="I939" s="284"/>
      <c r="J939" s="284"/>
      <c r="K939" s="284"/>
      <c r="L939" s="284"/>
      <c r="M939" s="284"/>
      <c r="N939" s="284"/>
      <c r="O939" s="284"/>
      <c r="P939" s="284"/>
      <c r="Q939" s="284"/>
      <c r="R939" s="284"/>
      <c r="S939" s="284"/>
      <c r="T939" s="284"/>
      <c r="U939" s="284"/>
      <c r="V939" s="284"/>
      <c r="W939" s="284"/>
      <c r="X939" s="284"/>
      <c r="Y939" s="284"/>
      <c r="Z939" s="284"/>
    </row>
    <row r="940" spans="1:26" ht="15.75" customHeight="1" x14ac:dyDescent="0.25">
      <c r="A940" s="284"/>
      <c r="B940" s="284"/>
      <c r="C940" s="284"/>
      <c r="D940" s="284"/>
      <c r="E940" s="284"/>
      <c r="F940" s="284"/>
      <c r="G940" s="284"/>
      <c r="H940" s="284"/>
      <c r="I940" s="284"/>
      <c r="J940" s="284"/>
      <c r="K940" s="284"/>
      <c r="L940" s="284"/>
      <c r="M940" s="284"/>
      <c r="N940" s="284"/>
      <c r="O940" s="284"/>
      <c r="P940" s="284"/>
      <c r="Q940" s="284"/>
      <c r="R940" s="284"/>
      <c r="S940" s="284"/>
      <c r="T940" s="284"/>
      <c r="U940" s="284"/>
      <c r="V940" s="284"/>
      <c r="W940" s="284"/>
      <c r="X940" s="284"/>
      <c r="Y940" s="284"/>
      <c r="Z940" s="284"/>
    </row>
    <row r="941" spans="1:26" ht="15.75" customHeight="1" x14ac:dyDescent="0.25">
      <c r="A941" s="284"/>
      <c r="B941" s="284"/>
      <c r="C941" s="284"/>
      <c r="D941" s="284"/>
      <c r="E941" s="284"/>
      <c r="F941" s="284"/>
      <c r="G941" s="284"/>
      <c r="H941" s="284"/>
      <c r="I941" s="284"/>
      <c r="J941" s="284"/>
      <c r="K941" s="284"/>
      <c r="L941" s="284"/>
      <c r="M941" s="284"/>
      <c r="N941" s="284"/>
      <c r="O941" s="284"/>
      <c r="P941" s="284"/>
      <c r="Q941" s="284"/>
      <c r="R941" s="284"/>
      <c r="S941" s="284"/>
      <c r="T941" s="284"/>
      <c r="U941" s="284"/>
      <c r="V941" s="284"/>
      <c r="W941" s="284"/>
      <c r="X941" s="284"/>
      <c r="Y941" s="284"/>
      <c r="Z941" s="284"/>
    </row>
    <row r="942" spans="1:26" ht="15.75" customHeight="1" x14ac:dyDescent="0.25">
      <c r="A942" s="284"/>
      <c r="B942" s="284"/>
      <c r="C942" s="284"/>
      <c r="D942" s="284"/>
      <c r="E942" s="284"/>
      <c r="F942" s="284"/>
      <c r="G942" s="284"/>
      <c r="H942" s="284"/>
      <c r="I942" s="284"/>
      <c r="J942" s="284"/>
      <c r="K942" s="284"/>
      <c r="L942" s="284"/>
      <c r="M942" s="284"/>
      <c r="N942" s="284"/>
      <c r="O942" s="284"/>
      <c r="P942" s="284"/>
      <c r="Q942" s="284"/>
      <c r="R942" s="284"/>
      <c r="S942" s="284"/>
      <c r="T942" s="284"/>
      <c r="U942" s="284"/>
      <c r="V942" s="284"/>
      <c r="W942" s="284"/>
      <c r="X942" s="284"/>
      <c r="Y942" s="284"/>
      <c r="Z942" s="284"/>
    </row>
    <row r="943" spans="1:26" ht="15.75" customHeight="1" x14ac:dyDescent="0.25">
      <c r="A943" s="284"/>
      <c r="B943" s="284"/>
      <c r="C943" s="284"/>
      <c r="D943" s="284"/>
      <c r="E943" s="284"/>
      <c r="F943" s="284"/>
      <c r="G943" s="284"/>
      <c r="H943" s="284"/>
      <c r="I943" s="284"/>
      <c r="J943" s="284"/>
      <c r="K943" s="284"/>
      <c r="L943" s="284"/>
      <c r="M943" s="284"/>
      <c r="N943" s="284"/>
      <c r="O943" s="284"/>
      <c r="P943" s="284"/>
      <c r="Q943" s="284"/>
      <c r="R943" s="284"/>
      <c r="S943" s="284"/>
      <c r="T943" s="284"/>
      <c r="U943" s="284"/>
      <c r="V943" s="284"/>
      <c r="W943" s="284"/>
      <c r="X943" s="284"/>
      <c r="Y943" s="284"/>
      <c r="Z943" s="284"/>
    </row>
    <row r="944" spans="1:26" ht="15.75" customHeight="1" x14ac:dyDescent="0.25">
      <c r="A944" s="284"/>
      <c r="B944" s="284"/>
      <c r="C944" s="284"/>
      <c r="D944" s="284"/>
      <c r="E944" s="284"/>
      <c r="F944" s="284"/>
      <c r="G944" s="284"/>
      <c r="H944" s="284"/>
      <c r="I944" s="284"/>
      <c r="J944" s="284"/>
      <c r="K944" s="284"/>
      <c r="L944" s="284"/>
      <c r="M944" s="284"/>
      <c r="N944" s="284"/>
      <c r="O944" s="284"/>
      <c r="P944" s="284"/>
      <c r="Q944" s="284"/>
      <c r="R944" s="284"/>
      <c r="S944" s="284"/>
      <c r="T944" s="284"/>
      <c r="U944" s="284"/>
      <c r="V944" s="284"/>
      <c r="W944" s="284"/>
      <c r="X944" s="284"/>
      <c r="Y944" s="284"/>
      <c r="Z944" s="284"/>
    </row>
    <row r="945" spans="1:26" ht="15.75" customHeight="1" x14ac:dyDescent="0.25">
      <c r="A945" s="284"/>
      <c r="B945" s="284"/>
      <c r="C945" s="284"/>
      <c r="D945" s="284"/>
      <c r="E945" s="284"/>
      <c r="F945" s="284"/>
      <c r="G945" s="284"/>
      <c r="H945" s="284"/>
      <c r="I945" s="284"/>
      <c r="J945" s="284"/>
      <c r="K945" s="284"/>
      <c r="L945" s="284"/>
      <c r="M945" s="284"/>
      <c r="N945" s="284"/>
      <c r="O945" s="284"/>
      <c r="P945" s="284"/>
      <c r="Q945" s="284"/>
      <c r="R945" s="284"/>
      <c r="S945" s="284"/>
      <c r="T945" s="284"/>
      <c r="U945" s="284"/>
      <c r="V945" s="284"/>
      <c r="W945" s="284"/>
      <c r="X945" s="284"/>
      <c r="Y945" s="284"/>
      <c r="Z945" s="284"/>
    </row>
    <row r="946" spans="1:26" ht="15.75" customHeight="1" x14ac:dyDescent="0.25">
      <c r="A946" s="284"/>
      <c r="B946" s="284"/>
      <c r="C946" s="284"/>
      <c r="D946" s="284"/>
      <c r="E946" s="284"/>
      <c r="F946" s="284"/>
      <c r="G946" s="284"/>
      <c r="H946" s="284"/>
      <c r="I946" s="284"/>
      <c r="J946" s="284"/>
      <c r="K946" s="284"/>
      <c r="L946" s="284"/>
      <c r="M946" s="284"/>
      <c r="N946" s="284"/>
      <c r="O946" s="284"/>
      <c r="P946" s="284"/>
      <c r="Q946" s="284"/>
      <c r="R946" s="284"/>
      <c r="S946" s="284"/>
      <c r="T946" s="284"/>
      <c r="U946" s="284"/>
      <c r="V946" s="284"/>
      <c r="W946" s="284"/>
      <c r="X946" s="284"/>
      <c r="Y946" s="284"/>
      <c r="Z946" s="284"/>
    </row>
    <row r="947" spans="1:26" ht="15.75" customHeight="1" x14ac:dyDescent="0.25">
      <c r="A947" s="284"/>
      <c r="B947" s="284"/>
      <c r="C947" s="284"/>
      <c r="D947" s="284"/>
      <c r="E947" s="284"/>
      <c r="F947" s="284"/>
      <c r="G947" s="284"/>
      <c r="H947" s="284"/>
      <c r="I947" s="284"/>
      <c r="J947" s="284"/>
      <c r="K947" s="284"/>
      <c r="L947" s="284"/>
      <c r="M947" s="284"/>
      <c r="N947" s="284"/>
      <c r="O947" s="284"/>
      <c r="P947" s="284"/>
      <c r="Q947" s="284"/>
      <c r="R947" s="284"/>
      <c r="S947" s="284"/>
      <c r="T947" s="284"/>
      <c r="U947" s="284"/>
      <c r="V947" s="284"/>
      <c r="W947" s="284"/>
      <c r="X947" s="284"/>
      <c r="Y947" s="284"/>
      <c r="Z947" s="284"/>
    </row>
    <row r="948" spans="1:26" ht="15.75" customHeight="1" x14ac:dyDescent="0.25">
      <c r="A948" s="284"/>
      <c r="B948" s="284"/>
      <c r="C948" s="284"/>
      <c r="D948" s="284"/>
      <c r="E948" s="284"/>
      <c r="F948" s="284"/>
      <c r="G948" s="284"/>
      <c r="H948" s="284"/>
      <c r="I948" s="284"/>
      <c r="J948" s="284"/>
      <c r="K948" s="284"/>
      <c r="L948" s="284"/>
      <c r="M948" s="284"/>
      <c r="N948" s="284"/>
      <c r="O948" s="284"/>
      <c r="P948" s="284"/>
      <c r="Q948" s="284"/>
      <c r="R948" s="284"/>
      <c r="S948" s="284"/>
      <c r="T948" s="284"/>
      <c r="U948" s="284"/>
      <c r="V948" s="284"/>
      <c r="W948" s="284"/>
      <c r="X948" s="284"/>
      <c r="Y948" s="284"/>
      <c r="Z948" s="284"/>
    </row>
    <row r="949" spans="1:26" ht="15.75" customHeight="1" x14ac:dyDescent="0.25">
      <c r="A949" s="284"/>
      <c r="B949" s="284"/>
      <c r="C949" s="284"/>
      <c r="D949" s="284"/>
      <c r="E949" s="284"/>
      <c r="F949" s="284"/>
      <c r="G949" s="284"/>
      <c r="H949" s="284"/>
      <c r="I949" s="284"/>
      <c r="J949" s="284"/>
      <c r="K949" s="284"/>
      <c r="L949" s="284"/>
      <c r="M949" s="284"/>
      <c r="N949" s="284"/>
      <c r="O949" s="284"/>
      <c r="P949" s="284"/>
      <c r="Q949" s="284"/>
      <c r="R949" s="284"/>
      <c r="S949" s="284"/>
      <c r="T949" s="284"/>
      <c r="U949" s="284"/>
      <c r="V949" s="284"/>
      <c r="W949" s="284"/>
      <c r="X949" s="284"/>
      <c r="Y949" s="284"/>
      <c r="Z949" s="284"/>
    </row>
    <row r="950" spans="1:26" ht="15.75" customHeight="1" x14ac:dyDescent="0.25">
      <c r="A950" s="284"/>
      <c r="B950" s="284"/>
      <c r="C950" s="284"/>
      <c r="D950" s="284"/>
      <c r="E950" s="284"/>
      <c r="F950" s="284"/>
      <c r="G950" s="284"/>
      <c r="H950" s="284"/>
      <c r="I950" s="284"/>
      <c r="J950" s="284"/>
      <c r="K950" s="284"/>
      <c r="L950" s="284"/>
      <c r="M950" s="284"/>
      <c r="N950" s="284"/>
      <c r="O950" s="284"/>
      <c r="P950" s="284"/>
      <c r="Q950" s="284"/>
      <c r="R950" s="284"/>
      <c r="S950" s="284"/>
      <c r="T950" s="284"/>
      <c r="U950" s="284"/>
      <c r="V950" s="284"/>
      <c r="W950" s="284"/>
      <c r="X950" s="284"/>
      <c r="Y950" s="284"/>
      <c r="Z950" s="284"/>
    </row>
    <row r="951" spans="1:26" ht="15.75" customHeight="1" x14ac:dyDescent="0.25">
      <c r="A951" s="284"/>
      <c r="B951" s="284"/>
      <c r="C951" s="284"/>
      <c r="D951" s="284"/>
      <c r="E951" s="284"/>
      <c r="F951" s="284"/>
      <c r="G951" s="284"/>
      <c r="H951" s="284"/>
      <c r="I951" s="284"/>
      <c r="J951" s="284"/>
      <c r="K951" s="284"/>
      <c r="L951" s="284"/>
      <c r="M951" s="284"/>
      <c r="N951" s="284"/>
      <c r="O951" s="284"/>
      <c r="P951" s="284"/>
      <c r="Q951" s="284"/>
      <c r="R951" s="284"/>
      <c r="S951" s="284"/>
      <c r="T951" s="284"/>
      <c r="U951" s="284"/>
      <c r="V951" s="284"/>
      <c r="W951" s="284"/>
      <c r="X951" s="284"/>
      <c r="Y951" s="284"/>
      <c r="Z951" s="284"/>
    </row>
    <row r="952" spans="1:26" ht="15.75" customHeight="1" x14ac:dyDescent="0.25">
      <c r="A952" s="284"/>
      <c r="B952" s="284"/>
      <c r="C952" s="284"/>
      <c r="D952" s="284"/>
      <c r="E952" s="284"/>
      <c r="F952" s="284"/>
      <c r="G952" s="284"/>
      <c r="H952" s="284"/>
      <c r="I952" s="284"/>
      <c r="J952" s="284"/>
      <c r="K952" s="284"/>
      <c r="L952" s="284"/>
      <c r="M952" s="284"/>
      <c r="N952" s="284"/>
      <c r="O952" s="284"/>
      <c r="P952" s="284"/>
      <c r="Q952" s="284"/>
      <c r="R952" s="284"/>
      <c r="S952" s="284"/>
      <c r="T952" s="284"/>
      <c r="U952" s="284"/>
      <c r="V952" s="284"/>
      <c r="W952" s="284"/>
      <c r="X952" s="284"/>
      <c r="Y952" s="284"/>
      <c r="Z952" s="284"/>
    </row>
    <row r="953" spans="1:26" ht="15.75" customHeight="1" x14ac:dyDescent="0.25">
      <c r="A953" s="284"/>
      <c r="B953" s="284"/>
      <c r="C953" s="284"/>
      <c r="D953" s="284"/>
      <c r="E953" s="284"/>
      <c r="F953" s="284"/>
      <c r="G953" s="284"/>
      <c r="H953" s="284"/>
      <c r="I953" s="284"/>
      <c r="J953" s="284"/>
      <c r="K953" s="284"/>
      <c r="L953" s="284"/>
      <c r="M953" s="284"/>
      <c r="N953" s="284"/>
      <c r="O953" s="284"/>
      <c r="P953" s="284"/>
      <c r="Q953" s="284"/>
      <c r="R953" s="284"/>
      <c r="S953" s="284"/>
      <c r="T953" s="284"/>
      <c r="U953" s="284"/>
      <c r="V953" s="284"/>
      <c r="W953" s="284"/>
      <c r="X953" s="284"/>
      <c r="Y953" s="284"/>
      <c r="Z953" s="284"/>
    </row>
    <row r="954" spans="1:26" ht="15.75" customHeight="1" x14ac:dyDescent="0.25">
      <c r="A954" s="284"/>
      <c r="B954" s="284"/>
      <c r="C954" s="284"/>
      <c r="D954" s="284"/>
      <c r="E954" s="284"/>
      <c r="F954" s="284"/>
      <c r="G954" s="284"/>
      <c r="H954" s="284"/>
      <c r="I954" s="284"/>
      <c r="J954" s="284"/>
      <c r="K954" s="284"/>
      <c r="L954" s="284"/>
      <c r="M954" s="284"/>
      <c r="N954" s="284"/>
      <c r="O954" s="284"/>
      <c r="P954" s="284"/>
      <c r="Q954" s="284"/>
      <c r="R954" s="284"/>
      <c r="S954" s="284"/>
      <c r="T954" s="284"/>
      <c r="U954" s="284"/>
      <c r="V954" s="284"/>
      <c r="W954" s="284"/>
      <c r="X954" s="284"/>
      <c r="Y954" s="284"/>
      <c r="Z954" s="284"/>
    </row>
    <row r="955" spans="1:26" ht="15.75" customHeight="1" x14ac:dyDescent="0.25">
      <c r="A955" s="284"/>
      <c r="B955" s="284"/>
      <c r="C955" s="284"/>
      <c r="D955" s="284"/>
      <c r="E955" s="284"/>
      <c r="F955" s="284"/>
      <c r="G955" s="284"/>
      <c r="H955" s="284"/>
      <c r="I955" s="284"/>
      <c r="J955" s="284"/>
      <c r="K955" s="284"/>
      <c r="L955" s="284"/>
      <c r="M955" s="284"/>
      <c r="N955" s="284"/>
      <c r="O955" s="284"/>
      <c r="P955" s="284"/>
      <c r="Q955" s="284"/>
      <c r="R955" s="284"/>
      <c r="S955" s="284"/>
      <c r="T955" s="284"/>
      <c r="U955" s="284"/>
      <c r="V955" s="284"/>
      <c r="W955" s="284"/>
      <c r="X955" s="284"/>
      <c r="Y955" s="284"/>
      <c r="Z955" s="284"/>
    </row>
    <row r="956" spans="1:26" ht="15.75" customHeight="1" x14ac:dyDescent="0.25">
      <c r="A956" s="284"/>
      <c r="B956" s="284"/>
      <c r="C956" s="284"/>
      <c r="D956" s="284"/>
      <c r="E956" s="284"/>
      <c r="F956" s="284"/>
      <c r="G956" s="284"/>
      <c r="H956" s="284"/>
      <c r="I956" s="284"/>
      <c r="J956" s="284"/>
      <c r="K956" s="284"/>
      <c r="L956" s="284"/>
      <c r="M956" s="284"/>
      <c r="N956" s="284"/>
      <c r="O956" s="284"/>
      <c r="P956" s="284"/>
      <c r="Q956" s="284"/>
      <c r="R956" s="284"/>
      <c r="S956" s="284"/>
      <c r="T956" s="284"/>
      <c r="U956" s="284"/>
      <c r="V956" s="284"/>
      <c r="W956" s="284"/>
      <c r="X956" s="284"/>
      <c r="Y956" s="284"/>
      <c r="Z956" s="284"/>
    </row>
    <row r="957" spans="1:26" ht="15.75" customHeight="1" x14ac:dyDescent="0.25">
      <c r="A957" s="284"/>
      <c r="B957" s="284"/>
      <c r="C957" s="284"/>
      <c r="D957" s="284"/>
      <c r="E957" s="284"/>
      <c r="F957" s="284"/>
      <c r="G957" s="284"/>
      <c r="H957" s="284"/>
      <c r="I957" s="284"/>
      <c r="J957" s="284"/>
      <c r="K957" s="284"/>
      <c r="L957" s="284"/>
      <c r="M957" s="284"/>
      <c r="N957" s="284"/>
      <c r="O957" s="284"/>
      <c r="P957" s="284"/>
      <c r="Q957" s="284"/>
      <c r="R957" s="284"/>
      <c r="S957" s="284"/>
      <c r="T957" s="284"/>
      <c r="U957" s="284"/>
      <c r="V957" s="284"/>
      <c r="W957" s="284"/>
      <c r="X957" s="284"/>
      <c r="Y957" s="284"/>
      <c r="Z957" s="284"/>
    </row>
    <row r="958" spans="1:26" ht="15.75" customHeight="1" x14ac:dyDescent="0.25">
      <c r="A958" s="284"/>
      <c r="B958" s="284"/>
      <c r="C958" s="284"/>
      <c r="D958" s="284"/>
      <c r="E958" s="284"/>
      <c r="F958" s="284"/>
      <c r="G958" s="284"/>
      <c r="H958" s="284"/>
      <c r="I958" s="284"/>
      <c r="J958" s="284"/>
      <c r="K958" s="284"/>
      <c r="L958" s="284"/>
      <c r="M958" s="284"/>
      <c r="N958" s="284"/>
      <c r="O958" s="284"/>
      <c r="P958" s="284"/>
      <c r="Q958" s="284"/>
      <c r="R958" s="284"/>
      <c r="S958" s="284"/>
      <c r="T958" s="284"/>
      <c r="U958" s="284"/>
      <c r="V958" s="284"/>
      <c r="W958" s="284"/>
      <c r="X958" s="284"/>
      <c r="Y958" s="284"/>
      <c r="Z958" s="284"/>
    </row>
    <row r="959" spans="1:26" ht="15.75" customHeight="1" x14ac:dyDescent="0.25">
      <c r="A959" s="284"/>
      <c r="B959" s="284"/>
      <c r="C959" s="284"/>
      <c r="D959" s="284"/>
      <c r="E959" s="284"/>
      <c r="F959" s="284"/>
      <c r="G959" s="284"/>
      <c r="H959" s="284"/>
      <c r="I959" s="284"/>
      <c r="J959" s="284"/>
      <c r="K959" s="284"/>
      <c r="L959" s="284"/>
      <c r="M959" s="284"/>
      <c r="N959" s="284"/>
      <c r="O959" s="284"/>
      <c r="P959" s="284"/>
      <c r="Q959" s="284"/>
      <c r="R959" s="284"/>
      <c r="S959" s="284"/>
      <c r="T959" s="284"/>
      <c r="U959" s="284"/>
      <c r="V959" s="284"/>
      <c r="W959" s="284"/>
      <c r="X959" s="284"/>
      <c r="Y959" s="284"/>
      <c r="Z959" s="284"/>
    </row>
    <row r="960" spans="1:26" ht="15.75" customHeight="1" x14ac:dyDescent="0.25">
      <c r="A960" s="284"/>
      <c r="B960" s="284"/>
      <c r="C960" s="284"/>
      <c r="D960" s="284"/>
      <c r="E960" s="284"/>
      <c r="F960" s="284"/>
      <c r="G960" s="284"/>
      <c r="H960" s="284"/>
      <c r="I960" s="284"/>
      <c r="J960" s="284"/>
      <c r="K960" s="284"/>
      <c r="L960" s="284"/>
      <c r="M960" s="284"/>
      <c r="N960" s="284"/>
      <c r="O960" s="284"/>
      <c r="P960" s="284"/>
      <c r="Q960" s="284"/>
      <c r="R960" s="284"/>
      <c r="S960" s="284"/>
      <c r="T960" s="284"/>
      <c r="U960" s="284"/>
      <c r="V960" s="284"/>
      <c r="W960" s="284"/>
      <c r="X960" s="284"/>
      <c r="Y960" s="284"/>
      <c r="Z960" s="284"/>
    </row>
    <row r="961" spans="1:26" ht="15.75" customHeight="1" x14ac:dyDescent="0.25">
      <c r="A961" s="284"/>
      <c r="B961" s="284"/>
      <c r="C961" s="284"/>
      <c r="D961" s="284"/>
      <c r="E961" s="284"/>
      <c r="F961" s="284"/>
      <c r="G961" s="284"/>
      <c r="H961" s="284"/>
      <c r="I961" s="284"/>
      <c r="J961" s="284"/>
      <c r="K961" s="284"/>
      <c r="L961" s="284"/>
      <c r="M961" s="284"/>
      <c r="N961" s="284"/>
      <c r="O961" s="284"/>
      <c r="P961" s="284"/>
      <c r="Q961" s="284"/>
      <c r="R961" s="284"/>
      <c r="S961" s="284"/>
      <c r="T961" s="284"/>
      <c r="U961" s="284"/>
      <c r="V961" s="284"/>
      <c r="W961" s="284"/>
      <c r="X961" s="284"/>
      <c r="Y961" s="284"/>
      <c r="Z961" s="284"/>
    </row>
    <row r="962" spans="1:26" ht="15.75" customHeight="1" x14ac:dyDescent="0.25">
      <c r="A962" s="284"/>
      <c r="B962" s="284"/>
      <c r="C962" s="284"/>
      <c r="D962" s="284"/>
      <c r="E962" s="284"/>
      <c r="F962" s="284"/>
      <c r="G962" s="284"/>
      <c r="H962" s="284"/>
      <c r="I962" s="284"/>
      <c r="J962" s="284"/>
      <c r="K962" s="284"/>
      <c r="L962" s="284"/>
      <c r="M962" s="284"/>
      <c r="N962" s="284"/>
      <c r="O962" s="284"/>
      <c r="P962" s="284"/>
      <c r="Q962" s="284"/>
      <c r="R962" s="284"/>
      <c r="S962" s="284"/>
      <c r="T962" s="284"/>
      <c r="U962" s="284"/>
      <c r="V962" s="284"/>
      <c r="W962" s="284"/>
      <c r="X962" s="284"/>
      <c r="Y962" s="284"/>
      <c r="Z962" s="284"/>
    </row>
    <row r="963" spans="1:26" ht="15.75" customHeight="1" x14ac:dyDescent="0.25">
      <c r="A963" s="284"/>
      <c r="B963" s="284"/>
      <c r="C963" s="284"/>
      <c r="D963" s="284"/>
      <c r="E963" s="284"/>
      <c r="F963" s="284"/>
      <c r="G963" s="284"/>
      <c r="H963" s="284"/>
      <c r="I963" s="284"/>
      <c r="J963" s="284"/>
      <c r="K963" s="284"/>
      <c r="L963" s="284"/>
      <c r="M963" s="284"/>
      <c r="N963" s="284"/>
      <c r="O963" s="284"/>
      <c r="P963" s="284"/>
      <c r="Q963" s="284"/>
      <c r="R963" s="284"/>
      <c r="S963" s="284"/>
      <c r="T963" s="284"/>
      <c r="U963" s="284"/>
      <c r="V963" s="284"/>
      <c r="W963" s="284"/>
      <c r="X963" s="284"/>
      <c r="Y963" s="284"/>
      <c r="Z963" s="284"/>
    </row>
    <row r="964" spans="1:26" ht="15.75" customHeight="1" x14ac:dyDescent="0.25">
      <c r="A964" s="284"/>
      <c r="B964" s="284"/>
      <c r="C964" s="284"/>
      <c r="D964" s="284"/>
      <c r="E964" s="284"/>
      <c r="F964" s="284"/>
      <c r="G964" s="284"/>
      <c r="H964" s="284"/>
      <c r="I964" s="284"/>
      <c r="J964" s="284"/>
      <c r="K964" s="284"/>
      <c r="L964" s="284"/>
      <c r="M964" s="284"/>
      <c r="N964" s="284"/>
      <c r="O964" s="284"/>
      <c r="P964" s="284"/>
      <c r="Q964" s="284"/>
      <c r="R964" s="284"/>
      <c r="S964" s="284"/>
      <c r="T964" s="284"/>
      <c r="U964" s="284"/>
      <c r="V964" s="284"/>
      <c r="W964" s="284"/>
      <c r="X964" s="284"/>
      <c r="Y964" s="284"/>
      <c r="Z964" s="284"/>
    </row>
    <row r="965" spans="1:26" ht="15.75" customHeight="1" x14ac:dyDescent="0.25">
      <c r="A965" s="284"/>
      <c r="B965" s="284"/>
      <c r="C965" s="284"/>
      <c r="D965" s="284"/>
      <c r="E965" s="284"/>
      <c r="F965" s="284"/>
      <c r="G965" s="284"/>
      <c r="H965" s="284"/>
      <c r="I965" s="284"/>
      <c r="J965" s="284"/>
      <c r="K965" s="284"/>
      <c r="L965" s="284"/>
      <c r="M965" s="284"/>
      <c r="N965" s="284"/>
      <c r="O965" s="284"/>
      <c r="P965" s="284"/>
      <c r="Q965" s="284"/>
      <c r="R965" s="284"/>
      <c r="S965" s="284"/>
      <c r="T965" s="284"/>
      <c r="U965" s="284"/>
      <c r="V965" s="284"/>
      <c r="W965" s="284"/>
      <c r="X965" s="284"/>
      <c r="Y965" s="284"/>
      <c r="Z965" s="284"/>
    </row>
    <row r="966" spans="1:26" ht="15.75" customHeight="1" x14ac:dyDescent="0.25">
      <c r="A966" s="284"/>
      <c r="B966" s="284"/>
      <c r="C966" s="284"/>
      <c r="D966" s="284"/>
      <c r="E966" s="284"/>
      <c r="F966" s="284"/>
      <c r="G966" s="284"/>
      <c r="H966" s="284"/>
      <c r="I966" s="284"/>
      <c r="J966" s="284"/>
      <c r="K966" s="284"/>
      <c r="L966" s="284"/>
      <c r="M966" s="284"/>
      <c r="N966" s="284"/>
      <c r="O966" s="284"/>
      <c r="P966" s="284"/>
      <c r="Q966" s="284"/>
      <c r="R966" s="284"/>
      <c r="S966" s="284"/>
      <c r="T966" s="284"/>
      <c r="U966" s="284"/>
      <c r="V966" s="284"/>
      <c r="W966" s="284"/>
      <c r="X966" s="284"/>
      <c r="Y966" s="284"/>
      <c r="Z966" s="284"/>
    </row>
    <row r="967" spans="1:26" ht="15.75" customHeight="1" x14ac:dyDescent="0.25">
      <c r="A967" s="284"/>
      <c r="B967" s="284"/>
      <c r="C967" s="284"/>
      <c r="D967" s="284"/>
      <c r="E967" s="284"/>
      <c r="F967" s="284"/>
      <c r="G967" s="284"/>
      <c r="H967" s="284"/>
      <c r="I967" s="284"/>
      <c r="J967" s="284"/>
      <c r="K967" s="284"/>
      <c r="L967" s="284"/>
      <c r="M967" s="284"/>
      <c r="N967" s="284"/>
      <c r="O967" s="284"/>
      <c r="P967" s="284"/>
      <c r="Q967" s="284"/>
      <c r="R967" s="284"/>
      <c r="S967" s="284"/>
      <c r="T967" s="284"/>
      <c r="U967" s="284"/>
      <c r="V967" s="284"/>
      <c r="W967" s="284"/>
      <c r="X967" s="284"/>
      <c r="Y967" s="284"/>
      <c r="Z967" s="284"/>
    </row>
    <row r="968" spans="1:26" ht="15.75" customHeight="1" x14ac:dyDescent="0.25">
      <c r="A968" s="284"/>
      <c r="B968" s="284"/>
      <c r="C968" s="284"/>
      <c r="D968" s="284"/>
      <c r="E968" s="284"/>
      <c r="F968" s="284"/>
      <c r="G968" s="284"/>
      <c r="H968" s="284"/>
      <c r="I968" s="284"/>
      <c r="J968" s="284"/>
      <c r="K968" s="284"/>
      <c r="L968" s="284"/>
      <c r="M968" s="284"/>
      <c r="N968" s="284"/>
      <c r="O968" s="284"/>
      <c r="P968" s="284"/>
      <c r="Q968" s="284"/>
      <c r="R968" s="284"/>
      <c r="S968" s="284"/>
      <c r="T968" s="284"/>
      <c r="U968" s="284"/>
      <c r="V968" s="284"/>
      <c r="W968" s="284"/>
      <c r="X968" s="284"/>
      <c r="Y968" s="284"/>
      <c r="Z968" s="284"/>
    </row>
    <row r="969" spans="1:26" ht="15.75" customHeight="1" x14ac:dyDescent="0.25">
      <c r="A969" s="284"/>
      <c r="B969" s="284"/>
      <c r="C969" s="284"/>
      <c r="D969" s="284"/>
      <c r="E969" s="284"/>
      <c r="F969" s="284"/>
      <c r="G969" s="284"/>
      <c r="H969" s="284"/>
      <c r="I969" s="284"/>
      <c r="J969" s="284"/>
      <c r="K969" s="284"/>
      <c r="L969" s="284"/>
      <c r="M969" s="284"/>
      <c r="N969" s="284"/>
      <c r="O969" s="284"/>
      <c r="P969" s="284"/>
      <c r="Q969" s="284"/>
      <c r="R969" s="284"/>
      <c r="S969" s="284"/>
      <c r="T969" s="284"/>
      <c r="U969" s="284"/>
      <c r="V969" s="284"/>
      <c r="W969" s="284"/>
      <c r="X969" s="284"/>
      <c r="Y969" s="284"/>
      <c r="Z969" s="284"/>
    </row>
    <row r="970" spans="1:26" ht="15.75" customHeight="1" x14ac:dyDescent="0.25">
      <c r="A970" s="284"/>
      <c r="B970" s="284"/>
      <c r="C970" s="284"/>
      <c r="D970" s="284"/>
      <c r="E970" s="284"/>
      <c r="F970" s="284"/>
      <c r="G970" s="284"/>
      <c r="H970" s="284"/>
      <c r="I970" s="284"/>
      <c r="J970" s="284"/>
      <c r="K970" s="284"/>
      <c r="L970" s="284"/>
      <c r="M970" s="284"/>
      <c r="N970" s="284"/>
      <c r="O970" s="284"/>
      <c r="P970" s="284"/>
      <c r="Q970" s="284"/>
      <c r="R970" s="284"/>
      <c r="S970" s="284"/>
      <c r="T970" s="284"/>
      <c r="U970" s="284"/>
      <c r="V970" s="284"/>
      <c r="W970" s="284"/>
      <c r="X970" s="284"/>
      <c r="Y970" s="284"/>
      <c r="Z970" s="284"/>
    </row>
    <row r="971" spans="1:26" ht="15.75" customHeight="1" x14ac:dyDescent="0.25">
      <c r="A971" s="284"/>
      <c r="B971" s="284"/>
      <c r="C971" s="284"/>
      <c r="D971" s="284"/>
      <c r="E971" s="284"/>
      <c r="F971" s="284"/>
      <c r="G971" s="284"/>
      <c r="H971" s="284"/>
      <c r="I971" s="284"/>
      <c r="J971" s="284"/>
      <c r="K971" s="284"/>
      <c r="L971" s="284"/>
      <c r="M971" s="284"/>
      <c r="N971" s="284"/>
      <c r="O971" s="284"/>
      <c r="P971" s="284"/>
      <c r="Q971" s="284"/>
      <c r="R971" s="284"/>
      <c r="S971" s="284"/>
      <c r="T971" s="284"/>
      <c r="U971" s="284"/>
      <c r="V971" s="284"/>
      <c r="W971" s="284"/>
      <c r="X971" s="284"/>
      <c r="Y971" s="284"/>
      <c r="Z971" s="284"/>
    </row>
    <row r="972" spans="1:26" ht="15.75" customHeight="1" x14ac:dyDescent="0.25">
      <c r="A972" s="284"/>
      <c r="B972" s="284"/>
      <c r="C972" s="284"/>
      <c r="D972" s="284"/>
      <c r="E972" s="284"/>
      <c r="F972" s="284"/>
      <c r="G972" s="284"/>
      <c r="H972" s="284"/>
      <c r="I972" s="284"/>
      <c r="J972" s="284"/>
      <c r="K972" s="284"/>
      <c r="L972" s="284"/>
      <c r="M972" s="284"/>
      <c r="N972" s="284"/>
      <c r="O972" s="284"/>
      <c r="P972" s="284"/>
      <c r="Q972" s="284"/>
      <c r="R972" s="284"/>
      <c r="S972" s="284"/>
      <c r="T972" s="284"/>
      <c r="U972" s="284"/>
      <c r="V972" s="284"/>
      <c r="W972" s="284"/>
      <c r="X972" s="284"/>
      <c r="Y972" s="284"/>
      <c r="Z972" s="284"/>
    </row>
    <row r="973" spans="1:26" ht="15.75" customHeight="1" x14ac:dyDescent="0.25">
      <c r="A973" s="284"/>
      <c r="B973" s="284"/>
      <c r="C973" s="284"/>
      <c r="D973" s="284"/>
      <c r="E973" s="284"/>
      <c r="F973" s="284"/>
      <c r="G973" s="284"/>
      <c r="H973" s="284"/>
      <c r="I973" s="284"/>
      <c r="J973" s="284"/>
      <c r="K973" s="284"/>
      <c r="L973" s="284"/>
      <c r="M973" s="284"/>
      <c r="N973" s="284"/>
      <c r="O973" s="284"/>
      <c r="P973" s="284"/>
      <c r="Q973" s="284"/>
      <c r="R973" s="284"/>
      <c r="S973" s="284"/>
      <c r="T973" s="284"/>
      <c r="U973" s="284"/>
      <c r="V973" s="284"/>
      <c r="W973" s="284"/>
      <c r="X973" s="284"/>
      <c r="Y973" s="284"/>
      <c r="Z973" s="284"/>
    </row>
    <row r="974" spans="1:26" ht="15.75" customHeight="1" x14ac:dyDescent="0.25">
      <c r="A974" s="284"/>
      <c r="B974" s="284"/>
      <c r="C974" s="284"/>
      <c r="D974" s="284"/>
      <c r="E974" s="284"/>
      <c r="F974" s="284"/>
      <c r="G974" s="284"/>
      <c r="H974" s="284"/>
      <c r="I974" s="284"/>
      <c r="J974" s="284"/>
      <c r="K974" s="284"/>
      <c r="L974" s="284"/>
      <c r="M974" s="284"/>
      <c r="N974" s="284"/>
      <c r="O974" s="284"/>
      <c r="P974" s="284"/>
      <c r="Q974" s="284"/>
      <c r="R974" s="284"/>
      <c r="S974" s="284"/>
      <c r="T974" s="284"/>
      <c r="U974" s="284"/>
      <c r="V974" s="284"/>
      <c r="W974" s="284"/>
      <c r="X974" s="284"/>
      <c r="Y974" s="284"/>
      <c r="Z974" s="284"/>
    </row>
    <row r="975" spans="1:26" ht="15.75" customHeight="1" x14ac:dyDescent="0.25">
      <c r="A975" s="284"/>
      <c r="B975" s="284"/>
      <c r="C975" s="284"/>
      <c r="D975" s="284"/>
      <c r="E975" s="284"/>
      <c r="F975" s="284"/>
      <c r="G975" s="284"/>
      <c r="H975" s="284"/>
      <c r="I975" s="284"/>
      <c r="J975" s="284"/>
      <c r="K975" s="284"/>
      <c r="L975" s="284"/>
      <c r="M975" s="284"/>
      <c r="N975" s="284"/>
      <c r="O975" s="284"/>
      <c r="P975" s="284"/>
      <c r="Q975" s="284"/>
      <c r="R975" s="284"/>
      <c r="S975" s="284"/>
      <c r="T975" s="284"/>
      <c r="U975" s="284"/>
      <c r="V975" s="284"/>
      <c r="W975" s="284"/>
      <c r="X975" s="284"/>
      <c r="Y975" s="284"/>
      <c r="Z975" s="284"/>
    </row>
    <row r="976" spans="1:26" ht="15.75" customHeight="1" x14ac:dyDescent="0.25">
      <c r="A976" s="284"/>
      <c r="B976" s="284"/>
      <c r="C976" s="284"/>
      <c r="D976" s="284"/>
      <c r="E976" s="284"/>
      <c r="F976" s="284"/>
      <c r="G976" s="284"/>
      <c r="H976" s="284"/>
      <c r="I976" s="284"/>
      <c r="J976" s="284"/>
      <c r="K976" s="284"/>
      <c r="L976" s="284"/>
      <c r="M976" s="284"/>
      <c r="N976" s="284"/>
      <c r="O976" s="284"/>
      <c r="P976" s="284"/>
      <c r="Q976" s="284"/>
      <c r="R976" s="284"/>
      <c r="S976" s="284"/>
      <c r="T976" s="284"/>
      <c r="U976" s="284"/>
      <c r="V976" s="284"/>
      <c r="W976" s="284"/>
      <c r="X976" s="284"/>
      <c r="Y976" s="284"/>
      <c r="Z976" s="284"/>
    </row>
    <row r="977" spans="1:26" ht="15.75" customHeight="1" x14ac:dyDescent="0.25">
      <c r="A977" s="284"/>
      <c r="B977" s="284"/>
      <c r="C977" s="284"/>
      <c r="D977" s="284"/>
      <c r="E977" s="284"/>
      <c r="F977" s="284"/>
      <c r="G977" s="284"/>
      <c r="H977" s="284"/>
      <c r="I977" s="284"/>
      <c r="J977" s="284"/>
      <c r="K977" s="284"/>
      <c r="L977" s="284"/>
      <c r="M977" s="284"/>
      <c r="N977" s="284"/>
      <c r="O977" s="284"/>
      <c r="P977" s="284"/>
      <c r="Q977" s="284"/>
      <c r="R977" s="284"/>
      <c r="S977" s="284"/>
      <c r="T977" s="284"/>
      <c r="U977" s="284"/>
      <c r="V977" s="284"/>
      <c r="W977" s="284"/>
      <c r="X977" s="284"/>
      <c r="Y977" s="284"/>
      <c r="Z977" s="284"/>
    </row>
    <row r="978" spans="1:26" ht="15.75" customHeight="1" x14ac:dyDescent="0.25">
      <c r="A978" s="284"/>
      <c r="B978" s="284"/>
      <c r="C978" s="284"/>
      <c r="D978" s="284"/>
      <c r="E978" s="284"/>
      <c r="F978" s="284"/>
      <c r="G978" s="284"/>
      <c r="H978" s="284"/>
      <c r="I978" s="284"/>
      <c r="J978" s="284"/>
      <c r="K978" s="284"/>
      <c r="L978" s="284"/>
      <c r="M978" s="284"/>
      <c r="N978" s="284"/>
      <c r="O978" s="284"/>
      <c r="P978" s="284"/>
      <c r="Q978" s="284"/>
      <c r="R978" s="284"/>
      <c r="S978" s="284"/>
      <c r="T978" s="284"/>
      <c r="U978" s="284"/>
      <c r="V978" s="284"/>
      <c r="W978" s="284"/>
      <c r="X978" s="284"/>
      <c r="Y978" s="284"/>
      <c r="Z978" s="284"/>
    </row>
    <row r="979" spans="1:26" ht="15.75" customHeight="1" x14ac:dyDescent="0.25">
      <c r="A979" s="284"/>
      <c r="B979" s="284"/>
      <c r="C979" s="284"/>
      <c r="D979" s="284"/>
      <c r="E979" s="284"/>
      <c r="F979" s="284"/>
      <c r="G979" s="284"/>
      <c r="H979" s="284"/>
      <c r="I979" s="284"/>
      <c r="J979" s="284"/>
      <c r="K979" s="284"/>
      <c r="L979" s="284"/>
      <c r="M979" s="284"/>
      <c r="N979" s="284"/>
      <c r="O979" s="284"/>
      <c r="P979" s="284"/>
      <c r="Q979" s="284"/>
      <c r="R979" s="284"/>
      <c r="S979" s="284"/>
      <c r="T979" s="284"/>
      <c r="U979" s="284"/>
      <c r="V979" s="284"/>
      <c r="W979" s="284"/>
      <c r="X979" s="284"/>
      <c r="Y979" s="284"/>
      <c r="Z979" s="284"/>
    </row>
    <row r="980" spans="1:26" ht="15.75" customHeight="1" x14ac:dyDescent="0.25">
      <c r="A980" s="284"/>
      <c r="B980" s="284"/>
      <c r="C980" s="284"/>
      <c r="D980" s="284"/>
      <c r="E980" s="284"/>
      <c r="F980" s="284"/>
      <c r="G980" s="284"/>
      <c r="H980" s="284"/>
      <c r="I980" s="284"/>
      <c r="J980" s="284"/>
      <c r="K980" s="284"/>
      <c r="L980" s="284"/>
      <c r="M980" s="284"/>
      <c r="N980" s="284"/>
      <c r="O980" s="284"/>
      <c r="P980" s="284"/>
      <c r="Q980" s="284"/>
      <c r="R980" s="284"/>
      <c r="S980" s="284"/>
      <c r="T980" s="284"/>
      <c r="U980" s="284"/>
      <c r="V980" s="284"/>
      <c r="W980" s="284"/>
      <c r="X980" s="284"/>
      <c r="Y980" s="284"/>
      <c r="Z980" s="284"/>
    </row>
    <row r="981" spans="1:26" ht="15.75" customHeight="1" x14ac:dyDescent="0.25">
      <c r="A981" s="284"/>
      <c r="B981" s="284"/>
      <c r="C981" s="284"/>
      <c r="D981" s="284"/>
      <c r="E981" s="284"/>
      <c r="F981" s="284"/>
      <c r="G981" s="284"/>
      <c r="H981" s="284"/>
      <c r="I981" s="284"/>
      <c r="J981" s="284"/>
      <c r="K981" s="284"/>
      <c r="L981" s="284"/>
      <c r="M981" s="284"/>
      <c r="N981" s="284"/>
      <c r="O981" s="284"/>
      <c r="P981" s="284"/>
      <c r="Q981" s="284"/>
      <c r="R981" s="284"/>
      <c r="S981" s="284"/>
      <c r="T981" s="284"/>
      <c r="U981" s="284"/>
      <c r="V981" s="284"/>
      <c r="W981" s="284"/>
      <c r="X981" s="284"/>
      <c r="Y981" s="284"/>
      <c r="Z981" s="284"/>
    </row>
    <row r="982" spans="1:26" ht="15.75" customHeight="1" x14ac:dyDescent="0.25">
      <c r="A982" s="284"/>
      <c r="B982" s="284"/>
      <c r="C982" s="284"/>
      <c r="D982" s="284"/>
      <c r="E982" s="284"/>
      <c r="F982" s="284"/>
      <c r="G982" s="284"/>
      <c r="H982" s="284"/>
      <c r="I982" s="284"/>
      <c r="J982" s="284"/>
      <c r="K982" s="284"/>
      <c r="L982" s="284"/>
      <c r="M982" s="284"/>
      <c r="N982" s="284"/>
      <c r="O982" s="284"/>
      <c r="P982" s="284"/>
      <c r="Q982" s="284"/>
      <c r="R982" s="284"/>
      <c r="S982" s="284"/>
      <c r="T982" s="284"/>
      <c r="U982" s="284"/>
      <c r="V982" s="284"/>
      <c r="W982" s="284"/>
      <c r="X982" s="284"/>
      <c r="Y982" s="284"/>
      <c r="Z982" s="284"/>
    </row>
    <row r="983" spans="1:26" ht="15.75" customHeight="1" x14ac:dyDescent="0.25">
      <c r="A983" s="284"/>
      <c r="B983" s="284"/>
      <c r="C983" s="284"/>
      <c r="D983" s="284"/>
      <c r="E983" s="284"/>
      <c r="F983" s="284"/>
      <c r="G983" s="284"/>
      <c r="H983" s="284"/>
      <c r="I983" s="284"/>
      <c r="J983" s="284"/>
      <c r="K983" s="284"/>
      <c r="L983" s="284"/>
      <c r="M983" s="284"/>
      <c r="N983" s="284"/>
      <c r="O983" s="284"/>
      <c r="P983" s="284"/>
      <c r="Q983" s="284"/>
      <c r="R983" s="284"/>
      <c r="S983" s="284"/>
      <c r="T983" s="284"/>
      <c r="U983" s="284"/>
      <c r="V983" s="284"/>
      <c r="W983" s="284"/>
      <c r="X983" s="284"/>
      <c r="Y983" s="284"/>
      <c r="Z983" s="284"/>
    </row>
    <row r="984" spans="1:26" ht="15.75" customHeight="1" x14ac:dyDescent="0.25">
      <c r="A984" s="284"/>
      <c r="B984" s="284"/>
      <c r="C984" s="284"/>
      <c r="D984" s="284"/>
      <c r="E984" s="284"/>
      <c r="F984" s="284"/>
      <c r="G984" s="284"/>
      <c r="H984" s="284"/>
      <c r="I984" s="284"/>
      <c r="J984" s="284"/>
      <c r="K984" s="284"/>
      <c r="L984" s="284"/>
      <c r="M984" s="284"/>
      <c r="N984" s="284"/>
      <c r="O984" s="284"/>
      <c r="P984" s="284"/>
      <c r="Q984" s="284"/>
      <c r="R984" s="284"/>
      <c r="S984" s="284"/>
      <c r="T984" s="284"/>
      <c r="U984" s="284"/>
      <c r="V984" s="284"/>
      <c r="W984" s="284"/>
      <c r="X984" s="284"/>
      <c r="Y984" s="284"/>
      <c r="Z984" s="284"/>
    </row>
    <row r="985" spans="1:26" ht="15.75" customHeight="1" x14ac:dyDescent="0.25">
      <c r="A985" s="284"/>
      <c r="B985" s="284"/>
      <c r="C985" s="284"/>
      <c r="D985" s="284"/>
      <c r="E985" s="284"/>
      <c r="F985" s="284"/>
      <c r="G985" s="284"/>
      <c r="H985" s="284"/>
      <c r="I985" s="284"/>
      <c r="J985" s="284"/>
      <c r="K985" s="284"/>
      <c r="L985" s="284"/>
      <c r="M985" s="284"/>
      <c r="N985" s="284"/>
      <c r="O985" s="284"/>
      <c r="P985" s="284"/>
      <c r="Q985" s="284"/>
      <c r="R985" s="284"/>
      <c r="S985" s="284"/>
      <c r="T985" s="284"/>
      <c r="U985" s="284"/>
      <c r="V985" s="284"/>
      <c r="W985" s="284"/>
      <c r="X985" s="284"/>
      <c r="Y985" s="284"/>
      <c r="Z985" s="284"/>
    </row>
    <row r="986" spans="1:26" ht="15.75" customHeight="1" x14ac:dyDescent="0.25">
      <c r="A986" s="284"/>
      <c r="B986" s="284"/>
      <c r="C986" s="284"/>
      <c r="D986" s="284"/>
      <c r="E986" s="284"/>
      <c r="F986" s="284"/>
      <c r="G986" s="284"/>
      <c r="H986" s="284"/>
      <c r="I986" s="284"/>
      <c r="J986" s="284"/>
      <c r="K986" s="284"/>
      <c r="L986" s="284"/>
      <c r="M986" s="284"/>
      <c r="N986" s="284"/>
      <c r="O986" s="284"/>
      <c r="P986" s="284"/>
      <c r="Q986" s="284"/>
      <c r="R986" s="284"/>
      <c r="S986" s="284"/>
      <c r="T986" s="284"/>
      <c r="U986" s="284"/>
      <c r="V986" s="284"/>
      <c r="W986" s="284"/>
      <c r="X986" s="284"/>
      <c r="Y986" s="284"/>
      <c r="Z986" s="284"/>
    </row>
    <row r="987" spans="1:26" ht="15.75" customHeight="1" x14ac:dyDescent="0.25">
      <c r="A987" s="284"/>
      <c r="B987" s="284"/>
      <c r="C987" s="284"/>
      <c r="D987" s="284"/>
      <c r="E987" s="284"/>
      <c r="F987" s="284"/>
      <c r="G987" s="284"/>
      <c r="H987" s="284"/>
      <c r="I987" s="284"/>
      <c r="J987" s="284"/>
      <c r="K987" s="284"/>
      <c r="L987" s="284"/>
      <c r="M987" s="284"/>
      <c r="N987" s="284"/>
      <c r="O987" s="284"/>
      <c r="P987" s="284"/>
      <c r="Q987" s="284"/>
      <c r="R987" s="284"/>
      <c r="S987" s="284"/>
      <c r="T987" s="284"/>
      <c r="U987" s="284"/>
      <c r="V987" s="284"/>
      <c r="W987" s="284"/>
      <c r="X987" s="284"/>
      <c r="Y987" s="284"/>
      <c r="Z987" s="284"/>
    </row>
    <row r="988" spans="1:26" ht="15.75" customHeight="1" x14ac:dyDescent="0.25">
      <c r="A988" s="284"/>
      <c r="B988" s="284"/>
      <c r="C988" s="284"/>
      <c r="D988" s="284"/>
      <c r="E988" s="284"/>
      <c r="F988" s="284"/>
      <c r="G988" s="284"/>
      <c r="H988" s="284"/>
      <c r="I988" s="284"/>
      <c r="J988" s="284"/>
      <c r="K988" s="284"/>
      <c r="L988" s="284"/>
      <c r="M988" s="284"/>
      <c r="N988" s="284"/>
      <c r="O988" s="284"/>
      <c r="P988" s="284"/>
      <c r="Q988" s="284"/>
      <c r="R988" s="284"/>
      <c r="S988" s="284"/>
      <c r="T988" s="284"/>
      <c r="U988" s="284"/>
      <c r="V988" s="284"/>
      <c r="W988" s="284"/>
      <c r="X988" s="284"/>
      <c r="Y988" s="284"/>
      <c r="Z988" s="284"/>
    </row>
    <row r="989" spans="1:26" ht="15.75" customHeight="1" x14ac:dyDescent="0.25">
      <c r="A989" s="284"/>
      <c r="B989" s="284"/>
      <c r="C989" s="284"/>
      <c r="D989" s="284"/>
      <c r="E989" s="284"/>
      <c r="F989" s="284"/>
      <c r="G989" s="284"/>
      <c r="H989" s="284"/>
      <c r="I989" s="284"/>
      <c r="J989" s="284"/>
      <c r="K989" s="284"/>
      <c r="L989" s="284"/>
      <c r="M989" s="284"/>
      <c r="N989" s="284"/>
      <c r="O989" s="284"/>
      <c r="P989" s="284"/>
      <c r="Q989" s="284"/>
      <c r="R989" s="284"/>
      <c r="S989" s="284"/>
      <c r="T989" s="284"/>
      <c r="U989" s="284"/>
      <c r="V989" s="284"/>
      <c r="W989" s="284"/>
      <c r="X989" s="284"/>
      <c r="Y989" s="284"/>
      <c r="Z989" s="284"/>
    </row>
  </sheetData>
  <mergeCells count="10">
    <mergeCell ref="A1:B1"/>
    <mergeCell ref="A5:B5"/>
    <mergeCell ref="A20:B20"/>
    <mergeCell ref="A31:B31"/>
    <mergeCell ref="A33:B33"/>
    <mergeCell ref="A34:B34"/>
    <mergeCell ref="A35:B35"/>
    <mergeCell ref="A38:B38"/>
    <mergeCell ref="A40:B40"/>
    <mergeCell ref="A42:B42"/>
  </mergeCells>
  <printOptions horizontalCentered="1" verticalCentered="1"/>
  <pageMargins left="0.25" right="0.25" top="0.75" bottom="0.75" header="0.3" footer="0.3"/>
  <pageSetup paperSize="8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1008"/>
  <sheetViews>
    <sheetView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50.28515625" customWidth="1"/>
    <col min="2" max="2" width="7.140625" customWidth="1"/>
    <col min="3" max="3" width="44.42578125" customWidth="1"/>
    <col min="4" max="6" width="13.85546875" customWidth="1"/>
    <col min="7" max="7" width="8.7109375" customWidth="1"/>
    <col min="8" max="8" width="14.5703125" customWidth="1"/>
    <col min="9" max="9" width="14.7109375" customWidth="1"/>
    <col min="10" max="10" width="8.140625" customWidth="1"/>
    <col min="11" max="11" width="15.28515625" customWidth="1"/>
    <col min="13" max="13" width="8.140625" customWidth="1"/>
    <col min="14" max="14" width="12.28515625" bestFit="1" customWidth="1"/>
    <col min="15" max="15" width="13" bestFit="1" customWidth="1"/>
    <col min="16" max="16" width="13.42578125" customWidth="1"/>
    <col min="17" max="28" width="8.7109375" customWidth="1"/>
  </cols>
  <sheetData>
    <row r="1" spans="1:16" ht="27" customHeight="1" x14ac:dyDescent="0.25">
      <c r="A1" s="300" t="s">
        <v>554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49.5" customHeight="1" x14ac:dyDescent="0.25">
      <c r="A2" s="1" t="s">
        <v>211</v>
      </c>
      <c r="B2" s="1" t="s">
        <v>212</v>
      </c>
      <c r="C2" s="1" t="s">
        <v>213</v>
      </c>
      <c r="D2" s="1" t="s">
        <v>214</v>
      </c>
      <c r="E2" s="1" t="s">
        <v>534</v>
      </c>
      <c r="F2" s="2" t="s">
        <v>555</v>
      </c>
      <c r="G2" s="4" t="s">
        <v>536</v>
      </c>
      <c r="H2" s="1" t="s">
        <v>537</v>
      </c>
      <c r="I2" s="1" t="s">
        <v>556</v>
      </c>
      <c r="J2" s="4" t="s">
        <v>536</v>
      </c>
      <c r="K2" s="1" t="s">
        <v>539</v>
      </c>
      <c r="L2" s="1" t="s">
        <v>557</v>
      </c>
      <c r="M2" s="4" t="s">
        <v>536</v>
      </c>
      <c r="N2" s="6" t="s">
        <v>549</v>
      </c>
      <c r="O2" s="6" t="s">
        <v>542</v>
      </c>
      <c r="P2" s="1" t="s">
        <v>216</v>
      </c>
    </row>
    <row r="3" spans="1:16" x14ac:dyDescent="0.25">
      <c r="A3" s="8" t="s">
        <v>54</v>
      </c>
      <c r="B3" s="9" t="s">
        <v>55</v>
      </c>
      <c r="C3" s="117" t="s">
        <v>56</v>
      </c>
      <c r="D3" s="10" t="s">
        <v>217</v>
      </c>
      <c r="E3" s="9">
        <v>13</v>
      </c>
      <c r="F3" s="9">
        <v>7</v>
      </c>
      <c r="G3" s="36">
        <f t="shared" ref="G3" si="0">F3/E3</f>
        <v>0.53846153846153844</v>
      </c>
      <c r="H3" s="9">
        <v>13</v>
      </c>
      <c r="I3" s="9">
        <v>4</v>
      </c>
      <c r="J3" s="11">
        <f t="shared" ref="J3:J162" si="1">I3/H3</f>
        <v>0.30769230769230771</v>
      </c>
      <c r="K3" s="9">
        <v>6</v>
      </c>
      <c r="L3" s="9">
        <v>0</v>
      </c>
      <c r="M3" s="11">
        <f t="shared" ref="M3:M111" si="2">L3/K3</f>
        <v>0</v>
      </c>
      <c r="N3" s="256">
        <f>IF(J3="-","-",IF(M3="-",0,(M3-J3)))</f>
        <v>-0.30769230769230771</v>
      </c>
      <c r="O3" s="256">
        <f>IF(G3="-","-",IF(M3="-",0,(M3-G3)))</f>
        <v>-0.53846153846153844</v>
      </c>
      <c r="P3" s="161" t="s">
        <v>219</v>
      </c>
    </row>
    <row r="4" spans="1:16" x14ac:dyDescent="0.25">
      <c r="A4" s="8" t="s">
        <v>54</v>
      </c>
      <c r="B4" s="9" t="s">
        <v>55</v>
      </c>
      <c r="C4" s="117" t="s">
        <v>57</v>
      </c>
      <c r="D4" s="10" t="s">
        <v>217</v>
      </c>
      <c r="E4" s="9">
        <v>0</v>
      </c>
      <c r="F4" s="9">
        <v>0</v>
      </c>
      <c r="G4" s="36" t="s">
        <v>543</v>
      </c>
      <c r="H4" s="9">
        <v>7</v>
      </c>
      <c r="I4" s="9">
        <v>1</v>
      </c>
      <c r="J4" s="11">
        <f t="shared" si="1"/>
        <v>0.14285714285714285</v>
      </c>
      <c r="K4" s="9">
        <v>7</v>
      </c>
      <c r="L4" s="9">
        <v>3</v>
      </c>
      <c r="M4" s="11">
        <f t="shared" si="2"/>
        <v>0.42857142857142855</v>
      </c>
      <c r="N4" s="256">
        <f t="shared" ref="N4:N67" si="3">IF(J4="-","-",IF(M4="-",0,(M4-J4)))</f>
        <v>0.2857142857142857</v>
      </c>
      <c r="O4" s="256" t="str">
        <f t="shared" ref="O4:O67" si="4">IF(G4="-","-",IF(M4="-",0,(M4-G4)))</f>
        <v>-</v>
      </c>
      <c r="P4" s="161" t="s">
        <v>221</v>
      </c>
    </row>
    <row r="5" spans="1:16" x14ac:dyDescent="0.25">
      <c r="A5" s="190" t="s">
        <v>54</v>
      </c>
      <c r="B5" s="177" t="s">
        <v>55</v>
      </c>
      <c r="C5" s="190" t="s">
        <v>58</v>
      </c>
      <c r="D5" s="144" t="s">
        <v>222</v>
      </c>
      <c r="E5" s="9">
        <v>0</v>
      </c>
      <c r="F5" s="9">
        <v>0</v>
      </c>
      <c r="G5" s="36" t="s">
        <v>543</v>
      </c>
      <c r="H5" s="9">
        <v>0</v>
      </c>
      <c r="I5" s="9">
        <v>0</v>
      </c>
      <c r="J5" s="36" t="s">
        <v>543</v>
      </c>
      <c r="K5" s="9">
        <v>7</v>
      </c>
      <c r="L5" s="9">
        <v>3</v>
      </c>
      <c r="M5" s="11">
        <f t="shared" si="2"/>
        <v>0.42857142857142855</v>
      </c>
      <c r="N5" s="256" t="str">
        <f t="shared" si="3"/>
        <v>-</v>
      </c>
      <c r="O5" s="256" t="str">
        <f t="shared" si="4"/>
        <v>-</v>
      </c>
      <c r="P5" s="161" t="s">
        <v>220</v>
      </c>
    </row>
    <row r="6" spans="1:16" x14ac:dyDescent="0.25">
      <c r="A6" s="8" t="s">
        <v>54</v>
      </c>
      <c r="B6" s="9" t="s">
        <v>55</v>
      </c>
      <c r="C6" s="117" t="s">
        <v>59</v>
      </c>
      <c r="D6" s="10" t="s">
        <v>223</v>
      </c>
      <c r="E6" s="9">
        <v>25</v>
      </c>
      <c r="F6" s="9">
        <v>18</v>
      </c>
      <c r="G6" s="36">
        <f t="shared" ref="G6:G16" si="5">F6/E6</f>
        <v>0.72</v>
      </c>
      <c r="H6" s="9">
        <v>40</v>
      </c>
      <c r="I6" s="9">
        <v>33</v>
      </c>
      <c r="J6" s="11">
        <f t="shared" si="1"/>
        <v>0.82499999999999996</v>
      </c>
      <c r="K6" s="9">
        <v>29</v>
      </c>
      <c r="L6" s="9">
        <v>26</v>
      </c>
      <c r="M6" s="11">
        <f t="shared" si="2"/>
        <v>0.89655172413793105</v>
      </c>
      <c r="N6" s="256">
        <f t="shared" si="3"/>
        <v>7.1551724137931094E-2</v>
      </c>
      <c r="O6" s="256">
        <f t="shared" si="4"/>
        <v>0.17655172413793108</v>
      </c>
      <c r="P6" s="161"/>
    </row>
    <row r="7" spans="1:16" x14ac:dyDescent="0.25">
      <c r="A7" s="8" t="s">
        <v>54</v>
      </c>
      <c r="B7" s="9" t="s">
        <v>55</v>
      </c>
      <c r="C7" s="117" t="s">
        <v>60</v>
      </c>
      <c r="D7" s="10" t="s">
        <v>224</v>
      </c>
      <c r="E7" s="9">
        <v>12</v>
      </c>
      <c r="F7" s="9">
        <v>5</v>
      </c>
      <c r="G7" s="36">
        <f t="shared" si="5"/>
        <v>0.41666666666666669</v>
      </c>
      <c r="H7" s="9">
        <v>17</v>
      </c>
      <c r="I7" s="9">
        <v>6</v>
      </c>
      <c r="J7" s="11">
        <f t="shared" si="1"/>
        <v>0.35294117647058826</v>
      </c>
      <c r="K7" s="9">
        <v>18</v>
      </c>
      <c r="L7" s="9">
        <v>8</v>
      </c>
      <c r="M7" s="11">
        <f t="shared" si="2"/>
        <v>0.44444444444444442</v>
      </c>
      <c r="N7" s="256">
        <f t="shared" si="3"/>
        <v>9.1503267973856162E-2</v>
      </c>
      <c r="O7" s="256">
        <f t="shared" si="4"/>
        <v>2.7777777777777735E-2</v>
      </c>
      <c r="P7" s="162"/>
    </row>
    <row r="8" spans="1:16" x14ac:dyDescent="0.25">
      <c r="A8" s="8" t="s">
        <v>54</v>
      </c>
      <c r="B8" s="9" t="s">
        <v>61</v>
      </c>
      <c r="C8" s="117" t="s">
        <v>62</v>
      </c>
      <c r="D8" s="10" t="s">
        <v>225</v>
      </c>
      <c r="E8" s="9">
        <v>6</v>
      </c>
      <c r="F8" s="9">
        <v>3</v>
      </c>
      <c r="G8" s="36">
        <f t="shared" si="5"/>
        <v>0.5</v>
      </c>
      <c r="H8" s="9">
        <v>10</v>
      </c>
      <c r="I8" s="9">
        <v>4</v>
      </c>
      <c r="J8" s="11">
        <f t="shared" si="1"/>
        <v>0.4</v>
      </c>
      <c r="K8" s="9">
        <v>11</v>
      </c>
      <c r="L8" s="9">
        <v>5</v>
      </c>
      <c r="M8" s="11">
        <f t="shared" si="2"/>
        <v>0.45454545454545453</v>
      </c>
      <c r="N8" s="256">
        <f t="shared" si="3"/>
        <v>5.4545454545454508E-2</v>
      </c>
      <c r="O8" s="256">
        <f t="shared" si="4"/>
        <v>-4.545454545454547E-2</v>
      </c>
      <c r="P8" s="173"/>
    </row>
    <row r="9" spans="1:16" x14ac:dyDescent="0.25">
      <c r="A9" s="8" t="s">
        <v>54</v>
      </c>
      <c r="B9" s="9" t="s">
        <v>61</v>
      </c>
      <c r="C9" s="117" t="s">
        <v>356</v>
      </c>
      <c r="D9" s="10" t="s">
        <v>226</v>
      </c>
      <c r="E9" s="9">
        <v>11</v>
      </c>
      <c r="F9" s="9">
        <v>9</v>
      </c>
      <c r="G9" s="36">
        <f t="shared" si="5"/>
        <v>0.81818181818181823</v>
      </c>
      <c r="H9" s="9">
        <v>10</v>
      </c>
      <c r="I9" s="9">
        <v>6</v>
      </c>
      <c r="J9" s="11">
        <f t="shared" si="1"/>
        <v>0.6</v>
      </c>
      <c r="K9" s="9">
        <v>10</v>
      </c>
      <c r="L9" s="9">
        <v>6</v>
      </c>
      <c r="M9" s="11">
        <f t="shared" si="2"/>
        <v>0.6</v>
      </c>
      <c r="N9" s="256">
        <f t="shared" si="3"/>
        <v>0</v>
      </c>
      <c r="O9" s="256">
        <f t="shared" si="4"/>
        <v>-0.21818181818181825</v>
      </c>
      <c r="P9" s="160"/>
    </row>
    <row r="10" spans="1:16" x14ac:dyDescent="0.25">
      <c r="A10" s="8" t="s">
        <v>54</v>
      </c>
      <c r="B10" s="9" t="s">
        <v>64</v>
      </c>
      <c r="C10" s="117" t="s">
        <v>54</v>
      </c>
      <c r="D10" s="10" t="s">
        <v>227</v>
      </c>
      <c r="E10" s="9">
        <v>56</v>
      </c>
      <c r="F10" s="9">
        <v>34</v>
      </c>
      <c r="G10" s="36">
        <f t="shared" si="5"/>
        <v>0.6071428571428571</v>
      </c>
      <c r="H10" s="9">
        <v>56</v>
      </c>
      <c r="I10" s="9">
        <v>33</v>
      </c>
      <c r="J10" s="11">
        <f t="shared" si="1"/>
        <v>0.5892857142857143</v>
      </c>
      <c r="K10" s="9">
        <v>51</v>
      </c>
      <c r="L10" s="9">
        <v>37</v>
      </c>
      <c r="M10" s="11">
        <f t="shared" si="2"/>
        <v>0.72549019607843135</v>
      </c>
      <c r="N10" s="256">
        <f t="shared" si="3"/>
        <v>0.13620448179271705</v>
      </c>
      <c r="O10" s="256">
        <f t="shared" si="4"/>
        <v>0.11834733893557425</v>
      </c>
      <c r="P10" s="161"/>
    </row>
    <row r="11" spans="1:16" x14ac:dyDescent="0.25">
      <c r="A11" s="8" t="s">
        <v>54</v>
      </c>
      <c r="B11" s="9" t="s">
        <v>64</v>
      </c>
      <c r="C11" s="117" t="s">
        <v>228</v>
      </c>
      <c r="D11" s="10" t="s">
        <v>227</v>
      </c>
      <c r="E11" s="9">
        <v>8</v>
      </c>
      <c r="F11" s="9">
        <v>1</v>
      </c>
      <c r="G11" s="36">
        <f t="shared" si="5"/>
        <v>0.125</v>
      </c>
      <c r="H11" s="9">
        <v>3</v>
      </c>
      <c r="I11" s="9">
        <v>1</v>
      </c>
      <c r="J11" s="11">
        <f t="shared" si="1"/>
        <v>0.33333333333333331</v>
      </c>
      <c r="K11" s="9">
        <v>0</v>
      </c>
      <c r="L11" s="9">
        <v>0</v>
      </c>
      <c r="M11" s="36" t="s">
        <v>543</v>
      </c>
      <c r="N11" s="11" t="s">
        <v>543</v>
      </c>
      <c r="O11" s="11" t="s">
        <v>543</v>
      </c>
      <c r="P11" s="161"/>
    </row>
    <row r="12" spans="1:16" x14ac:dyDescent="0.25">
      <c r="A12" s="8" t="s">
        <v>54</v>
      </c>
      <c r="B12" s="9" t="s">
        <v>64</v>
      </c>
      <c r="C12" s="117" t="s">
        <v>65</v>
      </c>
      <c r="D12" s="10" t="s">
        <v>227</v>
      </c>
      <c r="E12" s="9">
        <v>22</v>
      </c>
      <c r="F12" s="9">
        <v>14</v>
      </c>
      <c r="G12" s="36">
        <f t="shared" si="5"/>
        <v>0.63636363636363635</v>
      </c>
      <c r="H12" s="9">
        <v>19</v>
      </c>
      <c r="I12" s="9">
        <v>11</v>
      </c>
      <c r="J12" s="11">
        <f t="shared" si="1"/>
        <v>0.57894736842105265</v>
      </c>
      <c r="K12" s="9">
        <v>13</v>
      </c>
      <c r="L12" s="9">
        <v>6</v>
      </c>
      <c r="M12" s="11">
        <f t="shared" si="2"/>
        <v>0.46153846153846156</v>
      </c>
      <c r="N12" s="256">
        <f t="shared" si="3"/>
        <v>-0.11740890688259109</v>
      </c>
      <c r="O12" s="256">
        <f t="shared" si="4"/>
        <v>-0.17482517482517479</v>
      </c>
      <c r="P12" s="161" t="s">
        <v>231</v>
      </c>
    </row>
    <row r="13" spans="1:16" x14ac:dyDescent="0.25">
      <c r="A13" s="8" t="s">
        <v>66</v>
      </c>
      <c r="B13" s="9" t="s">
        <v>55</v>
      </c>
      <c r="C13" s="117" t="s">
        <v>67</v>
      </c>
      <c r="D13" s="10" t="s">
        <v>232</v>
      </c>
      <c r="E13" s="9">
        <v>16</v>
      </c>
      <c r="F13" s="9">
        <v>12</v>
      </c>
      <c r="G13" s="36">
        <f t="shared" si="5"/>
        <v>0.75</v>
      </c>
      <c r="H13" s="9">
        <v>17</v>
      </c>
      <c r="I13" s="9">
        <v>10</v>
      </c>
      <c r="J13" s="11">
        <f t="shared" si="1"/>
        <v>0.58823529411764708</v>
      </c>
      <c r="K13" s="9">
        <v>18</v>
      </c>
      <c r="L13" s="9">
        <v>9</v>
      </c>
      <c r="M13" s="11">
        <f t="shared" si="2"/>
        <v>0.5</v>
      </c>
      <c r="N13" s="256">
        <f t="shared" si="3"/>
        <v>-8.8235294117647078E-2</v>
      </c>
      <c r="O13" s="256">
        <f t="shared" si="4"/>
        <v>-0.25</v>
      </c>
      <c r="P13" s="161"/>
    </row>
    <row r="14" spans="1:16" x14ac:dyDescent="0.25">
      <c r="A14" s="8" t="s">
        <v>66</v>
      </c>
      <c r="B14" s="9" t="s">
        <v>55</v>
      </c>
      <c r="C14" s="117" t="s">
        <v>68</v>
      </c>
      <c r="D14" s="10" t="s">
        <v>232</v>
      </c>
      <c r="E14" s="9">
        <v>15</v>
      </c>
      <c r="F14" s="9">
        <v>12</v>
      </c>
      <c r="G14" s="36">
        <f t="shared" si="5"/>
        <v>0.8</v>
      </c>
      <c r="H14" s="9">
        <v>18</v>
      </c>
      <c r="I14" s="9">
        <v>9</v>
      </c>
      <c r="J14" s="11">
        <f t="shared" si="1"/>
        <v>0.5</v>
      </c>
      <c r="K14" s="9">
        <v>18</v>
      </c>
      <c r="L14" s="9">
        <v>10</v>
      </c>
      <c r="M14" s="11">
        <f t="shared" si="2"/>
        <v>0.55555555555555558</v>
      </c>
      <c r="N14" s="256">
        <f t="shared" si="3"/>
        <v>5.555555555555558E-2</v>
      </c>
      <c r="O14" s="256">
        <f t="shared" si="4"/>
        <v>-0.24444444444444446</v>
      </c>
      <c r="P14" s="161"/>
    </row>
    <row r="15" spans="1:16" x14ac:dyDescent="0.25">
      <c r="A15" s="8" t="s">
        <v>66</v>
      </c>
      <c r="B15" s="9" t="s">
        <v>55</v>
      </c>
      <c r="C15" s="117" t="s">
        <v>69</v>
      </c>
      <c r="D15" s="10" t="s">
        <v>232</v>
      </c>
      <c r="E15" s="9">
        <v>14</v>
      </c>
      <c r="F15" s="9">
        <v>7</v>
      </c>
      <c r="G15" s="36">
        <f t="shared" si="5"/>
        <v>0.5</v>
      </c>
      <c r="H15" s="9">
        <v>14</v>
      </c>
      <c r="I15" s="9">
        <v>6</v>
      </c>
      <c r="J15" s="11">
        <f t="shared" si="1"/>
        <v>0.42857142857142855</v>
      </c>
      <c r="K15" s="9">
        <v>15</v>
      </c>
      <c r="L15" s="9">
        <v>5</v>
      </c>
      <c r="M15" s="11">
        <f t="shared" si="2"/>
        <v>0.33333333333333331</v>
      </c>
      <c r="N15" s="256">
        <f t="shared" si="3"/>
        <v>-9.5238095238095233E-2</v>
      </c>
      <c r="O15" s="256">
        <f t="shared" si="4"/>
        <v>-0.16666666666666669</v>
      </c>
      <c r="P15" s="161"/>
    </row>
    <row r="16" spans="1:16" x14ac:dyDescent="0.25">
      <c r="A16" s="8" t="s">
        <v>66</v>
      </c>
      <c r="B16" s="9" t="s">
        <v>55</v>
      </c>
      <c r="C16" s="117" t="s">
        <v>364</v>
      </c>
      <c r="D16" s="10" t="s">
        <v>232</v>
      </c>
      <c r="E16" s="9">
        <v>12</v>
      </c>
      <c r="F16" s="9">
        <v>9</v>
      </c>
      <c r="G16" s="36">
        <f t="shared" si="5"/>
        <v>0.75</v>
      </c>
      <c r="H16" s="9">
        <v>12</v>
      </c>
      <c r="I16" s="9">
        <v>6</v>
      </c>
      <c r="J16" s="11">
        <f t="shared" si="1"/>
        <v>0.5</v>
      </c>
      <c r="K16" s="9">
        <v>14</v>
      </c>
      <c r="L16" s="9">
        <v>7</v>
      </c>
      <c r="M16" s="11">
        <f t="shared" si="2"/>
        <v>0.5</v>
      </c>
      <c r="N16" s="256">
        <f t="shared" si="3"/>
        <v>0</v>
      </c>
      <c r="O16" s="256">
        <f t="shared" si="4"/>
        <v>-0.25</v>
      </c>
      <c r="P16" s="161"/>
    </row>
    <row r="17" spans="1:16" x14ac:dyDescent="0.25">
      <c r="A17" s="8" t="s">
        <v>66</v>
      </c>
      <c r="B17" s="9" t="s">
        <v>55</v>
      </c>
      <c r="C17" s="117" t="s">
        <v>71</v>
      </c>
      <c r="D17" s="10" t="s">
        <v>233</v>
      </c>
      <c r="E17" s="9">
        <v>0</v>
      </c>
      <c r="F17" s="9">
        <v>0</v>
      </c>
      <c r="G17" s="36" t="s">
        <v>543</v>
      </c>
      <c r="H17" s="9">
        <v>6</v>
      </c>
      <c r="I17" s="9">
        <v>3</v>
      </c>
      <c r="J17" s="11">
        <f t="shared" si="1"/>
        <v>0.5</v>
      </c>
      <c r="K17" s="9">
        <v>12</v>
      </c>
      <c r="L17" s="9">
        <v>9</v>
      </c>
      <c r="M17" s="11">
        <f t="shared" si="2"/>
        <v>0.75</v>
      </c>
      <c r="N17" s="256">
        <f t="shared" si="3"/>
        <v>0.25</v>
      </c>
      <c r="O17" s="256" t="str">
        <f t="shared" si="4"/>
        <v>-</v>
      </c>
      <c r="P17" s="161" t="s">
        <v>221</v>
      </c>
    </row>
    <row r="18" spans="1:16" x14ac:dyDescent="0.25">
      <c r="A18" s="8" t="s">
        <v>66</v>
      </c>
      <c r="B18" s="9" t="s">
        <v>55</v>
      </c>
      <c r="C18" s="117" t="s">
        <v>72</v>
      </c>
      <c r="D18" s="10" t="s">
        <v>233</v>
      </c>
      <c r="E18" s="9">
        <v>15</v>
      </c>
      <c r="F18" s="9">
        <v>12</v>
      </c>
      <c r="G18" s="36">
        <f t="shared" ref="G18:G31" si="6">F18/E18</f>
        <v>0.8</v>
      </c>
      <c r="H18" s="9">
        <v>15</v>
      </c>
      <c r="I18" s="9">
        <v>10</v>
      </c>
      <c r="J18" s="11">
        <f t="shared" si="1"/>
        <v>0.66666666666666663</v>
      </c>
      <c r="K18" s="9">
        <v>16</v>
      </c>
      <c r="L18" s="9">
        <v>11</v>
      </c>
      <c r="M18" s="11">
        <f t="shared" si="2"/>
        <v>0.6875</v>
      </c>
      <c r="N18" s="256">
        <f t="shared" si="3"/>
        <v>2.083333333333337E-2</v>
      </c>
      <c r="O18" s="256">
        <f t="shared" si="4"/>
        <v>-0.11250000000000004</v>
      </c>
      <c r="P18" s="161"/>
    </row>
    <row r="19" spans="1:16" x14ac:dyDescent="0.25">
      <c r="A19" s="8" t="s">
        <v>66</v>
      </c>
      <c r="B19" s="9" t="s">
        <v>55</v>
      </c>
      <c r="C19" s="117" t="s">
        <v>368</v>
      </c>
      <c r="D19" s="10" t="s">
        <v>233</v>
      </c>
      <c r="E19" s="9">
        <v>10</v>
      </c>
      <c r="F19" s="9">
        <v>9</v>
      </c>
      <c r="G19" s="36">
        <f t="shared" si="6"/>
        <v>0.9</v>
      </c>
      <c r="H19" s="9">
        <v>11</v>
      </c>
      <c r="I19" s="9">
        <v>8</v>
      </c>
      <c r="J19" s="11">
        <f t="shared" si="1"/>
        <v>0.72727272727272729</v>
      </c>
      <c r="K19" s="9">
        <v>13</v>
      </c>
      <c r="L19" s="9">
        <v>7</v>
      </c>
      <c r="M19" s="11">
        <f t="shared" si="2"/>
        <v>0.53846153846153844</v>
      </c>
      <c r="N19" s="256">
        <f t="shared" si="3"/>
        <v>-0.18881118881118886</v>
      </c>
      <c r="O19" s="256">
        <f t="shared" si="4"/>
        <v>-0.36153846153846159</v>
      </c>
      <c r="P19" s="161"/>
    </row>
    <row r="20" spans="1:16" x14ac:dyDescent="0.25">
      <c r="A20" s="8" t="s">
        <v>66</v>
      </c>
      <c r="B20" s="9" t="s">
        <v>61</v>
      </c>
      <c r="C20" s="117" t="s">
        <v>370</v>
      </c>
      <c r="D20" s="10" t="s">
        <v>234</v>
      </c>
      <c r="E20" s="9">
        <v>11</v>
      </c>
      <c r="F20" s="9">
        <v>11</v>
      </c>
      <c r="G20" s="36">
        <f t="shared" si="6"/>
        <v>1</v>
      </c>
      <c r="H20" s="9">
        <v>11</v>
      </c>
      <c r="I20" s="9">
        <v>5</v>
      </c>
      <c r="J20" s="11">
        <f t="shared" si="1"/>
        <v>0.45454545454545453</v>
      </c>
      <c r="K20" s="9">
        <v>12</v>
      </c>
      <c r="L20" s="9">
        <v>7</v>
      </c>
      <c r="M20" s="11">
        <f t="shared" si="2"/>
        <v>0.58333333333333337</v>
      </c>
      <c r="N20" s="256">
        <f t="shared" si="3"/>
        <v>0.12878787878787884</v>
      </c>
      <c r="O20" s="256">
        <f t="shared" si="4"/>
        <v>-0.41666666666666663</v>
      </c>
      <c r="P20" s="161"/>
    </row>
    <row r="21" spans="1:16" x14ac:dyDescent="0.25">
      <c r="A21" s="190" t="s">
        <v>66</v>
      </c>
      <c r="B21" s="177" t="s">
        <v>61</v>
      </c>
      <c r="C21" s="190" t="s">
        <v>75</v>
      </c>
      <c r="D21" s="144" t="s">
        <v>235</v>
      </c>
      <c r="E21" s="9">
        <v>0</v>
      </c>
      <c r="F21" s="9">
        <v>0</v>
      </c>
      <c r="G21" s="36" t="s">
        <v>543</v>
      </c>
      <c r="H21" s="9">
        <v>0</v>
      </c>
      <c r="I21" s="9">
        <v>0</v>
      </c>
      <c r="J21" s="36" t="s">
        <v>543</v>
      </c>
      <c r="K21" s="9">
        <v>7</v>
      </c>
      <c r="L21" s="9">
        <v>7</v>
      </c>
      <c r="M21" s="11">
        <f t="shared" si="2"/>
        <v>1</v>
      </c>
      <c r="N21" s="256" t="str">
        <f t="shared" si="3"/>
        <v>-</v>
      </c>
      <c r="O21" s="256" t="str">
        <f t="shared" si="4"/>
        <v>-</v>
      </c>
      <c r="P21" s="161" t="s">
        <v>220</v>
      </c>
    </row>
    <row r="22" spans="1:16" x14ac:dyDescent="0.25">
      <c r="A22" s="8" t="s">
        <v>66</v>
      </c>
      <c r="B22" s="9" t="s">
        <v>61</v>
      </c>
      <c r="C22" s="117" t="s">
        <v>76</v>
      </c>
      <c r="D22" s="10" t="s">
        <v>236</v>
      </c>
      <c r="E22" s="9">
        <v>8</v>
      </c>
      <c r="F22" s="9">
        <v>6</v>
      </c>
      <c r="G22" s="36">
        <f t="shared" si="6"/>
        <v>0.75</v>
      </c>
      <c r="H22" s="9">
        <v>9</v>
      </c>
      <c r="I22" s="9">
        <v>4</v>
      </c>
      <c r="J22" s="11">
        <f t="shared" si="1"/>
        <v>0.44444444444444442</v>
      </c>
      <c r="K22" s="9">
        <v>9</v>
      </c>
      <c r="L22" s="9">
        <v>3</v>
      </c>
      <c r="M22" s="11">
        <f t="shared" si="2"/>
        <v>0.33333333333333331</v>
      </c>
      <c r="N22" s="256">
        <f t="shared" si="3"/>
        <v>-0.1111111111111111</v>
      </c>
      <c r="O22" s="256">
        <f t="shared" si="4"/>
        <v>-0.41666666666666669</v>
      </c>
      <c r="P22" s="161"/>
    </row>
    <row r="23" spans="1:16" x14ac:dyDescent="0.25">
      <c r="A23" s="8" t="s">
        <v>66</v>
      </c>
      <c r="B23" s="9" t="s">
        <v>64</v>
      </c>
      <c r="C23" s="117" t="s">
        <v>77</v>
      </c>
      <c r="D23" s="10" t="s">
        <v>237</v>
      </c>
      <c r="E23" s="9">
        <v>83</v>
      </c>
      <c r="F23" s="9">
        <v>79</v>
      </c>
      <c r="G23" s="36">
        <f t="shared" si="6"/>
        <v>0.95180722891566261</v>
      </c>
      <c r="H23" s="9">
        <v>99</v>
      </c>
      <c r="I23" s="9">
        <v>90</v>
      </c>
      <c r="J23" s="11">
        <f t="shared" si="1"/>
        <v>0.90909090909090906</v>
      </c>
      <c r="K23" s="9">
        <v>102</v>
      </c>
      <c r="L23" s="9">
        <v>90</v>
      </c>
      <c r="M23" s="11">
        <f t="shared" si="2"/>
        <v>0.88235294117647056</v>
      </c>
      <c r="N23" s="256">
        <f t="shared" si="3"/>
        <v>-2.6737967914438499E-2</v>
      </c>
      <c r="O23" s="256">
        <f t="shared" si="4"/>
        <v>-6.9454287739192044E-2</v>
      </c>
      <c r="P23" s="161"/>
    </row>
    <row r="24" spans="1:16" ht="15.75" customHeight="1" x14ac:dyDescent="0.25">
      <c r="A24" s="8" t="s">
        <v>66</v>
      </c>
      <c r="B24" s="9" t="s">
        <v>64</v>
      </c>
      <c r="C24" s="117" t="s">
        <v>238</v>
      </c>
      <c r="D24" s="10" t="s">
        <v>237</v>
      </c>
      <c r="E24" s="9">
        <v>12</v>
      </c>
      <c r="F24" s="9">
        <v>9</v>
      </c>
      <c r="G24" s="36">
        <f t="shared" si="6"/>
        <v>0.75</v>
      </c>
      <c r="H24" s="9">
        <v>18</v>
      </c>
      <c r="I24" s="9">
        <v>12</v>
      </c>
      <c r="J24" s="11">
        <f t="shared" si="1"/>
        <v>0.66666666666666663</v>
      </c>
      <c r="K24" s="9">
        <v>0</v>
      </c>
      <c r="L24" s="9">
        <v>0</v>
      </c>
      <c r="M24" s="36" t="s">
        <v>543</v>
      </c>
      <c r="N24" s="11" t="s">
        <v>543</v>
      </c>
      <c r="O24" s="11" t="s">
        <v>543</v>
      </c>
      <c r="P24" s="161"/>
    </row>
    <row r="25" spans="1:16" ht="15.75" customHeight="1" x14ac:dyDescent="0.25">
      <c r="A25" s="8" t="s">
        <v>78</v>
      </c>
      <c r="B25" s="9" t="s">
        <v>55</v>
      </c>
      <c r="C25" s="117" t="s">
        <v>79</v>
      </c>
      <c r="D25" s="10" t="s">
        <v>240</v>
      </c>
      <c r="E25" s="9">
        <v>25</v>
      </c>
      <c r="F25" s="9">
        <v>15</v>
      </c>
      <c r="G25" s="36">
        <f t="shared" si="6"/>
        <v>0.6</v>
      </c>
      <c r="H25" s="9">
        <v>31</v>
      </c>
      <c r="I25" s="9">
        <v>18</v>
      </c>
      <c r="J25" s="11">
        <f t="shared" si="1"/>
        <v>0.58064516129032262</v>
      </c>
      <c r="K25" s="9">
        <v>26</v>
      </c>
      <c r="L25" s="9">
        <v>19</v>
      </c>
      <c r="M25" s="11">
        <f t="shared" si="2"/>
        <v>0.73076923076923073</v>
      </c>
      <c r="N25" s="256">
        <f t="shared" si="3"/>
        <v>0.15012406947890811</v>
      </c>
      <c r="O25" s="256">
        <f t="shared" si="4"/>
        <v>0.13076923076923075</v>
      </c>
      <c r="P25" s="161"/>
    </row>
    <row r="26" spans="1:16" ht="15.75" customHeight="1" x14ac:dyDescent="0.25">
      <c r="A26" s="8" t="s">
        <v>78</v>
      </c>
      <c r="B26" s="9" t="s">
        <v>55</v>
      </c>
      <c r="C26" s="117" t="s">
        <v>376</v>
      </c>
      <c r="D26" s="10" t="s">
        <v>241</v>
      </c>
      <c r="E26" s="9">
        <v>27</v>
      </c>
      <c r="F26" s="9">
        <v>12</v>
      </c>
      <c r="G26" s="36">
        <f t="shared" si="6"/>
        <v>0.44444444444444442</v>
      </c>
      <c r="H26" s="9">
        <v>29</v>
      </c>
      <c r="I26" s="9">
        <v>16</v>
      </c>
      <c r="J26" s="11">
        <f t="shared" si="1"/>
        <v>0.55172413793103448</v>
      </c>
      <c r="K26" s="9">
        <v>31</v>
      </c>
      <c r="L26" s="9">
        <v>11</v>
      </c>
      <c r="M26" s="11">
        <f t="shared" si="2"/>
        <v>0.35483870967741937</v>
      </c>
      <c r="N26" s="256">
        <f t="shared" si="3"/>
        <v>-0.1968854282536151</v>
      </c>
      <c r="O26" s="256">
        <f t="shared" si="4"/>
        <v>-8.9605734767025047E-2</v>
      </c>
      <c r="P26" s="161"/>
    </row>
    <row r="27" spans="1:16" ht="15.75" customHeight="1" x14ac:dyDescent="0.25">
      <c r="A27" s="8" t="s">
        <v>78</v>
      </c>
      <c r="B27" s="9" t="s">
        <v>55</v>
      </c>
      <c r="C27" s="117" t="s">
        <v>378</v>
      </c>
      <c r="D27" s="10" t="s">
        <v>241</v>
      </c>
      <c r="E27" s="9">
        <v>26</v>
      </c>
      <c r="F27" s="9">
        <v>16</v>
      </c>
      <c r="G27" s="36">
        <f t="shared" si="6"/>
        <v>0.61538461538461542</v>
      </c>
      <c r="H27" s="9">
        <v>25</v>
      </c>
      <c r="I27" s="9">
        <v>15</v>
      </c>
      <c r="J27" s="11">
        <f t="shared" si="1"/>
        <v>0.6</v>
      </c>
      <c r="K27" s="9">
        <v>25</v>
      </c>
      <c r="L27" s="9">
        <v>12</v>
      </c>
      <c r="M27" s="11">
        <f t="shared" si="2"/>
        <v>0.48</v>
      </c>
      <c r="N27" s="256">
        <f t="shared" si="3"/>
        <v>-0.12</v>
      </c>
      <c r="O27" s="256">
        <f t="shared" si="4"/>
        <v>-0.13538461538461544</v>
      </c>
      <c r="P27" s="161"/>
    </row>
    <row r="28" spans="1:16" ht="15.75" customHeight="1" x14ac:dyDescent="0.25">
      <c r="A28" s="8" t="s">
        <v>78</v>
      </c>
      <c r="B28" s="9" t="s">
        <v>55</v>
      </c>
      <c r="C28" s="117" t="s">
        <v>82</v>
      </c>
      <c r="D28" s="10" t="s">
        <v>242</v>
      </c>
      <c r="E28" s="9">
        <v>22</v>
      </c>
      <c r="F28" s="9">
        <v>10</v>
      </c>
      <c r="G28" s="36">
        <f t="shared" si="6"/>
        <v>0.45454545454545453</v>
      </c>
      <c r="H28" s="9">
        <v>22</v>
      </c>
      <c r="I28" s="9">
        <v>6</v>
      </c>
      <c r="J28" s="11">
        <f t="shared" si="1"/>
        <v>0.27272727272727271</v>
      </c>
      <c r="K28" s="9">
        <v>20</v>
      </c>
      <c r="L28" s="9">
        <v>6</v>
      </c>
      <c r="M28" s="11">
        <f t="shared" si="2"/>
        <v>0.3</v>
      </c>
      <c r="N28" s="256">
        <f t="shared" si="3"/>
        <v>2.7272727272727282E-2</v>
      </c>
      <c r="O28" s="256">
        <f t="shared" si="4"/>
        <v>-0.15454545454545454</v>
      </c>
      <c r="P28" s="161"/>
    </row>
    <row r="29" spans="1:16" ht="15.75" customHeight="1" x14ac:dyDescent="0.25">
      <c r="A29" s="8" t="s">
        <v>78</v>
      </c>
      <c r="B29" s="9" t="s">
        <v>55</v>
      </c>
      <c r="C29" s="117" t="s">
        <v>83</v>
      </c>
      <c r="D29" s="10" t="s">
        <v>242</v>
      </c>
      <c r="E29" s="9">
        <v>19</v>
      </c>
      <c r="F29" s="9">
        <v>11</v>
      </c>
      <c r="G29" s="36">
        <f t="shared" si="6"/>
        <v>0.57894736842105265</v>
      </c>
      <c r="H29" s="9">
        <v>21</v>
      </c>
      <c r="I29" s="9">
        <v>6</v>
      </c>
      <c r="J29" s="11">
        <f t="shared" si="1"/>
        <v>0.2857142857142857</v>
      </c>
      <c r="K29" s="9">
        <v>22</v>
      </c>
      <c r="L29" s="9">
        <v>9</v>
      </c>
      <c r="M29" s="11">
        <f t="shared" si="2"/>
        <v>0.40909090909090912</v>
      </c>
      <c r="N29" s="256">
        <f t="shared" si="3"/>
        <v>0.12337662337662342</v>
      </c>
      <c r="O29" s="256">
        <f t="shared" si="4"/>
        <v>-0.16985645933014354</v>
      </c>
      <c r="P29" s="161"/>
    </row>
    <row r="30" spans="1:16" ht="15.75" customHeight="1" x14ac:dyDescent="0.25">
      <c r="A30" s="8" t="s">
        <v>78</v>
      </c>
      <c r="B30" s="9" t="s">
        <v>61</v>
      </c>
      <c r="C30" s="117" t="s">
        <v>84</v>
      </c>
      <c r="D30" s="10" t="s">
        <v>243</v>
      </c>
      <c r="E30" s="9">
        <v>11</v>
      </c>
      <c r="F30" s="9">
        <v>10</v>
      </c>
      <c r="G30" s="36">
        <f t="shared" si="6"/>
        <v>0.90909090909090906</v>
      </c>
      <c r="H30" s="9">
        <v>13</v>
      </c>
      <c r="I30" s="9">
        <v>12</v>
      </c>
      <c r="J30" s="11">
        <f t="shared" si="1"/>
        <v>0.92307692307692313</v>
      </c>
      <c r="K30" s="9">
        <v>17</v>
      </c>
      <c r="L30" s="9">
        <v>12</v>
      </c>
      <c r="M30" s="11">
        <f t="shared" si="2"/>
        <v>0.70588235294117652</v>
      </c>
      <c r="N30" s="256">
        <f t="shared" si="3"/>
        <v>-0.21719457013574661</v>
      </c>
      <c r="O30" s="256">
        <f t="shared" si="4"/>
        <v>-0.20320855614973254</v>
      </c>
      <c r="P30" s="161"/>
    </row>
    <row r="31" spans="1:16" ht="15.75" customHeight="1" x14ac:dyDescent="0.25">
      <c r="A31" s="8" t="s">
        <v>78</v>
      </c>
      <c r="B31" s="9" t="s">
        <v>61</v>
      </c>
      <c r="C31" s="117" t="s">
        <v>85</v>
      </c>
      <c r="D31" s="10" t="s">
        <v>244</v>
      </c>
      <c r="E31" s="9">
        <v>1</v>
      </c>
      <c r="F31" s="9">
        <v>0</v>
      </c>
      <c r="G31" s="36">
        <f t="shared" si="6"/>
        <v>0</v>
      </c>
      <c r="H31" s="9">
        <v>14</v>
      </c>
      <c r="I31" s="9">
        <v>9</v>
      </c>
      <c r="J31" s="11">
        <f t="shared" si="1"/>
        <v>0.6428571428571429</v>
      </c>
      <c r="K31" s="9">
        <v>15</v>
      </c>
      <c r="L31" s="9">
        <v>8</v>
      </c>
      <c r="M31" s="11">
        <f t="shared" si="2"/>
        <v>0.53333333333333333</v>
      </c>
      <c r="N31" s="256">
        <f t="shared" si="3"/>
        <v>-0.10952380952380958</v>
      </c>
      <c r="O31" s="256">
        <f t="shared" si="4"/>
        <v>0.53333333333333333</v>
      </c>
      <c r="P31" s="161"/>
    </row>
    <row r="32" spans="1:16" ht="15.75" customHeight="1" x14ac:dyDescent="0.25">
      <c r="A32" s="8" t="s">
        <v>78</v>
      </c>
      <c r="B32" s="9" t="s">
        <v>61</v>
      </c>
      <c r="C32" s="117" t="s">
        <v>384</v>
      </c>
      <c r="D32" s="10" t="s">
        <v>245</v>
      </c>
      <c r="E32" s="9">
        <v>0</v>
      </c>
      <c r="F32" s="9">
        <v>0</v>
      </c>
      <c r="G32" s="36" t="s">
        <v>543</v>
      </c>
      <c r="H32" s="9">
        <v>8</v>
      </c>
      <c r="I32" s="9">
        <v>5</v>
      </c>
      <c r="J32" s="11">
        <f t="shared" si="1"/>
        <v>0.625</v>
      </c>
      <c r="K32" s="9">
        <v>13</v>
      </c>
      <c r="L32" s="9">
        <v>7</v>
      </c>
      <c r="M32" s="11">
        <f t="shared" si="2"/>
        <v>0.53846153846153844</v>
      </c>
      <c r="N32" s="256">
        <f t="shared" si="3"/>
        <v>-8.6538461538461564E-2</v>
      </c>
      <c r="O32" s="256" t="str">
        <f t="shared" si="4"/>
        <v>-</v>
      </c>
      <c r="P32" s="161"/>
    </row>
    <row r="33" spans="1:16" ht="15.75" customHeight="1" x14ac:dyDescent="0.25">
      <c r="A33" s="8" t="s">
        <v>78</v>
      </c>
      <c r="B33" s="9" t="s">
        <v>61</v>
      </c>
      <c r="C33" s="117" t="s">
        <v>246</v>
      </c>
      <c r="D33" s="10" t="s">
        <v>247</v>
      </c>
      <c r="E33" s="9">
        <v>16</v>
      </c>
      <c r="F33" s="9">
        <v>10</v>
      </c>
      <c r="G33" s="36">
        <f t="shared" ref="G33" si="7">F33/E33</f>
        <v>0.625</v>
      </c>
      <c r="H33" s="9">
        <v>8</v>
      </c>
      <c r="I33" s="9">
        <v>2</v>
      </c>
      <c r="J33" s="11">
        <f t="shared" si="1"/>
        <v>0.25</v>
      </c>
      <c r="K33" s="9">
        <v>0</v>
      </c>
      <c r="L33" s="9">
        <v>0</v>
      </c>
      <c r="M33" s="36" t="s">
        <v>543</v>
      </c>
      <c r="N33" s="11" t="s">
        <v>543</v>
      </c>
      <c r="O33" s="11" t="s">
        <v>543</v>
      </c>
      <c r="P33" s="161"/>
    </row>
    <row r="34" spans="1:16" ht="15.75" customHeight="1" x14ac:dyDescent="0.25">
      <c r="A34" s="8" t="s">
        <v>78</v>
      </c>
      <c r="B34" s="9" t="s">
        <v>61</v>
      </c>
      <c r="C34" s="117" t="s">
        <v>87</v>
      </c>
      <c r="D34" s="10" t="s">
        <v>247</v>
      </c>
      <c r="E34" s="9">
        <v>0</v>
      </c>
      <c r="F34" s="9">
        <v>0</v>
      </c>
      <c r="G34" s="36" t="s">
        <v>543</v>
      </c>
      <c r="H34" s="9">
        <v>8</v>
      </c>
      <c r="I34" s="9">
        <v>5</v>
      </c>
      <c r="J34" s="11">
        <f t="shared" si="1"/>
        <v>0.625</v>
      </c>
      <c r="K34" s="9">
        <v>17</v>
      </c>
      <c r="L34" s="9">
        <v>11</v>
      </c>
      <c r="M34" s="11">
        <f t="shared" si="2"/>
        <v>0.6470588235294118</v>
      </c>
      <c r="N34" s="256">
        <f t="shared" si="3"/>
        <v>2.2058823529411797E-2</v>
      </c>
      <c r="O34" s="256" t="str">
        <f t="shared" si="4"/>
        <v>-</v>
      </c>
      <c r="P34" s="161"/>
    </row>
    <row r="35" spans="1:16" ht="15.75" customHeight="1" x14ac:dyDescent="0.25">
      <c r="A35" s="8" t="s">
        <v>78</v>
      </c>
      <c r="B35" s="9" t="s">
        <v>61</v>
      </c>
      <c r="C35" s="117" t="s">
        <v>248</v>
      </c>
      <c r="D35" s="10" t="s">
        <v>245</v>
      </c>
      <c r="E35" s="9">
        <v>11</v>
      </c>
      <c r="F35" s="9">
        <v>10</v>
      </c>
      <c r="G35" s="36">
        <f t="shared" ref="G35:G41" si="8">F35/E35</f>
        <v>0.90909090909090906</v>
      </c>
      <c r="H35" s="9">
        <v>4</v>
      </c>
      <c r="I35" s="9">
        <v>2</v>
      </c>
      <c r="J35" s="11">
        <f t="shared" si="1"/>
        <v>0.5</v>
      </c>
      <c r="K35" s="9">
        <v>0</v>
      </c>
      <c r="L35" s="9">
        <v>0</v>
      </c>
      <c r="M35" s="36" t="s">
        <v>543</v>
      </c>
      <c r="N35" s="11" t="s">
        <v>543</v>
      </c>
      <c r="O35" s="11" t="s">
        <v>543</v>
      </c>
      <c r="P35" s="161"/>
    </row>
    <row r="36" spans="1:16" ht="15.75" customHeight="1" x14ac:dyDescent="0.25">
      <c r="A36" s="8" t="s">
        <v>78</v>
      </c>
      <c r="B36" s="9" t="s">
        <v>61</v>
      </c>
      <c r="C36" s="117" t="s">
        <v>88</v>
      </c>
      <c r="D36" s="10" t="s">
        <v>250</v>
      </c>
      <c r="E36" s="9">
        <v>22</v>
      </c>
      <c r="F36" s="9">
        <v>18</v>
      </c>
      <c r="G36" s="36">
        <f t="shared" si="8"/>
        <v>0.81818181818181823</v>
      </c>
      <c r="H36" s="9">
        <v>24</v>
      </c>
      <c r="I36" s="9">
        <v>14</v>
      </c>
      <c r="J36" s="11">
        <f t="shared" si="1"/>
        <v>0.58333333333333337</v>
      </c>
      <c r="K36" s="9">
        <v>25</v>
      </c>
      <c r="L36" s="9">
        <v>19</v>
      </c>
      <c r="M36" s="11">
        <f t="shared" si="2"/>
        <v>0.76</v>
      </c>
      <c r="N36" s="256">
        <f t="shared" si="3"/>
        <v>0.17666666666666664</v>
      </c>
      <c r="O36" s="256">
        <f t="shared" si="4"/>
        <v>-5.8181818181818223E-2</v>
      </c>
      <c r="P36" s="161"/>
    </row>
    <row r="37" spans="1:16" ht="15.75" customHeight="1" x14ac:dyDescent="0.25">
      <c r="A37" s="8" t="s">
        <v>78</v>
      </c>
      <c r="B37" s="9" t="s">
        <v>61</v>
      </c>
      <c r="C37" s="117" t="s">
        <v>89</v>
      </c>
      <c r="D37" s="10" t="s">
        <v>251</v>
      </c>
      <c r="E37" s="9">
        <v>10</v>
      </c>
      <c r="F37" s="9">
        <v>8</v>
      </c>
      <c r="G37" s="36">
        <f t="shared" si="8"/>
        <v>0.8</v>
      </c>
      <c r="H37" s="9">
        <v>11</v>
      </c>
      <c r="I37" s="9">
        <v>7</v>
      </c>
      <c r="J37" s="11">
        <f t="shared" si="1"/>
        <v>0.63636363636363635</v>
      </c>
      <c r="K37" s="9">
        <v>15</v>
      </c>
      <c r="L37" s="9">
        <v>6</v>
      </c>
      <c r="M37" s="11">
        <f t="shared" si="2"/>
        <v>0.4</v>
      </c>
      <c r="N37" s="256">
        <f t="shared" si="3"/>
        <v>-0.23636363636363633</v>
      </c>
      <c r="O37" s="256">
        <f t="shared" si="4"/>
        <v>-0.4</v>
      </c>
      <c r="P37" s="161"/>
    </row>
    <row r="38" spans="1:16" ht="15.75" customHeight="1" x14ac:dyDescent="0.25">
      <c r="A38" s="8" t="s">
        <v>78</v>
      </c>
      <c r="B38" s="9" t="s">
        <v>61</v>
      </c>
      <c r="C38" s="117" t="s">
        <v>90</v>
      </c>
      <c r="D38" s="10" t="s">
        <v>252</v>
      </c>
      <c r="E38" s="9">
        <v>11</v>
      </c>
      <c r="F38" s="9">
        <v>7</v>
      </c>
      <c r="G38" s="36">
        <f t="shared" si="8"/>
        <v>0.63636363636363635</v>
      </c>
      <c r="H38" s="9">
        <v>12</v>
      </c>
      <c r="I38" s="9">
        <v>7</v>
      </c>
      <c r="J38" s="11">
        <f t="shared" si="1"/>
        <v>0.58333333333333337</v>
      </c>
      <c r="K38" s="9">
        <v>16</v>
      </c>
      <c r="L38" s="9">
        <v>7</v>
      </c>
      <c r="M38" s="11">
        <f t="shared" si="2"/>
        <v>0.4375</v>
      </c>
      <c r="N38" s="256">
        <f t="shared" si="3"/>
        <v>-0.14583333333333337</v>
      </c>
      <c r="O38" s="256">
        <f t="shared" si="4"/>
        <v>-0.19886363636363635</v>
      </c>
      <c r="P38" s="161"/>
    </row>
    <row r="39" spans="1:16" ht="15.75" customHeight="1" x14ac:dyDescent="0.25">
      <c r="A39" s="8" t="s">
        <v>78</v>
      </c>
      <c r="B39" s="9" t="s">
        <v>61</v>
      </c>
      <c r="C39" s="117" t="s">
        <v>91</v>
      </c>
      <c r="D39" s="10" t="s">
        <v>253</v>
      </c>
      <c r="E39" s="9">
        <v>21</v>
      </c>
      <c r="F39" s="9">
        <v>11</v>
      </c>
      <c r="G39" s="36">
        <f t="shared" si="8"/>
        <v>0.52380952380952384</v>
      </c>
      <c r="H39" s="9">
        <v>18</v>
      </c>
      <c r="I39" s="9">
        <v>13</v>
      </c>
      <c r="J39" s="11">
        <f t="shared" si="1"/>
        <v>0.72222222222222221</v>
      </c>
      <c r="K39" s="9">
        <v>22</v>
      </c>
      <c r="L39" s="9">
        <v>13</v>
      </c>
      <c r="M39" s="11">
        <f t="shared" si="2"/>
        <v>0.59090909090909094</v>
      </c>
      <c r="N39" s="256">
        <f t="shared" si="3"/>
        <v>-0.13131313131313127</v>
      </c>
      <c r="O39" s="256">
        <f t="shared" si="4"/>
        <v>6.7099567099567103E-2</v>
      </c>
      <c r="P39" s="161"/>
    </row>
    <row r="40" spans="1:16" ht="15.75" customHeight="1" x14ac:dyDescent="0.25">
      <c r="A40" s="8" t="s">
        <v>92</v>
      </c>
      <c r="B40" s="9" t="s">
        <v>55</v>
      </c>
      <c r="C40" s="117" t="s">
        <v>93</v>
      </c>
      <c r="D40" s="10" t="s">
        <v>233</v>
      </c>
      <c r="E40" s="9">
        <v>11</v>
      </c>
      <c r="F40" s="9">
        <v>10</v>
      </c>
      <c r="G40" s="36">
        <f t="shared" si="8"/>
        <v>0.90909090909090906</v>
      </c>
      <c r="H40" s="9">
        <v>17</v>
      </c>
      <c r="I40" s="9">
        <v>11</v>
      </c>
      <c r="J40" s="11">
        <f t="shared" si="1"/>
        <v>0.6470588235294118</v>
      </c>
      <c r="K40" s="9">
        <v>17</v>
      </c>
      <c r="L40" s="9">
        <v>9</v>
      </c>
      <c r="M40" s="11">
        <f t="shared" si="2"/>
        <v>0.52941176470588236</v>
      </c>
      <c r="N40" s="256">
        <f t="shared" si="3"/>
        <v>-0.11764705882352944</v>
      </c>
      <c r="O40" s="256">
        <f t="shared" si="4"/>
        <v>-0.3796791443850267</v>
      </c>
      <c r="P40" s="161"/>
    </row>
    <row r="41" spans="1:16" ht="15.75" customHeight="1" x14ac:dyDescent="0.25">
      <c r="A41" s="8" t="s">
        <v>92</v>
      </c>
      <c r="B41" s="9" t="s">
        <v>64</v>
      </c>
      <c r="C41" s="117" t="s">
        <v>94</v>
      </c>
      <c r="D41" s="10" t="s">
        <v>254</v>
      </c>
      <c r="E41" s="9">
        <v>49</v>
      </c>
      <c r="F41" s="9">
        <v>29</v>
      </c>
      <c r="G41" s="36">
        <f t="shared" si="8"/>
        <v>0.59183673469387754</v>
      </c>
      <c r="H41" s="9">
        <v>39</v>
      </c>
      <c r="I41" s="9">
        <v>17</v>
      </c>
      <c r="J41" s="11">
        <f t="shared" si="1"/>
        <v>0.4358974358974359</v>
      </c>
      <c r="K41" s="9">
        <v>50</v>
      </c>
      <c r="L41" s="9">
        <v>21</v>
      </c>
      <c r="M41" s="11">
        <f t="shared" si="2"/>
        <v>0.42</v>
      </c>
      <c r="N41" s="256">
        <f t="shared" si="3"/>
        <v>-1.5897435897435919E-2</v>
      </c>
      <c r="O41" s="256">
        <f t="shared" si="4"/>
        <v>-0.17183673469387756</v>
      </c>
      <c r="P41" s="161"/>
    </row>
    <row r="42" spans="1:16" ht="15.75" customHeight="1" x14ac:dyDescent="0.25">
      <c r="A42" s="8" t="s">
        <v>95</v>
      </c>
      <c r="B42" s="9" t="s">
        <v>55</v>
      </c>
      <c r="C42" s="117" t="s">
        <v>96</v>
      </c>
      <c r="D42" s="10" t="s">
        <v>255</v>
      </c>
      <c r="E42" s="9">
        <v>0</v>
      </c>
      <c r="F42" s="9">
        <v>0</v>
      </c>
      <c r="G42" s="36" t="s">
        <v>543</v>
      </c>
      <c r="H42" s="9">
        <v>9</v>
      </c>
      <c r="I42" s="9">
        <v>3</v>
      </c>
      <c r="J42" s="11">
        <f t="shared" si="1"/>
        <v>0.33333333333333331</v>
      </c>
      <c r="K42" s="9">
        <v>18</v>
      </c>
      <c r="L42" s="9">
        <v>12</v>
      </c>
      <c r="M42" s="11">
        <f t="shared" si="2"/>
        <v>0.66666666666666663</v>
      </c>
      <c r="N42" s="256">
        <f t="shared" si="3"/>
        <v>0.33333333333333331</v>
      </c>
      <c r="O42" s="256" t="str">
        <f t="shared" si="4"/>
        <v>-</v>
      </c>
      <c r="P42" s="161" t="s">
        <v>221</v>
      </c>
    </row>
    <row r="43" spans="1:16" ht="15.75" customHeight="1" x14ac:dyDescent="0.25">
      <c r="A43" s="8" t="s">
        <v>95</v>
      </c>
      <c r="B43" s="9" t="s">
        <v>55</v>
      </c>
      <c r="C43" s="117" t="s">
        <v>97</v>
      </c>
      <c r="D43" s="10" t="s">
        <v>255</v>
      </c>
      <c r="E43" s="9">
        <v>18</v>
      </c>
      <c r="F43" s="9">
        <v>14</v>
      </c>
      <c r="G43" s="36">
        <f t="shared" ref="G43:G53" si="9">F43/E43</f>
        <v>0.77777777777777779</v>
      </c>
      <c r="H43" s="9">
        <v>19</v>
      </c>
      <c r="I43" s="9">
        <v>8</v>
      </c>
      <c r="J43" s="11">
        <f t="shared" si="1"/>
        <v>0.42105263157894735</v>
      </c>
      <c r="K43" s="9">
        <v>19</v>
      </c>
      <c r="L43" s="9">
        <v>12</v>
      </c>
      <c r="M43" s="11">
        <f t="shared" si="2"/>
        <v>0.63157894736842102</v>
      </c>
      <c r="N43" s="256">
        <f t="shared" si="3"/>
        <v>0.21052631578947367</v>
      </c>
      <c r="O43" s="256">
        <f t="shared" si="4"/>
        <v>-0.14619883040935677</v>
      </c>
      <c r="P43" s="161"/>
    </row>
    <row r="44" spans="1:16" ht="15.75" customHeight="1" x14ac:dyDescent="0.25">
      <c r="A44" s="8" t="s">
        <v>95</v>
      </c>
      <c r="B44" s="9" t="s">
        <v>61</v>
      </c>
      <c r="C44" s="117" t="s">
        <v>98</v>
      </c>
      <c r="D44" s="10" t="s">
        <v>256</v>
      </c>
      <c r="E44" s="9">
        <v>15</v>
      </c>
      <c r="F44" s="9">
        <v>11</v>
      </c>
      <c r="G44" s="36">
        <f t="shared" si="9"/>
        <v>0.73333333333333328</v>
      </c>
      <c r="H44" s="9">
        <v>18</v>
      </c>
      <c r="I44" s="9">
        <v>11</v>
      </c>
      <c r="J44" s="11">
        <f t="shared" si="1"/>
        <v>0.61111111111111116</v>
      </c>
      <c r="K44" s="9">
        <v>19</v>
      </c>
      <c r="L44" s="9">
        <v>13</v>
      </c>
      <c r="M44" s="11">
        <f t="shared" si="2"/>
        <v>0.68421052631578949</v>
      </c>
      <c r="N44" s="256">
        <f t="shared" si="3"/>
        <v>7.3099415204678331E-2</v>
      </c>
      <c r="O44" s="256">
        <f t="shared" si="4"/>
        <v>-4.912280701754379E-2</v>
      </c>
      <c r="P44" s="161"/>
    </row>
    <row r="45" spans="1:16" ht="15.75" customHeight="1" x14ac:dyDescent="0.25">
      <c r="A45" s="8" t="s">
        <v>95</v>
      </c>
      <c r="B45" s="9" t="s">
        <v>61</v>
      </c>
      <c r="C45" s="117" t="s">
        <v>99</v>
      </c>
      <c r="D45" s="10" t="s">
        <v>257</v>
      </c>
      <c r="E45" s="9">
        <v>23</v>
      </c>
      <c r="F45" s="9">
        <v>15</v>
      </c>
      <c r="G45" s="36">
        <f t="shared" si="9"/>
        <v>0.65217391304347827</v>
      </c>
      <c r="H45" s="9">
        <v>24</v>
      </c>
      <c r="I45" s="9">
        <v>12</v>
      </c>
      <c r="J45" s="11">
        <f t="shared" si="1"/>
        <v>0.5</v>
      </c>
      <c r="K45" s="9">
        <v>25</v>
      </c>
      <c r="L45" s="9">
        <v>15</v>
      </c>
      <c r="M45" s="11">
        <f t="shared" si="2"/>
        <v>0.6</v>
      </c>
      <c r="N45" s="256">
        <f t="shared" si="3"/>
        <v>9.9999999999999978E-2</v>
      </c>
      <c r="O45" s="256">
        <f t="shared" si="4"/>
        <v>-5.2173913043478293E-2</v>
      </c>
      <c r="P45" s="161"/>
    </row>
    <row r="46" spans="1:16" ht="15.75" customHeight="1" x14ac:dyDescent="0.25">
      <c r="A46" s="8" t="s">
        <v>95</v>
      </c>
      <c r="B46" s="9" t="s">
        <v>64</v>
      </c>
      <c r="C46" s="117" t="s">
        <v>100</v>
      </c>
      <c r="D46" s="10" t="s">
        <v>258</v>
      </c>
      <c r="E46" s="9">
        <v>10</v>
      </c>
      <c r="F46" s="9">
        <v>8</v>
      </c>
      <c r="G46" s="36">
        <f t="shared" si="9"/>
        <v>0.8</v>
      </c>
      <c r="H46" s="9">
        <v>10</v>
      </c>
      <c r="I46" s="9">
        <v>9</v>
      </c>
      <c r="J46" s="11">
        <f t="shared" si="1"/>
        <v>0.9</v>
      </c>
      <c r="K46" s="9">
        <v>8</v>
      </c>
      <c r="L46" s="9">
        <v>6</v>
      </c>
      <c r="M46" s="11">
        <f t="shared" si="2"/>
        <v>0.75</v>
      </c>
      <c r="N46" s="256">
        <f t="shared" si="3"/>
        <v>-0.15000000000000002</v>
      </c>
      <c r="O46" s="256">
        <f t="shared" si="4"/>
        <v>-5.0000000000000044E-2</v>
      </c>
      <c r="P46" s="161" t="s">
        <v>260</v>
      </c>
    </row>
    <row r="47" spans="1:16" ht="15.75" customHeight="1" x14ac:dyDescent="0.25">
      <c r="A47" s="8" t="s">
        <v>95</v>
      </c>
      <c r="B47" s="9" t="s">
        <v>64</v>
      </c>
      <c r="C47" s="117" t="s">
        <v>100</v>
      </c>
      <c r="D47" s="10" t="s">
        <v>258</v>
      </c>
      <c r="E47" s="9">
        <v>8</v>
      </c>
      <c r="F47" s="9">
        <v>3</v>
      </c>
      <c r="G47" s="36">
        <f t="shared" si="9"/>
        <v>0.375</v>
      </c>
      <c r="H47" s="9">
        <v>3</v>
      </c>
      <c r="I47" s="9">
        <v>1</v>
      </c>
      <c r="J47" s="11">
        <f t="shared" si="1"/>
        <v>0.33333333333333331</v>
      </c>
      <c r="K47" s="9">
        <v>0</v>
      </c>
      <c r="L47" s="9">
        <v>0</v>
      </c>
      <c r="M47" s="36" t="s">
        <v>543</v>
      </c>
      <c r="N47" s="11" t="s">
        <v>543</v>
      </c>
      <c r="O47" s="11" t="s">
        <v>543</v>
      </c>
      <c r="P47" s="161"/>
    </row>
    <row r="48" spans="1:16" ht="15.75" customHeight="1" x14ac:dyDescent="0.25">
      <c r="A48" s="8" t="s">
        <v>95</v>
      </c>
      <c r="B48" s="9" t="s">
        <v>64</v>
      </c>
      <c r="C48" s="117" t="s">
        <v>100</v>
      </c>
      <c r="D48" s="10" t="s">
        <v>258</v>
      </c>
      <c r="E48" s="9">
        <v>6</v>
      </c>
      <c r="F48" s="9">
        <v>2</v>
      </c>
      <c r="G48" s="36">
        <f t="shared" si="9"/>
        <v>0.33333333333333331</v>
      </c>
      <c r="H48" s="9">
        <v>12</v>
      </c>
      <c r="I48" s="9">
        <v>5</v>
      </c>
      <c r="J48" s="11">
        <f t="shared" si="1"/>
        <v>0.41666666666666669</v>
      </c>
      <c r="K48" s="9">
        <v>17</v>
      </c>
      <c r="L48" s="9">
        <v>8</v>
      </c>
      <c r="M48" s="11">
        <f t="shared" si="2"/>
        <v>0.47058823529411764</v>
      </c>
      <c r="N48" s="256">
        <f t="shared" si="3"/>
        <v>5.3921568627450955E-2</v>
      </c>
      <c r="O48" s="256">
        <f t="shared" si="4"/>
        <v>0.13725490196078433</v>
      </c>
      <c r="P48" s="161" t="s">
        <v>261</v>
      </c>
    </row>
    <row r="49" spans="1:16" ht="15.75" customHeight="1" x14ac:dyDescent="0.25">
      <c r="A49" s="8" t="s">
        <v>101</v>
      </c>
      <c r="B49" s="9" t="s">
        <v>55</v>
      </c>
      <c r="C49" s="117" t="s">
        <v>102</v>
      </c>
      <c r="D49" s="10" t="s">
        <v>262</v>
      </c>
      <c r="E49" s="9">
        <v>21</v>
      </c>
      <c r="F49" s="9">
        <v>11</v>
      </c>
      <c r="G49" s="36">
        <f t="shared" si="9"/>
        <v>0.52380952380952384</v>
      </c>
      <c r="H49" s="9">
        <v>25</v>
      </c>
      <c r="I49" s="9">
        <v>13</v>
      </c>
      <c r="J49" s="11">
        <f t="shared" si="1"/>
        <v>0.52</v>
      </c>
      <c r="K49" s="9">
        <v>22</v>
      </c>
      <c r="L49" s="9">
        <v>12</v>
      </c>
      <c r="M49" s="11">
        <f t="shared" si="2"/>
        <v>0.54545454545454541</v>
      </c>
      <c r="N49" s="256">
        <f t="shared" si="3"/>
        <v>2.5454545454545396E-2</v>
      </c>
      <c r="O49" s="256">
        <f t="shared" si="4"/>
        <v>2.1645021645021578E-2</v>
      </c>
      <c r="P49" s="161"/>
    </row>
    <row r="50" spans="1:16" ht="15.75" customHeight="1" x14ac:dyDescent="0.25">
      <c r="A50" s="190" t="s">
        <v>101</v>
      </c>
      <c r="B50" s="177" t="s">
        <v>61</v>
      </c>
      <c r="C50" s="190" t="s">
        <v>103</v>
      </c>
      <c r="D50" s="144" t="s">
        <v>263</v>
      </c>
      <c r="E50" s="9">
        <v>0</v>
      </c>
      <c r="F50" s="9">
        <v>0</v>
      </c>
      <c r="G50" s="36" t="s">
        <v>543</v>
      </c>
      <c r="H50" s="9">
        <v>0</v>
      </c>
      <c r="I50" s="9">
        <v>0</v>
      </c>
      <c r="J50" s="36" t="s">
        <v>543</v>
      </c>
      <c r="K50" s="9">
        <v>8</v>
      </c>
      <c r="L50" s="9">
        <v>2</v>
      </c>
      <c r="M50" s="11">
        <f t="shared" si="2"/>
        <v>0.25</v>
      </c>
      <c r="N50" s="256" t="str">
        <f t="shared" si="3"/>
        <v>-</v>
      </c>
      <c r="O50" s="256" t="str">
        <f t="shared" si="4"/>
        <v>-</v>
      </c>
      <c r="P50" s="161" t="s">
        <v>220</v>
      </c>
    </row>
    <row r="51" spans="1:16" ht="15.75" customHeight="1" x14ac:dyDescent="0.25">
      <c r="A51" s="8" t="s">
        <v>101</v>
      </c>
      <c r="B51" s="9" t="s">
        <v>64</v>
      </c>
      <c r="C51" s="117" t="s">
        <v>101</v>
      </c>
      <c r="D51" s="10" t="s">
        <v>264</v>
      </c>
      <c r="E51" s="9">
        <v>52</v>
      </c>
      <c r="F51" s="9">
        <v>29</v>
      </c>
      <c r="G51" s="36">
        <f t="shared" si="9"/>
        <v>0.55769230769230771</v>
      </c>
      <c r="H51" s="9">
        <v>45</v>
      </c>
      <c r="I51" s="9">
        <v>29</v>
      </c>
      <c r="J51" s="11">
        <f t="shared" si="1"/>
        <v>0.64444444444444449</v>
      </c>
      <c r="K51" s="9">
        <v>59</v>
      </c>
      <c r="L51" s="9">
        <v>18</v>
      </c>
      <c r="M51" s="11">
        <f t="shared" si="2"/>
        <v>0.30508474576271188</v>
      </c>
      <c r="N51" s="256">
        <f t="shared" si="3"/>
        <v>-0.3393596986817326</v>
      </c>
      <c r="O51" s="256">
        <f t="shared" si="4"/>
        <v>-0.25260756192959583</v>
      </c>
      <c r="P51" s="161"/>
    </row>
    <row r="52" spans="1:16" ht="15.75" customHeight="1" x14ac:dyDescent="0.25">
      <c r="A52" s="8" t="s">
        <v>101</v>
      </c>
      <c r="B52" s="9" t="s">
        <v>64</v>
      </c>
      <c r="C52" s="117" t="s">
        <v>265</v>
      </c>
      <c r="D52" s="10" t="s">
        <v>264</v>
      </c>
      <c r="E52" s="9">
        <v>18</v>
      </c>
      <c r="F52" s="9">
        <v>4</v>
      </c>
      <c r="G52" s="36">
        <f t="shared" si="9"/>
        <v>0.22222222222222221</v>
      </c>
      <c r="H52" s="9">
        <v>6</v>
      </c>
      <c r="I52" s="9">
        <v>1</v>
      </c>
      <c r="J52" s="11">
        <f t="shared" si="1"/>
        <v>0.16666666666666666</v>
      </c>
      <c r="K52" s="9">
        <v>0</v>
      </c>
      <c r="L52" s="9">
        <v>0</v>
      </c>
      <c r="M52" s="36" t="s">
        <v>543</v>
      </c>
      <c r="N52" s="11" t="s">
        <v>543</v>
      </c>
      <c r="O52" s="11" t="s">
        <v>543</v>
      </c>
      <c r="P52" s="161"/>
    </row>
    <row r="53" spans="1:16" ht="15.75" customHeight="1" x14ac:dyDescent="0.25">
      <c r="A53" s="8" t="s">
        <v>101</v>
      </c>
      <c r="B53" s="9" t="s">
        <v>64</v>
      </c>
      <c r="C53" s="117" t="s">
        <v>104</v>
      </c>
      <c r="D53" s="10" t="s">
        <v>264</v>
      </c>
      <c r="E53" s="9">
        <v>25</v>
      </c>
      <c r="F53" s="9">
        <v>7</v>
      </c>
      <c r="G53" s="36">
        <f t="shared" si="9"/>
        <v>0.28000000000000003</v>
      </c>
      <c r="H53" s="9">
        <v>33</v>
      </c>
      <c r="I53" s="9">
        <v>8</v>
      </c>
      <c r="J53" s="11">
        <f t="shared" si="1"/>
        <v>0.24242424242424243</v>
      </c>
      <c r="K53" s="9">
        <v>39</v>
      </c>
      <c r="L53" s="9">
        <v>4</v>
      </c>
      <c r="M53" s="11">
        <f t="shared" si="2"/>
        <v>0.10256410256410256</v>
      </c>
      <c r="N53" s="256">
        <f t="shared" si="3"/>
        <v>-0.13986013986013987</v>
      </c>
      <c r="O53" s="256">
        <f t="shared" si="4"/>
        <v>-0.17743589743589747</v>
      </c>
      <c r="P53" s="161"/>
    </row>
    <row r="54" spans="1:16" ht="15.75" customHeight="1" x14ac:dyDescent="0.25">
      <c r="A54" s="8" t="s">
        <v>105</v>
      </c>
      <c r="B54" s="9" t="s">
        <v>55</v>
      </c>
      <c r="C54" s="117" t="s">
        <v>406</v>
      </c>
      <c r="D54" s="10" t="s">
        <v>266</v>
      </c>
      <c r="E54" s="9">
        <v>0</v>
      </c>
      <c r="F54" s="9">
        <v>0</v>
      </c>
      <c r="G54" s="36" t="s">
        <v>543</v>
      </c>
      <c r="H54" s="9">
        <v>7</v>
      </c>
      <c r="I54" s="9">
        <v>3</v>
      </c>
      <c r="J54" s="11">
        <f t="shared" si="1"/>
        <v>0.42857142857142855</v>
      </c>
      <c r="K54" s="9">
        <v>11</v>
      </c>
      <c r="L54" s="9">
        <v>4</v>
      </c>
      <c r="M54" s="11">
        <f t="shared" si="2"/>
        <v>0.36363636363636365</v>
      </c>
      <c r="N54" s="256">
        <f t="shared" si="3"/>
        <v>-6.4935064935064901E-2</v>
      </c>
      <c r="O54" s="256" t="str">
        <f t="shared" si="4"/>
        <v>-</v>
      </c>
      <c r="P54" s="161" t="s">
        <v>221</v>
      </c>
    </row>
    <row r="55" spans="1:16" ht="15.75" customHeight="1" x14ac:dyDescent="0.25">
      <c r="A55" s="8" t="s">
        <v>105</v>
      </c>
      <c r="B55" s="9" t="s">
        <v>55</v>
      </c>
      <c r="C55" s="117" t="s">
        <v>408</v>
      </c>
      <c r="D55" s="10" t="s">
        <v>222</v>
      </c>
      <c r="E55" s="9">
        <v>0</v>
      </c>
      <c r="F55" s="9">
        <v>0</v>
      </c>
      <c r="G55" s="36" t="s">
        <v>543</v>
      </c>
      <c r="H55" s="9">
        <v>5</v>
      </c>
      <c r="I55" s="9">
        <v>1</v>
      </c>
      <c r="J55" s="11">
        <f t="shared" si="1"/>
        <v>0.2</v>
      </c>
      <c r="K55" s="9">
        <v>14</v>
      </c>
      <c r="L55" s="9">
        <v>8</v>
      </c>
      <c r="M55" s="11">
        <f t="shared" si="2"/>
        <v>0.5714285714285714</v>
      </c>
      <c r="N55" s="256">
        <f t="shared" si="3"/>
        <v>0.37142857142857139</v>
      </c>
      <c r="O55" s="256" t="str">
        <f t="shared" si="4"/>
        <v>-</v>
      </c>
      <c r="P55" s="161" t="s">
        <v>221</v>
      </c>
    </row>
    <row r="56" spans="1:16" ht="15.75" customHeight="1" x14ac:dyDescent="0.25">
      <c r="A56" s="8" t="s">
        <v>105</v>
      </c>
      <c r="B56" s="9" t="s">
        <v>55</v>
      </c>
      <c r="C56" s="117" t="s">
        <v>106</v>
      </c>
      <c r="D56" s="10" t="s">
        <v>267</v>
      </c>
      <c r="E56" s="9">
        <v>13</v>
      </c>
      <c r="F56" s="9">
        <v>7</v>
      </c>
      <c r="G56" s="36">
        <f t="shared" ref="G56:G57" si="10">F56/E56</f>
        <v>0.53846153846153844</v>
      </c>
      <c r="H56" s="9">
        <v>26</v>
      </c>
      <c r="I56" s="9">
        <v>15</v>
      </c>
      <c r="J56" s="11">
        <f t="shared" si="1"/>
        <v>0.57692307692307687</v>
      </c>
      <c r="K56" s="9">
        <v>25</v>
      </c>
      <c r="L56" s="9">
        <v>9</v>
      </c>
      <c r="M56" s="11">
        <f t="shared" si="2"/>
        <v>0.36</v>
      </c>
      <c r="N56" s="256">
        <f t="shared" si="3"/>
        <v>-0.21692307692307689</v>
      </c>
      <c r="O56" s="256">
        <f t="shared" si="4"/>
        <v>-0.17846153846153845</v>
      </c>
      <c r="P56" s="161"/>
    </row>
    <row r="57" spans="1:16" ht="15.75" customHeight="1" x14ac:dyDescent="0.25">
      <c r="A57" s="8" t="s">
        <v>105</v>
      </c>
      <c r="B57" s="9" t="s">
        <v>55</v>
      </c>
      <c r="C57" s="117" t="s">
        <v>107</v>
      </c>
      <c r="D57" s="10" t="s">
        <v>266</v>
      </c>
      <c r="E57" s="9">
        <v>27</v>
      </c>
      <c r="F57" s="9">
        <v>16</v>
      </c>
      <c r="G57" s="36">
        <f t="shared" si="10"/>
        <v>0.59259259259259256</v>
      </c>
      <c r="H57" s="9">
        <v>29</v>
      </c>
      <c r="I57" s="9">
        <v>17</v>
      </c>
      <c r="J57" s="11">
        <f t="shared" si="1"/>
        <v>0.58620689655172409</v>
      </c>
      <c r="K57" s="9">
        <v>21</v>
      </c>
      <c r="L57" s="9">
        <v>11</v>
      </c>
      <c r="M57" s="11">
        <f t="shared" si="2"/>
        <v>0.52380952380952384</v>
      </c>
      <c r="N57" s="256">
        <f t="shared" si="3"/>
        <v>-6.2397372742200252E-2</v>
      </c>
      <c r="O57" s="256">
        <f t="shared" si="4"/>
        <v>-6.8783068783068724E-2</v>
      </c>
      <c r="P57" s="161"/>
    </row>
    <row r="58" spans="1:16" ht="15.75" customHeight="1" x14ac:dyDescent="0.25">
      <c r="A58" s="8" t="s">
        <v>105</v>
      </c>
      <c r="B58" s="9" t="s">
        <v>55</v>
      </c>
      <c r="C58" s="117" t="s">
        <v>108</v>
      </c>
      <c r="D58" s="10" t="s">
        <v>266</v>
      </c>
      <c r="E58" s="9">
        <v>0</v>
      </c>
      <c r="F58" s="9">
        <v>0</v>
      </c>
      <c r="G58" s="36" t="s">
        <v>543</v>
      </c>
      <c r="H58" s="9">
        <v>8</v>
      </c>
      <c r="I58" s="9">
        <v>4</v>
      </c>
      <c r="J58" s="11">
        <f t="shared" si="1"/>
        <v>0.5</v>
      </c>
      <c r="K58" s="9">
        <v>15</v>
      </c>
      <c r="L58" s="9">
        <v>7</v>
      </c>
      <c r="M58" s="11">
        <f t="shared" si="2"/>
        <v>0.46666666666666667</v>
      </c>
      <c r="N58" s="256">
        <f t="shared" si="3"/>
        <v>-3.3333333333333326E-2</v>
      </c>
      <c r="O58" s="256" t="str">
        <f t="shared" si="4"/>
        <v>-</v>
      </c>
      <c r="P58" s="161" t="s">
        <v>221</v>
      </c>
    </row>
    <row r="59" spans="1:16" ht="15.75" customHeight="1" x14ac:dyDescent="0.25">
      <c r="A59" s="8" t="s">
        <v>105</v>
      </c>
      <c r="B59" s="9" t="s">
        <v>55</v>
      </c>
      <c r="C59" s="117" t="s">
        <v>126</v>
      </c>
      <c r="D59" s="10" t="s">
        <v>266</v>
      </c>
      <c r="E59" s="9">
        <v>13</v>
      </c>
      <c r="F59" s="9">
        <v>6</v>
      </c>
      <c r="G59" s="36">
        <f t="shared" ref="G59:G61" si="11">F59/E59</f>
        <v>0.46153846153846156</v>
      </c>
      <c r="H59" s="9">
        <v>7</v>
      </c>
      <c r="I59" s="9">
        <v>3</v>
      </c>
      <c r="J59" s="11">
        <f t="shared" si="1"/>
        <v>0.42857142857142855</v>
      </c>
      <c r="K59" s="9">
        <v>0</v>
      </c>
      <c r="L59" s="9">
        <v>0</v>
      </c>
      <c r="M59" s="36" t="s">
        <v>543</v>
      </c>
      <c r="N59" s="11" t="s">
        <v>543</v>
      </c>
      <c r="O59" s="11" t="s">
        <v>543</v>
      </c>
      <c r="P59" s="161"/>
    </row>
    <row r="60" spans="1:16" ht="15.75" customHeight="1" x14ac:dyDescent="0.25">
      <c r="A60" s="8" t="s">
        <v>105</v>
      </c>
      <c r="B60" s="9" t="s">
        <v>55</v>
      </c>
      <c r="C60" s="117" t="s">
        <v>109</v>
      </c>
      <c r="D60" s="10" t="s">
        <v>266</v>
      </c>
      <c r="E60" s="9">
        <v>5</v>
      </c>
      <c r="F60" s="9">
        <v>2</v>
      </c>
      <c r="G60" s="36">
        <f t="shared" si="11"/>
        <v>0.4</v>
      </c>
      <c r="H60" s="9">
        <v>13</v>
      </c>
      <c r="I60" s="9">
        <v>2</v>
      </c>
      <c r="J60" s="11">
        <f t="shared" si="1"/>
        <v>0.15384615384615385</v>
      </c>
      <c r="K60" s="9">
        <v>22</v>
      </c>
      <c r="L60" s="9">
        <v>8</v>
      </c>
      <c r="M60" s="11">
        <f t="shared" si="2"/>
        <v>0.36363636363636365</v>
      </c>
      <c r="N60" s="256">
        <f t="shared" si="3"/>
        <v>0.20979020979020979</v>
      </c>
      <c r="O60" s="256">
        <f t="shared" si="4"/>
        <v>-3.6363636363636376E-2</v>
      </c>
      <c r="P60" s="161"/>
    </row>
    <row r="61" spans="1:16" ht="15.75" customHeight="1" x14ac:dyDescent="0.25">
      <c r="A61" s="8" t="s">
        <v>105</v>
      </c>
      <c r="B61" s="9" t="s">
        <v>55</v>
      </c>
      <c r="C61" s="117" t="s">
        <v>110</v>
      </c>
      <c r="D61" s="10" t="s">
        <v>268</v>
      </c>
      <c r="E61" s="9">
        <v>23</v>
      </c>
      <c r="F61" s="9">
        <v>16</v>
      </c>
      <c r="G61" s="36">
        <f t="shared" si="11"/>
        <v>0.69565217391304346</v>
      </c>
      <c r="H61" s="9">
        <v>22</v>
      </c>
      <c r="I61" s="9">
        <v>9</v>
      </c>
      <c r="J61" s="11">
        <f t="shared" si="1"/>
        <v>0.40909090909090912</v>
      </c>
      <c r="K61" s="9">
        <v>20</v>
      </c>
      <c r="L61" s="9">
        <v>7</v>
      </c>
      <c r="M61" s="11">
        <f t="shared" si="2"/>
        <v>0.35</v>
      </c>
      <c r="N61" s="256">
        <f t="shared" si="3"/>
        <v>-5.9090909090909138E-2</v>
      </c>
      <c r="O61" s="256">
        <f t="shared" si="4"/>
        <v>-0.34565217391304348</v>
      </c>
      <c r="P61" s="161"/>
    </row>
    <row r="62" spans="1:16" ht="15.75" customHeight="1" x14ac:dyDescent="0.25">
      <c r="A62" s="8" t="s">
        <v>105</v>
      </c>
      <c r="B62" s="9" t="s">
        <v>55</v>
      </c>
      <c r="C62" s="117" t="s">
        <v>111</v>
      </c>
      <c r="D62" s="10" t="s">
        <v>267</v>
      </c>
      <c r="E62" s="9">
        <v>0</v>
      </c>
      <c r="F62" s="9">
        <v>0</v>
      </c>
      <c r="G62" s="36" t="s">
        <v>543</v>
      </c>
      <c r="H62" s="9">
        <v>6</v>
      </c>
      <c r="I62" s="9">
        <v>4</v>
      </c>
      <c r="J62" s="11">
        <f t="shared" si="1"/>
        <v>0.66666666666666663</v>
      </c>
      <c r="K62" s="9">
        <v>11</v>
      </c>
      <c r="L62" s="9">
        <v>8</v>
      </c>
      <c r="M62" s="11">
        <f t="shared" si="2"/>
        <v>0.72727272727272729</v>
      </c>
      <c r="N62" s="256">
        <f t="shared" si="3"/>
        <v>6.0606060606060663E-2</v>
      </c>
      <c r="O62" s="256" t="str">
        <f t="shared" si="4"/>
        <v>-</v>
      </c>
      <c r="P62" s="161" t="s">
        <v>221</v>
      </c>
    </row>
    <row r="63" spans="1:16" ht="15.75" customHeight="1" x14ac:dyDescent="0.25">
      <c r="A63" s="8" t="s">
        <v>105</v>
      </c>
      <c r="B63" s="9" t="s">
        <v>55</v>
      </c>
      <c r="C63" s="117" t="s">
        <v>112</v>
      </c>
      <c r="D63" s="10" t="s">
        <v>267</v>
      </c>
      <c r="E63" s="9">
        <v>20</v>
      </c>
      <c r="F63" s="9">
        <v>11</v>
      </c>
      <c r="G63" s="36">
        <f t="shared" ref="G63:G68" si="12">F63/E63</f>
        <v>0.55000000000000004</v>
      </c>
      <c r="H63" s="9">
        <v>11</v>
      </c>
      <c r="I63" s="9">
        <v>4</v>
      </c>
      <c r="J63" s="11">
        <f t="shared" si="1"/>
        <v>0.36363636363636365</v>
      </c>
      <c r="K63" s="9">
        <v>11</v>
      </c>
      <c r="L63" s="9">
        <v>5</v>
      </c>
      <c r="M63" s="11">
        <f t="shared" si="2"/>
        <v>0.45454545454545453</v>
      </c>
      <c r="N63" s="256">
        <f t="shared" si="3"/>
        <v>9.0909090909090884E-2</v>
      </c>
      <c r="O63" s="256">
        <f t="shared" si="4"/>
        <v>-9.5454545454545514E-2</v>
      </c>
      <c r="P63" s="161" t="s">
        <v>219</v>
      </c>
    </row>
    <row r="64" spans="1:16" ht="15.75" customHeight="1" x14ac:dyDescent="0.25">
      <c r="A64" s="8" t="s">
        <v>105</v>
      </c>
      <c r="B64" s="9" t="s">
        <v>55</v>
      </c>
      <c r="C64" s="117" t="s">
        <v>112</v>
      </c>
      <c r="D64" s="10" t="s">
        <v>222</v>
      </c>
      <c r="E64" s="9">
        <v>20</v>
      </c>
      <c r="F64" s="9">
        <v>11</v>
      </c>
      <c r="G64" s="36">
        <f t="shared" si="12"/>
        <v>0.55000000000000004</v>
      </c>
      <c r="H64" s="9">
        <v>11</v>
      </c>
      <c r="I64" s="9">
        <v>4</v>
      </c>
      <c r="J64" s="11">
        <f t="shared" si="1"/>
        <v>0.36363636363636365</v>
      </c>
      <c r="K64" s="9">
        <v>11</v>
      </c>
      <c r="L64" s="9">
        <v>4</v>
      </c>
      <c r="M64" s="11">
        <f t="shared" si="2"/>
        <v>0.36363636363636365</v>
      </c>
      <c r="N64" s="256">
        <f t="shared" si="3"/>
        <v>0</v>
      </c>
      <c r="O64" s="256">
        <f t="shared" si="4"/>
        <v>-0.1863636363636364</v>
      </c>
      <c r="P64" s="161" t="s">
        <v>219</v>
      </c>
    </row>
    <row r="65" spans="1:16" ht="15.75" customHeight="1" x14ac:dyDescent="0.25">
      <c r="A65" s="8" t="s">
        <v>105</v>
      </c>
      <c r="B65" s="9" t="s">
        <v>55</v>
      </c>
      <c r="C65" s="117" t="s">
        <v>113</v>
      </c>
      <c r="D65" s="10" t="s">
        <v>266</v>
      </c>
      <c r="E65" s="9">
        <v>7</v>
      </c>
      <c r="F65" s="9">
        <v>5</v>
      </c>
      <c r="G65" s="36">
        <f t="shared" si="12"/>
        <v>0.7142857142857143</v>
      </c>
      <c r="H65" s="9">
        <v>14</v>
      </c>
      <c r="I65" s="9">
        <v>6</v>
      </c>
      <c r="J65" s="11">
        <f t="shared" si="1"/>
        <v>0.42857142857142855</v>
      </c>
      <c r="K65" s="9">
        <v>15</v>
      </c>
      <c r="L65" s="9">
        <v>9</v>
      </c>
      <c r="M65" s="11">
        <f t="shared" si="2"/>
        <v>0.6</v>
      </c>
      <c r="N65" s="256">
        <f t="shared" si="3"/>
        <v>0.17142857142857143</v>
      </c>
      <c r="O65" s="256">
        <f t="shared" si="4"/>
        <v>-0.11428571428571432</v>
      </c>
      <c r="P65" s="161"/>
    </row>
    <row r="66" spans="1:16" ht="15.75" customHeight="1" x14ac:dyDescent="0.25">
      <c r="A66" s="8" t="s">
        <v>105</v>
      </c>
      <c r="B66" s="9" t="s">
        <v>55</v>
      </c>
      <c r="C66" s="117" t="s">
        <v>114</v>
      </c>
      <c r="D66" s="10" t="s">
        <v>266</v>
      </c>
      <c r="E66" s="9">
        <v>23</v>
      </c>
      <c r="F66" s="9">
        <v>17</v>
      </c>
      <c r="G66" s="36">
        <f t="shared" si="12"/>
        <v>0.73913043478260865</v>
      </c>
      <c r="H66" s="9">
        <v>19</v>
      </c>
      <c r="I66" s="9">
        <v>10</v>
      </c>
      <c r="J66" s="11">
        <f t="shared" si="1"/>
        <v>0.52631578947368418</v>
      </c>
      <c r="K66" s="9">
        <v>14</v>
      </c>
      <c r="L66" s="9">
        <v>7</v>
      </c>
      <c r="M66" s="11">
        <f t="shared" si="2"/>
        <v>0.5</v>
      </c>
      <c r="N66" s="256">
        <f t="shared" si="3"/>
        <v>-2.6315789473684181E-2</v>
      </c>
      <c r="O66" s="256">
        <f t="shared" si="4"/>
        <v>-0.23913043478260865</v>
      </c>
      <c r="P66" s="161"/>
    </row>
    <row r="67" spans="1:16" ht="15.75" customHeight="1" x14ac:dyDescent="0.25">
      <c r="A67" s="8" t="s">
        <v>105</v>
      </c>
      <c r="B67" s="9" t="s">
        <v>55</v>
      </c>
      <c r="C67" s="117" t="s">
        <v>116</v>
      </c>
      <c r="D67" s="10" t="s">
        <v>268</v>
      </c>
      <c r="E67" s="9">
        <v>14</v>
      </c>
      <c r="F67" s="9">
        <v>11</v>
      </c>
      <c r="G67" s="36">
        <f t="shared" si="12"/>
        <v>0.7857142857142857</v>
      </c>
      <c r="H67" s="9">
        <v>20</v>
      </c>
      <c r="I67" s="9">
        <v>9</v>
      </c>
      <c r="J67" s="11">
        <f t="shared" si="1"/>
        <v>0.45</v>
      </c>
      <c r="K67" s="9">
        <v>19</v>
      </c>
      <c r="L67" s="9">
        <v>13</v>
      </c>
      <c r="M67" s="11">
        <f t="shared" si="2"/>
        <v>0.68421052631578949</v>
      </c>
      <c r="N67" s="256">
        <f t="shared" si="3"/>
        <v>0.23421052631578948</v>
      </c>
      <c r="O67" s="256">
        <f t="shared" si="4"/>
        <v>-0.10150375939849621</v>
      </c>
      <c r="P67" s="161"/>
    </row>
    <row r="68" spans="1:16" ht="15.75" customHeight="1" x14ac:dyDescent="0.25">
      <c r="A68" s="8" t="s">
        <v>105</v>
      </c>
      <c r="B68" s="9" t="s">
        <v>55</v>
      </c>
      <c r="C68" s="117" t="s">
        <v>118</v>
      </c>
      <c r="D68" s="10" t="s">
        <v>266</v>
      </c>
      <c r="E68" s="9">
        <v>20</v>
      </c>
      <c r="F68" s="9">
        <v>13</v>
      </c>
      <c r="G68" s="36">
        <f t="shared" si="12"/>
        <v>0.65</v>
      </c>
      <c r="H68" s="9">
        <v>15</v>
      </c>
      <c r="I68" s="9">
        <v>7</v>
      </c>
      <c r="J68" s="11">
        <f t="shared" si="1"/>
        <v>0.46666666666666667</v>
      </c>
      <c r="K68" s="9">
        <v>6</v>
      </c>
      <c r="L68" s="9">
        <v>3</v>
      </c>
      <c r="M68" s="11">
        <f t="shared" si="2"/>
        <v>0.5</v>
      </c>
      <c r="N68" s="256">
        <f t="shared" ref="N68:N131" si="13">IF(J68="-","-",IF(M68="-",0,(M68-J68)))</f>
        <v>3.3333333333333326E-2</v>
      </c>
      <c r="O68" s="256">
        <f t="shared" ref="O68:O131" si="14">IF(G68="-","-",IF(M68="-",0,(M68-G68)))</f>
        <v>-0.15000000000000002</v>
      </c>
      <c r="P68" s="161" t="s">
        <v>219</v>
      </c>
    </row>
    <row r="69" spans="1:16" ht="15.75" customHeight="1" x14ac:dyDescent="0.25">
      <c r="A69" s="8" t="s">
        <v>105</v>
      </c>
      <c r="B69" s="9" t="s">
        <v>55</v>
      </c>
      <c r="C69" s="117" t="s">
        <v>119</v>
      </c>
      <c r="D69" s="10" t="s">
        <v>266</v>
      </c>
      <c r="E69" s="9">
        <v>0</v>
      </c>
      <c r="F69" s="9">
        <v>0</v>
      </c>
      <c r="G69" s="36" t="s">
        <v>543</v>
      </c>
      <c r="H69" s="9">
        <v>4</v>
      </c>
      <c r="I69" s="9">
        <v>3</v>
      </c>
      <c r="J69" s="11">
        <f t="shared" si="1"/>
        <v>0.75</v>
      </c>
      <c r="K69" s="9">
        <v>11</v>
      </c>
      <c r="L69" s="9">
        <v>6</v>
      </c>
      <c r="M69" s="11">
        <f t="shared" si="2"/>
        <v>0.54545454545454541</v>
      </c>
      <c r="N69" s="256">
        <f t="shared" si="13"/>
        <v>-0.20454545454545459</v>
      </c>
      <c r="O69" s="256" t="str">
        <f t="shared" si="14"/>
        <v>-</v>
      </c>
      <c r="P69" s="161" t="s">
        <v>221</v>
      </c>
    </row>
    <row r="70" spans="1:16" ht="15.75" customHeight="1" x14ac:dyDescent="0.25">
      <c r="A70" s="8" t="s">
        <v>105</v>
      </c>
      <c r="B70" s="9" t="s">
        <v>55</v>
      </c>
      <c r="C70" s="117" t="s">
        <v>120</v>
      </c>
      <c r="D70" s="10" t="s">
        <v>268</v>
      </c>
      <c r="E70" s="9">
        <v>19</v>
      </c>
      <c r="F70" s="9">
        <v>11</v>
      </c>
      <c r="G70" s="36">
        <f t="shared" ref="G70:G73" si="15">F70/E70</f>
        <v>0.57894736842105265</v>
      </c>
      <c r="H70" s="9">
        <v>18</v>
      </c>
      <c r="I70" s="9">
        <v>7</v>
      </c>
      <c r="J70" s="11">
        <f t="shared" si="1"/>
        <v>0.3888888888888889</v>
      </c>
      <c r="K70" s="9">
        <v>22</v>
      </c>
      <c r="L70" s="9">
        <v>7</v>
      </c>
      <c r="M70" s="11">
        <f t="shared" si="2"/>
        <v>0.31818181818181818</v>
      </c>
      <c r="N70" s="256">
        <f t="shared" si="13"/>
        <v>-7.0707070707070718E-2</v>
      </c>
      <c r="O70" s="256">
        <f t="shared" si="14"/>
        <v>-0.26076555023923448</v>
      </c>
      <c r="P70" s="161"/>
    </row>
    <row r="71" spans="1:16" ht="15.75" customHeight="1" x14ac:dyDescent="0.25">
      <c r="A71" s="8" t="s">
        <v>105</v>
      </c>
      <c r="B71" s="9" t="s">
        <v>55</v>
      </c>
      <c r="C71" s="117" t="s">
        <v>121</v>
      </c>
      <c r="D71" s="10" t="s">
        <v>266</v>
      </c>
      <c r="E71" s="9">
        <v>18</v>
      </c>
      <c r="F71" s="9">
        <v>11</v>
      </c>
      <c r="G71" s="36">
        <f t="shared" si="15"/>
        <v>0.61111111111111116</v>
      </c>
      <c r="H71" s="9">
        <v>20</v>
      </c>
      <c r="I71" s="9">
        <v>9</v>
      </c>
      <c r="J71" s="11">
        <f t="shared" si="1"/>
        <v>0.45</v>
      </c>
      <c r="K71" s="9">
        <v>20</v>
      </c>
      <c r="L71" s="9">
        <v>10</v>
      </c>
      <c r="M71" s="11">
        <f t="shared" si="2"/>
        <v>0.5</v>
      </c>
      <c r="N71" s="256">
        <f t="shared" si="13"/>
        <v>4.9999999999999989E-2</v>
      </c>
      <c r="O71" s="256">
        <f t="shared" si="14"/>
        <v>-0.11111111111111116</v>
      </c>
      <c r="P71" s="161"/>
    </row>
    <row r="72" spans="1:16" ht="15.75" customHeight="1" x14ac:dyDescent="0.25">
      <c r="A72" s="8" t="s">
        <v>105</v>
      </c>
      <c r="B72" s="9" t="s">
        <v>55</v>
      </c>
      <c r="C72" s="117" t="s">
        <v>122</v>
      </c>
      <c r="D72" s="10" t="s">
        <v>268</v>
      </c>
      <c r="E72" s="9">
        <v>11</v>
      </c>
      <c r="F72" s="9">
        <v>9</v>
      </c>
      <c r="G72" s="36">
        <f t="shared" si="15"/>
        <v>0.81818181818181823</v>
      </c>
      <c r="H72" s="9">
        <v>21</v>
      </c>
      <c r="I72" s="9">
        <v>14</v>
      </c>
      <c r="J72" s="11">
        <f t="shared" si="1"/>
        <v>0.66666666666666663</v>
      </c>
      <c r="K72" s="9">
        <v>18</v>
      </c>
      <c r="L72" s="9">
        <v>12</v>
      </c>
      <c r="M72" s="11">
        <f t="shared" si="2"/>
        <v>0.66666666666666663</v>
      </c>
      <c r="N72" s="256">
        <f t="shared" si="13"/>
        <v>0</v>
      </c>
      <c r="O72" s="256">
        <f t="shared" si="14"/>
        <v>-0.1515151515151516</v>
      </c>
      <c r="P72" s="161"/>
    </row>
    <row r="73" spans="1:16" ht="15.75" customHeight="1" x14ac:dyDescent="0.25">
      <c r="A73" s="8" t="s">
        <v>105</v>
      </c>
      <c r="B73" s="9" t="s">
        <v>55</v>
      </c>
      <c r="C73" s="117" t="s">
        <v>123</v>
      </c>
      <c r="D73" s="10" t="s">
        <v>266</v>
      </c>
      <c r="E73" s="9">
        <v>23</v>
      </c>
      <c r="F73" s="9">
        <v>16</v>
      </c>
      <c r="G73" s="36">
        <f t="shared" si="15"/>
        <v>0.69565217391304346</v>
      </c>
      <c r="H73" s="9">
        <v>23</v>
      </c>
      <c r="I73" s="9">
        <v>13</v>
      </c>
      <c r="J73" s="11">
        <f t="shared" si="1"/>
        <v>0.56521739130434778</v>
      </c>
      <c r="K73" s="9">
        <v>26</v>
      </c>
      <c r="L73" s="9">
        <v>13</v>
      </c>
      <c r="M73" s="11">
        <f t="shared" si="2"/>
        <v>0.5</v>
      </c>
      <c r="N73" s="256">
        <f t="shared" si="13"/>
        <v>-6.5217391304347783E-2</v>
      </c>
      <c r="O73" s="256">
        <f t="shared" si="14"/>
        <v>-0.19565217391304346</v>
      </c>
      <c r="P73" s="161"/>
    </row>
    <row r="74" spans="1:16" ht="15.75" customHeight="1" x14ac:dyDescent="0.25">
      <c r="A74" s="8" t="s">
        <v>105</v>
      </c>
      <c r="B74" s="9" t="s">
        <v>61</v>
      </c>
      <c r="C74" s="117" t="s">
        <v>124</v>
      </c>
      <c r="D74" s="10" t="s">
        <v>269</v>
      </c>
      <c r="E74" s="9">
        <v>0</v>
      </c>
      <c r="F74" s="9">
        <v>0</v>
      </c>
      <c r="G74" s="36" t="s">
        <v>543</v>
      </c>
      <c r="H74" s="9">
        <v>12</v>
      </c>
      <c r="I74" s="9">
        <v>6</v>
      </c>
      <c r="J74" s="11">
        <f t="shared" si="1"/>
        <v>0.5</v>
      </c>
      <c r="K74" s="9">
        <v>16</v>
      </c>
      <c r="L74" s="9">
        <v>8</v>
      </c>
      <c r="M74" s="11">
        <f t="shared" si="2"/>
        <v>0.5</v>
      </c>
      <c r="N74" s="256">
        <f t="shared" si="13"/>
        <v>0</v>
      </c>
      <c r="O74" s="256" t="str">
        <f t="shared" si="14"/>
        <v>-</v>
      </c>
      <c r="P74" s="161"/>
    </row>
    <row r="75" spans="1:16" ht="15.75" customHeight="1" x14ac:dyDescent="0.25">
      <c r="A75" s="8" t="s">
        <v>105</v>
      </c>
      <c r="B75" s="9" t="s">
        <v>61</v>
      </c>
      <c r="C75" s="117" t="s">
        <v>125</v>
      </c>
      <c r="D75" s="10" t="s">
        <v>270</v>
      </c>
      <c r="E75" s="9">
        <v>12</v>
      </c>
      <c r="F75" s="9">
        <v>7</v>
      </c>
      <c r="G75" s="36">
        <f t="shared" ref="G75" si="16">F75/E75</f>
        <v>0.58333333333333337</v>
      </c>
      <c r="H75" s="9">
        <v>8</v>
      </c>
      <c r="I75" s="9">
        <v>5</v>
      </c>
      <c r="J75" s="11">
        <f t="shared" si="1"/>
        <v>0.625</v>
      </c>
      <c r="K75" s="9">
        <v>12</v>
      </c>
      <c r="L75" s="9">
        <v>9</v>
      </c>
      <c r="M75" s="11">
        <f t="shared" si="2"/>
        <v>0.75</v>
      </c>
      <c r="N75" s="256">
        <f t="shared" si="13"/>
        <v>0.125</v>
      </c>
      <c r="O75" s="256">
        <f t="shared" si="14"/>
        <v>0.16666666666666663</v>
      </c>
      <c r="P75" s="161"/>
    </row>
    <row r="76" spans="1:16" ht="15.75" customHeight="1" x14ac:dyDescent="0.25">
      <c r="A76" s="8" t="s">
        <v>105</v>
      </c>
      <c r="B76" s="9" t="s">
        <v>61</v>
      </c>
      <c r="C76" s="117" t="s">
        <v>107</v>
      </c>
      <c r="D76" s="10" t="s">
        <v>271</v>
      </c>
      <c r="E76" s="9">
        <v>0</v>
      </c>
      <c r="F76" s="9">
        <v>0</v>
      </c>
      <c r="G76" s="36" t="s">
        <v>543</v>
      </c>
      <c r="H76" s="9">
        <v>7</v>
      </c>
      <c r="I76" s="9">
        <v>3</v>
      </c>
      <c r="J76" s="11">
        <f t="shared" si="1"/>
        <v>0.42857142857142855</v>
      </c>
      <c r="K76" s="9">
        <v>17</v>
      </c>
      <c r="L76" s="9">
        <v>7</v>
      </c>
      <c r="M76" s="11">
        <f t="shared" si="2"/>
        <v>0.41176470588235292</v>
      </c>
      <c r="N76" s="256">
        <f t="shared" si="13"/>
        <v>-1.6806722689075626E-2</v>
      </c>
      <c r="O76" s="256" t="str">
        <f t="shared" si="14"/>
        <v>-</v>
      </c>
      <c r="P76" s="161"/>
    </row>
    <row r="77" spans="1:16" ht="15.75" customHeight="1" x14ac:dyDescent="0.25">
      <c r="A77" s="8" t="s">
        <v>105</v>
      </c>
      <c r="B77" s="9" t="s">
        <v>61</v>
      </c>
      <c r="C77" s="117" t="s">
        <v>126</v>
      </c>
      <c r="D77" s="10" t="s">
        <v>272</v>
      </c>
      <c r="E77" s="9">
        <v>20</v>
      </c>
      <c r="F77" s="9">
        <v>9</v>
      </c>
      <c r="G77" s="36">
        <f t="shared" ref="G77:G94" si="17">F77/E77</f>
        <v>0.45</v>
      </c>
      <c r="H77" s="9">
        <v>21</v>
      </c>
      <c r="I77" s="9">
        <v>5</v>
      </c>
      <c r="J77" s="11">
        <f t="shared" si="1"/>
        <v>0.23809523809523808</v>
      </c>
      <c r="K77" s="9">
        <v>21</v>
      </c>
      <c r="L77" s="9">
        <v>10</v>
      </c>
      <c r="M77" s="11">
        <f t="shared" si="2"/>
        <v>0.47619047619047616</v>
      </c>
      <c r="N77" s="256">
        <f t="shared" si="13"/>
        <v>0.23809523809523808</v>
      </c>
      <c r="O77" s="256">
        <f t="shared" si="14"/>
        <v>2.6190476190476153E-2</v>
      </c>
      <c r="P77" s="161"/>
    </row>
    <row r="78" spans="1:16" ht="15.75" customHeight="1" x14ac:dyDescent="0.25">
      <c r="A78" s="8" t="s">
        <v>105</v>
      </c>
      <c r="B78" s="9" t="s">
        <v>61</v>
      </c>
      <c r="C78" s="117" t="s">
        <v>111</v>
      </c>
      <c r="D78" s="10" t="s">
        <v>273</v>
      </c>
      <c r="E78" s="9">
        <v>20</v>
      </c>
      <c r="F78" s="9">
        <v>11</v>
      </c>
      <c r="G78" s="36">
        <f t="shared" si="17"/>
        <v>0.55000000000000004</v>
      </c>
      <c r="H78" s="9">
        <v>19</v>
      </c>
      <c r="I78" s="9">
        <v>13</v>
      </c>
      <c r="J78" s="11">
        <f t="shared" si="1"/>
        <v>0.68421052631578949</v>
      </c>
      <c r="K78" s="9">
        <v>18</v>
      </c>
      <c r="L78" s="9">
        <v>6</v>
      </c>
      <c r="M78" s="11">
        <f t="shared" si="2"/>
        <v>0.33333333333333331</v>
      </c>
      <c r="N78" s="256">
        <f t="shared" si="13"/>
        <v>-0.35087719298245618</v>
      </c>
      <c r="O78" s="256">
        <f t="shared" si="14"/>
        <v>-0.21666666666666673</v>
      </c>
      <c r="P78" s="161"/>
    </row>
    <row r="79" spans="1:16" ht="15.75" customHeight="1" x14ac:dyDescent="0.25">
      <c r="A79" s="8" t="s">
        <v>105</v>
      </c>
      <c r="B79" s="9" t="s">
        <v>61</v>
      </c>
      <c r="C79" s="117" t="s">
        <v>274</v>
      </c>
      <c r="D79" s="10" t="s">
        <v>275</v>
      </c>
      <c r="E79" s="9">
        <v>11</v>
      </c>
      <c r="F79" s="9">
        <v>6</v>
      </c>
      <c r="G79" s="36">
        <f t="shared" si="17"/>
        <v>0.54545454545454541</v>
      </c>
      <c r="H79" s="9">
        <v>3</v>
      </c>
      <c r="I79" s="9">
        <v>1</v>
      </c>
      <c r="J79" s="11">
        <f t="shared" si="1"/>
        <v>0.33333333333333331</v>
      </c>
      <c r="K79" s="9">
        <v>0</v>
      </c>
      <c r="L79" s="9">
        <v>0</v>
      </c>
      <c r="M79" s="36" t="s">
        <v>543</v>
      </c>
      <c r="N79" s="11" t="s">
        <v>543</v>
      </c>
      <c r="O79" s="11" t="s">
        <v>543</v>
      </c>
      <c r="P79" s="161"/>
    </row>
    <row r="80" spans="1:16" ht="15.75" customHeight="1" x14ac:dyDescent="0.25">
      <c r="A80" s="8" t="s">
        <v>105</v>
      </c>
      <c r="B80" s="9" t="s">
        <v>61</v>
      </c>
      <c r="C80" s="117" t="s">
        <v>127</v>
      </c>
      <c r="D80" s="10" t="s">
        <v>276</v>
      </c>
      <c r="E80" s="9">
        <v>13</v>
      </c>
      <c r="F80" s="9">
        <v>9</v>
      </c>
      <c r="G80" s="36">
        <f t="shared" si="17"/>
        <v>0.69230769230769229</v>
      </c>
      <c r="H80" s="9">
        <v>13</v>
      </c>
      <c r="I80" s="9">
        <v>10</v>
      </c>
      <c r="J80" s="11">
        <f t="shared" si="1"/>
        <v>0.76923076923076927</v>
      </c>
      <c r="K80" s="9">
        <v>14</v>
      </c>
      <c r="L80" s="9">
        <v>5</v>
      </c>
      <c r="M80" s="11">
        <f t="shared" si="2"/>
        <v>0.35714285714285715</v>
      </c>
      <c r="N80" s="256">
        <f t="shared" si="13"/>
        <v>-0.41208791208791212</v>
      </c>
      <c r="O80" s="256">
        <f t="shared" si="14"/>
        <v>-0.33516483516483514</v>
      </c>
      <c r="P80" s="161"/>
    </row>
    <row r="81" spans="1:16" ht="15.75" customHeight="1" x14ac:dyDescent="0.25">
      <c r="A81" s="8" t="s">
        <v>105</v>
      </c>
      <c r="B81" s="9" t="s">
        <v>61</v>
      </c>
      <c r="C81" s="117" t="s">
        <v>128</v>
      </c>
      <c r="D81" s="10" t="s">
        <v>277</v>
      </c>
      <c r="E81" s="9">
        <v>22</v>
      </c>
      <c r="F81" s="9">
        <v>8</v>
      </c>
      <c r="G81" s="36">
        <f t="shared" si="17"/>
        <v>0.36363636363636365</v>
      </c>
      <c r="H81" s="9">
        <v>15</v>
      </c>
      <c r="I81" s="9">
        <v>6</v>
      </c>
      <c r="J81" s="11">
        <f t="shared" si="1"/>
        <v>0.4</v>
      </c>
      <c r="K81" s="9">
        <v>18</v>
      </c>
      <c r="L81" s="9">
        <v>7</v>
      </c>
      <c r="M81" s="11">
        <f t="shared" si="2"/>
        <v>0.3888888888888889</v>
      </c>
      <c r="N81" s="256">
        <f t="shared" si="13"/>
        <v>-1.1111111111111127E-2</v>
      </c>
      <c r="O81" s="256">
        <f t="shared" si="14"/>
        <v>2.5252525252525249E-2</v>
      </c>
      <c r="P81" s="161"/>
    </row>
    <row r="82" spans="1:16" ht="15.75" customHeight="1" x14ac:dyDescent="0.25">
      <c r="A82" s="8" t="s">
        <v>105</v>
      </c>
      <c r="B82" s="9" t="s">
        <v>61</v>
      </c>
      <c r="C82" s="117" t="s">
        <v>118</v>
      </c>
      <c r="D82" s="10" t="s">
        <v>278</v>
      </c>
      <c r="E82" s="9">
        <v>16</v>
      </c>
      <c r="F82" s="9">
        <v>13</v>
      </c>
      <c r="G82" s="36">
        <f t="shared" si="17"/>
        <v>0.8125</v>
      </c>
      <c r="H82" s="9">
        <v>17</v>
      </c>
      <c r="I82" s="9">
        <v>8</v>
      </c>
      <c r="J82" s="11">
        <f t="shared" si="1"/>
        <v>0.47058823529411764</v>
      </c>
      <c r="K82" s="9">
        <v>17</v>
      </c>
      <c r="L82" s="9">
        <v>7</v>
      </c>
      <c r="M82" s="11">
        <f t="shared" si="2"/>
        <v>0.41176470588235292</v>
      </c>
      <c r="N82" s="256">
        <f t="shared" si="13"/>
        <v>-5.8823529411764719E-2</v>
      </c>
      <c r="O82" s="256">
        <f t="shared" si="14"/>
        <v>-0.40073529411764708</v>
      </c>
      <c r="P82" s="161"/>
    </row>
    <row r="83" spans="1:16" ht="15.75" customHeight="1" x14ac:dyDescent="0.25">
      <c r="A83" s="8" t="s">
        <v>105</v>
      </c>
      <c r="B83" s="9" t="s">
        <v>61</v>
      </c>
      <c r="C83" s="117" t="s">
        <v>120</v>
      </c>
      <c r="D83" s="10" t="s">
        <v>269</v>
      </c>
      <c r="E83" s="9">
        <v>13</v>
      </c>
      <c r="F83" s="9">
        <v>9</v>
      </c>
      <c r="G83" s="36">
        <f t="shared" si="17"/>
        <v>0.69230769230769229</v>
      </c>
      <c r="H83" s="9">
        <v>7</v>
      </c>
      <c r="I83" s="9">
        <v>6</v>
      </c>
      <c r="J83" s="11">
        <f t="shared" si="1"/>
        <v>0.8571428571428571</v>
      </c>
      <c r="K83" s="9">
        <v>0</v>
      </c>
      <c r="L83" s="9">
        <v>0</v>
      </c>
      <c r="M83" s="36" t="s">
        <v>543</v>
      </c>
      <c r="N83" s="11" t="s">
        <v>543</v>
      </c>
      <c r="O83" s="11" t="s">
        <v>543</v>
      </c>
      <c r="P83" s="161"/>
    </row>
    <row r="84" spans="1:16" ht="15.75" customHeight="1" x14ac:dyDescent="0.25">
      <c r="A84" s="8" t="s">
        <v>105</v>
      </c>
      <c r="B84" s="9" t="s">
        <v>61</v>
      </c>
      <c r="C84" s="117" t="s">
        <v>129</v>
      </c>
      <c r="D84" s="10" t="s">
        <v>279</v>
      </c>
      <c r="E84" s="9">
        <v>15</v>
      </c>
      <c r="F84" s="9">
        <v>8</v>
      </c>
      <c r="G84" s="36">
        <f t="shared" si="17"/>
        <v>0.53333333333333333</v>
      </c>
      <c r="H84" s="9">
        <v>17</v>
      </c>
      <c r="I84" s="9">
        <v>8</v>
      </c>
      <c r="J84" s="11">
        <f t="shared" si="1"/>
        <v>0.47058823529411764</v>
      </c>
      <c r="K84" s="9">
        <v>15</v>
      </c>
      <c r="L84" s="9">
        <v>6</v>
      </c>
      <c r="M84" s="11">
        <f t="shared" si="2"/>
        <v>0.4</v>
      </c>
      <c r="N84" s="256">
        <f t="shared" si="13"/>
        <v>-7.0588235294117618E-2</v>
      </c>
      <c r="O84" s="256">
        <f t="shared" si="14"/>
        <v>-0.1333333333333333</v>
      </c>
      <c r="P84" s="161"/>
    </row>
    <row r="85" spans="1:16" ht="15.75" customHeight="1" x14ac:dyDescent="0.25">
      <c r="A85" s="8" t="s">
        <v>105</v>
      </c>
      <c r="B85" s="9" t="s">
        <v>61</v>
      </c>
      <c r="C85" s="117" t="s">
        <v>121</v>
      </c>
      <c r="D85" s="10" t="s">
        <v>280</v>
      </c>
      <c r="E85" s="9">
        <v>18</v>
      </c>
      <c r="F85" s="9">
        <v>12</v>
      </c>
      <c r="G85" s="36">
        <f t="shared" si="17"/>
        <v>0.66666666666666663</v>
      </c>
      <c r="H85" s="9">
        <v>18</v>
      </c>
      <c r="I85" s="9">
        <v>6</v>
      </c>
      <c r="J85" s="11">
        <f t="shared" si="1"/>
        <v>0.33333333333333331</v>
      </c>
      <c r="K85" s="9">
        <v>20</v>
      </c>
      <c r="L85" s="9">
        <v>8</v>
      </c>
      <c r="M85" s="11">
        <f t="shared" si="2"/>
        <v>0.4</v>
      </c>
      <c r="N85" s="256">
        <f t="shared" si="13"/>
        <v>6.6666666666666707E-2</v>
      </c>
      <c r="O85" s="256">
        <f t="shared" si="14"/>
        <v>-0.26666666666666661</v>
      </c>
      <c r="P85" s="161"/>
    </row>
    <row r="86" spans="1:16" ht="15.75" customHeight="1" x14ac:dyDescent="0.25">
      <c r="A86" s="8" t="s">
        <v>105</v>
      </c>
      <c r="B86" s="9" t="s">
        <v>61</v>
      </c>
      <c r="C86" s="117" t="s">
        <v>122</v>
      </c>
      <c r="D86" s="10" t="s">
        <v>281</v>
      </c>
      <c r="E86" s="9">
        <v>10</v>
      </c>
      <c r="F86" s="9">
        <v>9</v>
      </c>
      <c r="G86" s="36">
        <f t="shared" si="17"/>
        <v>0.9</v>
      </c>
      <c r="H86" s="9">
        <v>9</v>
      </c>
      <c r="I86" s="9">
        <v>5</v>
      </c>
      <c r="J86" s="11">
        <f t="shared" si="1"/>
        <v>0.55555555555555558</v>
      </c>
      <c r="K86" s="9">
        <v>10</v>
      </c>
      <c r="L86" s="9">
        <v>7</v>
      </c>
      <c r="M86" s="11">
        <f t="shared" si="2"/>
        <v>0.7</v>
      </c>
      <c r="N86" s="256">
        <f t="shared" si="13"/>
        <v>0.14444444444444438</v>
      </c>
      <c r="O86" s="256">
        <f t="shared" si="14"/>
        <v>-0.20000000000000007</v>
      </c>
      <c r="P86" s="161"/>
    </row>
    <row r="87" spans="1:16" ht="15.75" customHeight="1" x14ac:dyDescent="0.25">
      <c r="A87" s="8" t="s">
        <v>105</v>
      </c>
      <c r="B87" s="9" t="s">
        <v>61</v>
      </c>
      <c r="C87" s="117" t="s">
        <v>123</v>
      </c>
      <c r="D87" s="10" t="s">
        <v>282</v>
      </c>
      <c r="E87" s="9">
        <v>18</v>
      </c>
      <c r="F87" s="9">
        <v>12</v>
      </c>
      <c r="G87" s="36">
        <f t="shared" si="17"/>
        <v>0.66666666666666663</v>
      </c>
      <c r="H87" s="9">
        <v>16</v>
      </c>
      <c r="I87" s="9">
        <v>9</v>
      </c>
      <c r="J87" s="11">
        <f t="shared" si="1"/>
        <v>0.5625</v>
      </c>
      <c r="K87" s="9">
        <v>18</v>
      </c>
      <c r="L87" s="9">
        <v>9</v>
      </c>
      <c r="M87" s="11">
        <f t="shared" si="2"/>
        <v>0.5</v>
      </c>
      <c r="N87" s="256">
        <f t="shared" si="13"/>
        <v>-6.25E-2</v>
      </c>
      <c r="O87" s="256">
        <f t="shared" si="14"/>
        <v>-0.16666666666666663</v>
      </c>
      <c r="P87" s="161"/>
    </row>
    <row r="88" spans="1:16" ht="15.75" customHeight="1" x14ac:dyDescent="0.25">
      <c r="A88" s="8" t="s">
        <v>130</v>
      </c>
      <c r="B88" s="9" t="s">
        <v>55</v>
      </c>
      <c r="C88" s="117" t="s">
        <v>131</v>
      </c>
      <c r="D88" s="10" t="s">
        <v>283</v>
      </c>
      <c r="E88" s="9">
        <v>18</v>
      </c>
      <c r="F88" s="9">
        <v>14</v>
      </c>
      <c r="G88" s="36">
        <f t="shared" si="17"/>
        <v>0.77777777777777779</v>
      </c>
      <c r="H88" s="9">
        <v>18</v>
      </c>
      <c r="I88" s="9">
        <v>6</v>
      </c>
      <c r="J88" s="11">
        <f t="shared" si="1"/>
        <v>0.33333333333333331</v>
      </c>
      <c r="K88" s="9">
        <v>18</v>
      </c>
      <c r="L88" s="9">
        <v>10</v>
      </c>
      <c r="M88" s="11">
        <f t="shared" si="2"/>
        <v>0.55555555555555558</v>
      </c>
      <c r="N88" s="256">
        <f t="shared" si="13"/>
        <v>0.22222222222222227</v>
      </c>
      <c r="O88" s="256">
        <f t="shared" si="14"/>
        <v>-0.22222222222222221</v>
      </c>
      <c r="P88" s="161"/>
    </row>
    <row r="89" spans="1:16" ht="15.75" customHeight="1" x14ac:dyDescent="0.25">
      <c r="A89" s="8" t="s">
        <v>130</v>
      </c>
      <c r="B89" s="9" t="s">
        <v>55</v>
      </c>
      <c r="C89" s="117" t="s">
        <v>132</v>
      </c>
      <c r="D89" s="10" t="s">
        <v>284</v>
      </c>
      <c r="E89" s="9">
        <v>20</v>
      </c>
      <c r="F89" s="9">
        <v>16</v>
      </c>
      <c r="G89" s="36">
        <f t="shared" si="17"/>
        <v>0.8</v>
      </c>
      <c r="H89" s="9">
        <v>20</v>
      </c>
      <c r="I89" s="9">
        <v>13</v>
      </c>
      <c r="J89" s="11">
        <f t="shared" si="1"/>
        <v>0.65</v>
      </c>
      <c r="K89" s="9">
        <v>20</v>
      </c>
      <c r="L89" s="9">
        <v>14</v>
      </c>
      <c r="M89" s="11">
        <f t="shared" si="2"/>
        <v>0.7</v>
      </c>
      <c r="N89" s="256">
        <f t="shared" si="13"/>
        <v>4.9999999999999933E-2</v>
      </c>
      <c r="O89" s="256">
        <f t="shared" si="14"/>
        <v>-0.10000000000000009</v>
      </c>
      <c r="P89" s="161"/>
    </row>
    <row r="90" spans="1:16" ht="15.75" customHeight="1" x14ac:dyDescent="0.25">
      <c r="A90" s="8" t="s">
        <v>130</v>
      </c>
      <c r="B90" s="9" t="s">
        <v>61</v>
      </c>
      <c r="C90" s="117" t="s">
        <v>131</v>
      </c>
      <c r="D90" s="10" t="s">
        <v>285</v>
      </c>
      <c r="E90" s="9">
        <v>11</v>
      </c>
      <c r="F90" s="9">
        <v>5</v>
      </c>
      <c r="G90" s="36">
        <f t="shared" si="17"/>
        <v>0.45454545454545453</v>
      </c>
      <c r="H90" s="9">
        <v>12</v>
      </c>
      <c r="I90" s="9">
        <v>5</v>
      </c>
      <c r="J90" s="11">
        <f t="shared" si="1"/>
        <v>0.41666666666666669</v>
      </c>
      <c r="K90" s="9">
        <v>13</v>
      </c>
      <c r="L90" s="9">
        <v>6</v>
      </c>
      <c r="M90" s="11">
        <f t="shared" si="2"/>
        <v>0.46153846153846156</v>
      </c>
      <c r="N90" s="256">
        <f t="shared" si="13"/>
        <v>4.4871794871794879E-2</v>
      </c>
      <c r="O90" s="256">
        <f t="shared" si="14"/>
        <v>6.9930069930070338E-3</v>
      </c>
      <c r="P90" s="161"/>
    </row>
    <row r="91" spans="1:16" ht="15.75" customHeight="1" x14ac:dyDescent="0.25">
      <c r="A91" s="8" t="s">
        <v>130</v>
      </c>
      <c r="B91" s="9" t="s">
        <v>61</v>
      </c>
      <c r="C91" s="117" t="s">
        <v>132</v>
      </c>
      <c r="D91" s="10" t="s">
        <v>286</v>
      </c>
      <c r="E91" s="9">
        <v>13</v>
      </c>
      <c r="F91" s="9">
        <v>11</v>
      </c>
      <c r="G91" s="36">
        <f t="shared" si="17"/>
        <v>0.84615384615384615</v>
      </c>
      <c r="H91" s="9">
        <v>11</v>
      </c>
      <c r="I91" s="9">
        <v>10</v>
      </c>
      <c r="J91" s="11">
        <f t="shared" si="1"/>
        <v>0.90909090909090906</v>
      </c>
      <c r="K91" s="9">
        <v>14</v>
      </c>
      <c r="L91" s="9">
        <v>10</v>
      </c>
      <c r="M91" s="11">
        <f t="shared" si="2"/>
        <v>0.7142857142857143</v>
      </c>
      <c r="N91" s="256">
        <f t="shared" si="13"/>
        <v>-0.19480519480519476</v>
      </c>
      <c r="O91" s="256">
        <f t="shared" si="14"/>
        <v>-0.13186813186813184</v>
      </c>
      <c r="P91" s="161"/>
    </row>
    <row r="92" spans="1:16" ht="15.75" customHeight="1" x14ac:dyDescent="0.25">
      <c r="A92" s="8" t="s">
        <v>133</v>
      </c>
      <c r="B92" s="9" t="s">
        <v>55</v>
      </c>
      <c r="C92" s="117" t="s">
        <v>134</v>
      </c>
      <c r="D92" s="10" t="s">
        <v>287</v>
      </c>
      <c r="E92" s="9">
        <v>12</v>
      </c>
      <c r="F92" s="9">
        <v>8</v>
      </c>
      <c r="G92" s="36">
        <f t="shared" si="17"/>
        <v>0.66666666666666663</v>
      </c>
      <c r="H92" s="9">
        <v>13</v>
      </c>
      <c r="I92" s="9">
        <v>6</v>
      </c>
      <c r="J92" s="11">
        <f t="shared" si="1"/>
        <v>0.46153846153846156</v>
      </c>
      <c r="K92" s="9">
        <v>13</v>
      </c>
      <c r="L92" s="9">
        <v>6</v>
      </c>
      <c r="M92" s="11">
        <f t="shared" si="2"/>
        <v>0.46153846153846156</v>
      </c>
      <c r="N92" s="256">
        <f t="shared" si="13"/>
        <v>0</v>
      </c>
      <c r="O92" s="256">
        <f t="shared" si="14"/>
        <v>-0.20512820512820507</v>
      </c>
      <c r="P92" s="161"/>
    </row>
    <row r="93" spans="1:16" ht="15.75" customHeight="1" x14ac:dyDescent="0.25">
      <c r="A93" s="8" t="s">
        <v>133</v>
      </c>
      <c r="B93" s="9" t="s">
        <v>55</v>
      </c>
      <c r="C93" s="117" t="s">
        <v>135</v>
      </c>
      <c r="D93" s="10" t="s">
        <v>233</v>
      </c>
      <c r="E93" s="9">
        <v>10</v>
      </c>
      <c r="F93" s="9">
        <v>6</v>
      </c>
      <c r="G93" s="36">
        <f t="shared" si="17"/>
        <v>0.6</v>
      </c>
      <c r="H93" s="9">
        <v>14</v>
      </c>
      <c r="I93" s="9">
        <v>10</v>
      </c>
      <c r="J93" s="11">
        <f t="shared" si="1"/>
        <v>0.7142857142857143</v>
      </c>
      <c r="K93" s="9">
        <v>15</v>
      </c>
      <c r="L93" s="9">
        <v>8</v>
      </c>
      <c r="M93" s="11">
        <f t="shared" si="2"/>
        <v>0.53333333333333333</v>
      </c>
      <c r="N93" s="256">
        <f t="shared" si="13"/>
        <v>-0.18095238095238098</v>
      </c>
      <c r="O93" s="256">
        <f t="shared" si="14"/>
        <v>-6.6666666666666652E-2</v>
      </c>
      <c r="P93" s="161"/>
    </row>
    <row r="94" spans="1:16" ht="15.75" customHeight="1" x14ac:dyDescent="0.25">
      <c r="A94" s="8" t="s">
        <v>133</v>
      </c>
      <c r="B94" s="9" t="s">
        <v>55</v>
      </c>
      <c r="C94" s="117" t="s">
        <v>136</v>
      </c>
      <c r="D94" s="10" t="s">
        <v>288</v>
      </c>
      <c r="E94" s="9">
        <v>14</v>
      </c>
      <c r="F94" s="9">
        <v>11</v>
      </c>
      <c r="G94" s="36">
        <f t="shared" si="17"/>
        <v>0.7857142857142857</v>
      </c>
      <c r="H94" s="9">
        <v>20</v>
      </c>
      <c r="I94" s="9">
        <v>9</v>
      </c>
      <c r="J94" s="11">
        <f t="shared" si="1"/>
        <v>0.45</v>
      </c>
      <c r="K94" s="9">
        <v>19</v>
      </c>
      <c r="L94" s="9">
        <v>10</v>
      </c>
      <c r="M94" s="11">
        <f t="shared" si="2"/>
        <v>0.52631578947368418</v>
      </c>
      <c r="N94" s="256">
        <f t="shared" si="13"/>
        <v>7.631578947368417E-2</v>
      </c>
      <c r="O94" s="256">
        <f t="shared" si="14"/>
        <v>-0.25939849624060152</v>
      </c>
      <c r="P94" s="161"/>
    </row>
    <row r="95" spans="1:16" ht="15.75" customHeight="1" x14ac:dyDescent="0.25">
      <c r="A95" s="8" t="s">
        <v>133</v>
      </c>
      <c r="B95" s="9" t="s">
        <v>55</v>
      </c>
      <c r="C95" s="117" t="s">
        <v>137</v>
      </c>
      <c r="D95" s="10" t="s">
        <v>288</v>
      </c>
      <c r="E95" s="9">
        <v>0</v>
      </c>
      <c r="F95" s="9">
        <v>0</v>
      </c>
      <c r="G95" s="36" t="s">
        <v>543</v>
      </c>
      <c r="H95" s="9">
        <v>8</v>
      </c>
      <c r="I95" s="9">
        <v>4</v>
      </c>
      <c r="J95" s="11">
        <f t="shared" si="1"/>
        <v>0.5</v>
      </c>
      <c r="K95" s="9">
        <v>15</v>
      </c>
      <c r="L95" s="9">
        <v>6</v>
      </c>
      <c r="M95" s="11">
        <f t="shared" si="2"/>
        <v>0.4</v>
      </c>
      <c r="N95" s="256">
        <f t="shared" si="13"/>
        <v>-9.9999999999999978E-2</v>
      </c>
      <c r="O95" s="256" t="str">
        <f t="shared" si="14"/>
        <v>-</v>
      </c>
      <c r="P95" s="161" t="s">
        <v>221</v>
      </c>
    </row>
    <row r="96" spans="1:16" ht="15.75" customHeight="1" x14ac:dyDescent="0.25">
      <c r="A96" s="8" t="s">
        <v>133</v>
      </c>
      <c r="B96" s="9" t="s">
        <v>55</v>
      </c>
      <c r="C96" s="117" t="s">
        <v>138</v>
      </c>
      <c r="D96" s="10" t="s">
        <v>288</v>
      </c>
      <c r="E96" s="9">
        <v>14</v>
      </c>
      <c r="F96" s="9">
        <v>8</v>
      </c>
      <c r="G96" s="36">
        <f t="shared" ref="G96:G100" si="18">F96/E96</f>
        <v>0.5714285714285714</v>
      </c>
      <c r="H96" s="9">
        <v>14</v>
      </c>
      <c r="I96" s="9">
        <v>6</v>
      </c>
      <c r="J96" s="11">
        <f t="shared" si="1"/>
        <v>0.42857142857142855</v>
      </c>
      <c r="K96" s="9">
        <v>15</v>
      </c>
      <c r="L96" s="9">
        <v>7</v>
      </c>
      <c r="M96" s="11">
        <f t="shared" si="2"/>
        <v>0.46666666666666667</v>
      </c>
      <c r="N96" s="256">
        <f t="shared" si="13"/>
        <v>3.8095238095238126E-2</v>
      </c>
      <c r="O96" s="256">
        <f t="shared" si="14"/>
        <v>-0.10476190476190472</v>
      </c>
      <c r="P96" s="161"/>
    </row>
    <row r="97" spans="1:16" ht="15.75" customHeight="1" x14ac:dyDescent="0.25">
      <c r="A97" s="8" t="s">
        <v>133</v>
      </c>
      <c r="B97" s="9" t="s">
        <v>55</v>
      </c>
      <c r="C97" s="117" t="s">
        <v>451</v>
      </c>
      <c r="D97" s="10" t="s">
        <v>287</v>
      </c>
      <c r="E97" s="9">
        <v>12</v>
      </c>
      <c r="F97" s="9">
        <v>9</v>
      </c>
      <c r="G97" s="36">
        <f t="shared" si="18"/>
        <v>0.75</v>
      </c>
      <c r="H97" s="9">
        <v>13</v>
      </c>
      <c r="I97" s="9">
        <v>7</v>
      </c>
      <c r="J97" s="11">
        <f t="shared" si="1"/>
        <v>0.53846153846153844</v>
      </c>
      <c r="K97" s="9">
        <v>14</v>
      </c>
      <c r="L97" s="9">
        <v>7</v>
      </c>
      <c r="M97" s="11">
        <f t="shared" si="2"/>
        <v>0.5</v>
      </c>
      <c r="N97" s="256">
        <f t="shared" si="13"/>
        <v>-3.8461538461538436E-2</v>
      </c>
      <c r="O97" s="256">
        <f t="shared" si="14"/>
        <v>-0.25</v>
      </c>
      <c r="P97" s="161"/>
    </row>
    <row r="98" spans="1:16" ht="15.75" customHeight="1" x14ac:dyDescent="0.25">
      <c r="A98" s="8" t="s">
        <v>133</v>
      </c>
      <c r="B98" s="9" t="s">
        <v>61</v>
      </c>
      <c r="C98" s="117" t="s">
        <v>140</v>
      </c>
      <c r="D98" s="10" t="s">
        <v>289</v>
      </c>
      <c r="E98" s="9">
        <v>8</v>
      </c>
      <c r="F98" s="9">
        <v>7</v>
      </c>
      <c r="G98" s="36">
        <f t="shared" si="18"/>
        <v>0.875</v>
      </c>
      <c r="H98" s="9">
        <v>9</v>
      </c>
      <c r="I98" s="9">
        <v>6</v>
      </c>
      <c r="J98" s="11">
        <f t="shared" si="1"/>
        <v>0.66666666666666663</v>
      </c>
      <c r="K98" s="9">
        <v>9</v>
      </c>
      <c r="L98" s="9">
        <v>3</v>
      </c>
      <c r="M98" s="11">
        <f t="shared" si="2"/>
        <v>0.33333333333333331</v>
      </c>
      <c r="N98" s="256">
        <f t="shared" si="13"/>
        <v>-0.33333333333333331</v>
      </c>
      <c r="O98" s="256">
        <f t="shared" si="14"/>
        <v>-0.54166666666666674</v>
      </c>
      <c r="P98" s="161"/>
    </row>
    <row r="99" spans="1:16" ht="15.75" customHeight="1" x14ac:dyDescent="0.25">
      <c r="A99" s="8" t="s">
        <v>141</v>
      </c>
      <c r="B99" s="9" t="s">
        <v>55</v>
      </c>
      <c r="C99" s="117" t="s">
        <v>142</v>
      </c>
      <c r="D99" s="10" t="s">
        <v>290</v>
      </c>
      <c r="E99" s="9">
        <v>17</v>
      </c>
      <c r="F99" s="9">
        <v>9</v>
      </c>
      <c r="G99" s="36">
        <f t="shared" si="18"/>
        <v>0.52941176470588236</v>
      </c>
      <c r="H99" s="9">
        <v>19</v>
      </c>
      <c r="I99" s="9">
        <v>8</v>
      </c>
      <c r="J99" s="11">
        <f t="shared" si="1"/>
        <v>0.42105263157894735</v>
      </c>
      <c r="K99" s="9">
        <v>18</v>
      </c>
      <c r="L99" s="9">
        <v>10</v>
      </c>
      <c r="M99" s="11">
        <f t="shared" si="2"/>
        <v>0.55555555555555558</v>
      </c>
      <c r="N99" s="256">
        <f t="shared" si="13"/>
        <v>0.13450292397660824</v>
      </c>
      <c r="O99" s="256">
        <f t="shared" si="14"/>
        <v>2.6143790849673221E-2</v>
      </c>
      <c r="P99" s="161"/>
    </row>
    <row r="100" spans="1:16" ht="15.75" customHeight="1" x14ac:dyDescent="0.25">
      <c r="A100" s="8" t="s">
        <v>141</v>
      </c>
      <c r="B100" s="9" t="s">
        <v>55</v>
      </c>
      <c r="C100" s="117" t="s">
        <v>143</v>
      </c>
      <c r="D100" s="10" t="s">
        <v>290</v>
      </c>
      <c r="E100" s="9">
        <v>16</v>
      </c>
      <c r="F100" s="9">
        <v>9</v>
      </c>
      <c r="G100" s="36">
        <f t="shared" si="18"/>
        <v>0.5625</v>
      </c>
      <c r="H100" s="9">
        <v>17</v>
      </c>
      <c r="I100" s="9">
        <v>11</v>
      </c>
      <c r="J100" s="11">
        <f t="shared" si="1"/>
        <v>0.6470588235294118</v>
      </c>
      <c r="K100" s="9">
        <v>19</v>
      </c>
      <c r="L100" s="9">
        <v>9</v>
      </c>
      <c r="M100" s="11">
        <f t="shared" si="2"/>
        <v>0.47368421052631576</v>
      </c>
      <c r="N100" s="256">
        <f t="shared" si="13"/>
        <v>-0.17337461300309603</v>
      </c>
      <c r="O100" s="256">
        <f t="shared" si="14"/>
        <v>-8.8815789473684237E-2</v>
      </c>
      <c r="P100" s="161"/>
    </row>
    <row r="101" spans="1:16" ht="15.75" customHeight="1" x14ac:dyDescent="0.25">
      <c r="A101" s="8" t="s">
        <v>141</v>
      </c>
      <c r="B101" s="9" t="s">
        <v>55</v>
      </c>
      <c r="C101" s="117" t="s">
        <v>144</v>
      </c>
      <c r="D101" s="10" t="s">
        <v>290</v>
      </c>
      <c r="E101" s="9">
        <v>0</v>
      </c>
      <c r="F101" s="9">
        <v>0</v>
      </c>
      <c r="G101" s="36" t="s">
        <v>543</v>
      </c>
      <c r="H101" s="9">
        <v>8</v>
      </c>
      <c r="I101" s="9">
        <v>3</v>
      </c>
      <c r="J101" s="11">
        <f t="shared" si="1"/>
        <v>0.375</v>
      </c>
      <c r="K101" s="9">
        <v>20</v>
      </c>
      <c r="L101" s="9">
        <v>10</v>
      </c>
      <c r="M101" s="11">
        <f t="shared" si="2"/>
        <v>0.5</v>
      </c>
      <c r="N101" s="256">
        <f t="shared" si="13"/>
        <v>0.125</v>
      </c>
      <c r="O101" s="256" t="str">
        <f t="shared" si="14"/>
        <v>-</v>
      </c>
      <c r="P101" s="161" t="s">
        <v>221</v>
      </c>
    </row>
    <row r="102" spans="1:16" ht="15.75" customHeight="1" x14ac:dyDescent="0.25">
      <c r="A102" s="8" t="s">
        <v>141</v>
      </c>
      <c r="B102" s="9" t="s">
        <v>55</v>
      </c>
      <c r="C102" s="117" t="s">
        <v>145</v>
      </c>
      <c r="D102" s="10" t="s">
        <v>291</v>
      </c>
      <c r="E102" s="9">
        <v>19</v>
      </c>
      <c r="F102" s="9">
        <v>11</v>
      </c>
      <c r="G102" s="36">
        <f t="shared" ref="G102:G106" si="19">F102/E102</f>
        <v>0.57894736842105265</v>
      </c>
      <c r="H102" s="9">
        <v>20</v>
      </c>
      <c r="I102" s="9">
        <v>8</v>
      </c>
      <c r="J102" s="11">
        <f t="shared" si="1"/>
        <v>0.4</v>
      </c>
      <c r="K102" s="9">
        <v>20</v>
      </c>
      <c r="L102" s="9">
        <v>12</v>
      </c>
      <c r="M102" s="11">
        <f t="shared" si="2"/>
        <v>0.6</v>
      </c>
      <c r="N102" s="256">
        <f t="shared" si="13"/>
        <v>0.19999999999999996</v>
      </c>
      <c r="O102" s="256">
        <f t="shared" si="14"/>
        <v>2.1052631578947323E-2</v>
      </c>
      <c r="P102" s="161"/>
    </row>
    <row r="103" spans="1:16" ht="15.75" customHeight="1" x14ac:dyDescent="0.25">
      <c r="A103" s="8" t="s">
        <v>141</v>
      </c>
      <c r="B103" s="9" t="s">
        <v>55</v>
      </c>
      <c r="C103" s="117" t="s">
        <v>146</v>
      </c>
      <c r="D103" s="10" t="s">
        <v>290</v>
      </c>
      <c r="E103" s="9">
        <v>19</v>
      </c>
      <c r="F103" s="9">
        <v>15</v>
      </c>
      <c r="G103" s="36">
        <f t="shared" si="19"/>
        <v>0.78947368421052633</v>
      </c>
      <c r="H103" s="9">
        <v>20</v>
      </c>
      <c r="I103" s="9">
        <v>10</v>
      </c>
      <c r="J103" s="11">
        <f t="shared" si="1"/>
        <v>0.5</v>
      </c>
      <c r="K103" s="9">
        <v>23</v>
      </c>
      <c r="L103" s="9">
        <v>13</v>
      </c>
      <c r="M103" s="11">
        <f t="shared" si="2"/>
        <v>0.56521739130434778</v>
      </c>
      <c r="N103" s="256">
        <f t="shared" si="13"/>
        <v>6.5217391304347783E-2</v>
      </c>
      <c r="O103" s="256">
        <f t="shared" si="14"/>
        <v>-0.22425629290617854</v>
      </c>
      <c r="P103" s="161"/>
    </row>
    <row r="104" spans="1:16" ht="15.75" customHeight="1" x14ac:dyDescent="0.25">
      <c r="A104" s="8" t="s">
        <v>141</v>
      </c>
      <c r="B104" s="9" t="s">
        <v>55</v>
      </c>
      <c r="C104" s="117" t="s">
        <v>147</v>
      </c>
      <c r="D104" s="10" t="s">
        <v>290</v>
      </c>
      <c r="E104" s="9">
        <v>24</v>
      </c>
      <c r="F104" s="9">
        <v>13</v>
      </c>
      <c r="G104" s="36">
        <f t="shared" si="19"/>
        <v>0.54166666666666663</v>
      </c>
      <c r="H104" s="9">
        <v>26</v>
      </c>
      <c r="I104" s="9">
        <v>14</v>
      </c>
      <c r="J104" s="11">
        <f t="shared" si="1"/>
        <v>0.53846153846153844</v>
      </c>
      <c r="K104" s="9">
        <v>28</v>
      </c>
      <c r="L104" s="9">
        <v>13</v>
      </c>
      <c r="M104" s="11">
        <f t="shared" si="2"/>
        <v>0.4642857142857143</v>
      </c>
      <c r="N104" s="256">
        <f t="shared" si="13"/>
        <v>-7.4175824175824134E-2</v>
      </c>
      <c r="O104" s="256">
        <f t="shared" si="14"/>
        <v>-7.7380952380952328E-2</v>
      </c>
      <c r="P104" s="175"/>
    </row>
    <row r="105" spans="1:16" ht="15.75" customHeight="1" x14ac:dyDescent="0.25">
      <c r="A105" s="190" t="s">
        <v>141</v>
      </c>
      <c r="B105" s="177" t="s">
        <v>61</v>
      </c>
      <c r="C105" s="190" t="s">
        <v>148</v>
      </c>
      <c r="D105" s="144" t="s">
        <v>292</v>
      </c>
      <c r="E105" s="9">
        <v>0</v>
      </c>
      <c r="F105" s="9">
        <v>0</v>
      </c>
      <c r="G105" s="36" t="s">
        <v>543</v>
      </c>
      <c r="H105" s="9">
        <v>0</v>
      </c>
      <c r="I105" s="9">
        <v>0</v>
      </c>
      <c r="J105" s="36" t="s">
        <v>543</v>
      </c>
      <c r="K105" s="9">
        <v>6</v>
      </c>
      <c r="L105" s="9">
        <v>3</v>
      </c>
      <c r="M105" s="11">
        <f t="shared" si="2"/>
        <v>0.5</v>
      </c>
      <c r="N105" s="256" t="str">
        <f t="shared" si="13"/>
        <v>-</v>
      </c>
      <c r="O105" s="256" t="str">
        <f t="shared" si="14"/>
        <v>-</v>
      </c>
      <c r="P105" s="161" t="s">
        <v>220</v>
      </c>
    </row>
    <row r="106" spans="1:16" ht="15.75" customHeight="1" x14ac:dyDescent="0.25">
      <c r="A106" s="8" t="s">
        <v>141</v>
      </c>
      <c r="B106" s="9" t="s">
        <v>61</v>
      </c>
      <c r="C106" s="117" t="s">
        <v>460</v>
      </c>
      <c r="D106" s="10" t="s">
        <v>293</v>
      </c>
      <c r="E106" s="9">
        <v>21</v>
      </c>
      <c r="F106" s="9">
        <v>17</v>
      </c>
      <c r="G106" s="36">
        <f t="shared" si="19"/>
        <v>0.80952380952380953</v>
      </c>
      <c r="H106" s="9">
        <v>19</v>
      </c>
      <c r="I106" s="9">
        <v>15</v>
      </c>
      <c r="J106" s="11">
        <f t="shared" si="1"/>
        <v>0.78947368421052633</v>
      </c>
      <c r="K106" s="9">
        <v>20</v>
      </c>
      <c r="L106" s="9">
        <v>15</v>
      </c>
      <c r="M106" s="11">
        <f t="shared" si="2"/>
        <v>0.75</v>
      </c>
      <c r="N106" s="256">
        <f t="shared" si="13"/>
        <v>-3.9473684210526327E-2</v>
      </c>
      <c r="O106" s="256">
        <f t="shared" si="14"/>
        <v>-5.9523809523809534E-2</v>
      </c>
      <c r="P106" s="175"/>
    </row>
    <row r="107" spans="1:16" ht="15.75" customHeight="1" x14ac:dyDescent="0.25">
      <c r="A107" s="8" t="s">
        <v>141</v>
      </c>
      <c r="B107" s="9" t="s">
        <v>61</v>
      </c>
      <c r="C107" s="117" t="s">
        <v>150</v>
      </c>
      <c r="D107" s="10" t="s">
        <v>294</v>
      </c>
      <c r="E107" s="9">
        <v>0</v>
      </c>
      <c r="F107" s="9">
        <v>0</v>
      </c>
      <c r="G107" s="36" t="s">
        <v>543</v>
      </c>
      <c r="H107" s="9">
        <v>7</v>
      </c>
      <c r="I107" s="9">
        <v>7</v>
      </c>
      <c r="J107" s="11">
        <f t="shared" si="1"/>
        <v>1</v>
      </c>
      <c r="K107" s="9">
        <v>11</v>
      </c>
      <c r="L107" s="9">
        <v>4</v>
      </c>
      <c r="M107" s="11">
        <f t="shared" si="2"/>
        <v>0.36363636363636365</v>
      </c>
      <c r="N107" s="256">
        <f t="shared" si="13"/>
        <v>-0.63636363636363635</v>
      </c>
      <c r="O107" s="256" t="str">
        <f t="shared" si="14"/>
        <v>-</v>
      </c>
      <c r="P107" s="161"/>
    </row>
    <row r="108" spans="1:16" ht="15.75" customHeight="1" x14ac:dyDescent="0.25">
      <c r="A108" s="8" t="s">
        <v>141</v>
      </c>
      <c r="B108" s="9" t="s">
        <v>61</v>
      </c>
      <c r="C108" s="117" t="s">
        <v>463</v>
      </c>
      <c r="D108" s="10" t="s">
        <v>293</v>
      </c>
      <c r="E108" s="9">
        <v>24</v>
      </c>
      <c r="F108" s="9">
        <v>15</v>
      </c>
      <c r="G108" s="36">
        <f t="shared" ref="G108:G113" si="20">F108/E108</f>
        <v>0.625</v>
      </c>
      <c r="H108" s="9">
        <v>23</v>
      </c>
      <c r="I108" s="9">
        <v>19</v>
      </c>
      <c r="J108" s="11">
        <f t="shared" si="1"/>
        <v>0.82608695652173914</v>
      </c>
      <c r="K108" s="9">
        <v>25</v>
      </c>
      <c r="L108" s="9">
        <v>14</v>
      </c>
      <c r="M108" s="11">
        <f t="shared" si="2"/>
        <v>0.56000000000000005</v>
      </c>
      <c r="N108" s="256">
        <f t="shared" si="13"/>
        <v>-0.26608695652173908</v>
      </c>
      <c r="O108" s="256">
        <f t="shared" si="14"/>
        <v>-6.4999999999999947E-2</v>
      </c>
      <c r="P108" s="175"/>
    </row>
    <row r="109" spans="1:16" ht="15.75" customHeight="1" x14ac:dyDescent="0.25">
      <c r="A109" s="8" t="s">
        <v>141</v>
      </c>
      <c r="B109" s="9" t="s">
        <v>61</v>
      </c>
      <c r="C109" s="117" t="s">
        <v>152</v>
      </c>
      <c r="D109" s="10" t="s">
        <v>295</v>
      </c>
      <c r="E109" s="9">
        <v>23</v>
      </c>
      <c r="F109" s="9">
        <v>17</v>
      </c>
      <c r="G109" s="36">
        <f t="shared" si="20"/>
        <v>0.73913043478260865</v>
      </c>
      <c r="H109" s="9">
        <v>24</v>
      </c>
      <c r="I109" s="9">
        <v>15</v>
      </c>
      <c r="J109" s="11">
        <f t="shared" si="1"/>
        <v>0.625</v>
      </c>
      <c r="K109" s="9">
        <v>27</v>
      </c>
      <c r="L109" s="9">
        <v>18</v>
      </c>
      <c r="M109" s="11">
        <f t="shared" si="2"/>
        <v>0.66666666666666663</v>
      </c>
      <c r="N109" s="256">
        <f t="shared" si="13"/>
        <v>4.166666666666663E-2</v>
      </c>
      <c r="O109" s="256">
        <f t="shared" si="14"/>
        <v>-7.2463768115942018E-2</v>
      </c>
      <c r="P109" s="175"/>
    </row>
    <row r="110" spans="1:16" ht="15.75" customHeight="1" x14ac:dyDescent="0.25">
      <c r="A110" s="8" t="s">
        <v>301</v>
      </c>
      <c r="B110" s="9" t="s">
        <v>55</v>
      </c>
      <c r="C110" s="117" t="s">
        <v>154</v>
      </c>
      <c r="D110" s="10" t="s">
        <v>296</v>
      </c>
      <c r="E110" s="9">
        <v>20</v>
      </c>
      <c r="F110" s="9">
        <v>15</v>
      </c>
      <c r="G110" s="36">
        <f t="shared" si="20"/>
        <v>0.75</v>
      </c>
      <c r="H110" s="9">
        <v>24</v>
      </c>
      <c r="I110" s="9">
        <v>17</v>
      </c>
      <c r="J110" s="11">
        <f t="shared" si="1"/>
        <v>0.70833333333333337</v>
      </c>
      <c r="K110" s="9">
        <v>22</v>
      </c>
      <c r="L110" s="9">
        <v>16</v>
      </c>
      <c r="M110" s="11">
        <f t="shared" si="2"/>
        <v>0.72727272727272729</v>
      </c>
      <c r="N110" s="256">
        <f t="shared" si="13"/>
        <v>1.8939393939393923E-2</v>
      </c>
      <c r="O110" s="256">
        <f t="shared" si="14"/>
        <v>-2.2727272727272707E-2</v>
      </c>
      <c r="P110" s="175"/>
    </row>
    <row r="111" spans="1:16" ht="15.75" customHeight="1" x14ac:dyDescent="0.25">
      <c r="A111" s="8" t="s">
        <v>301</v>
      </c>
      <c r="B111" s="9" t="s">
        <v>55</v>
      </c>
      <c r="C111" s="117" t="s">
        <v>155</v>
      </c>
      <c r="D111" s="10" t="s">
        <v>297</v>
      </c>
      <c r="E111" s="9">
        <v>15</v>
      </c>
      <c r="F111" s="9">
        <v>13</v>
      </c>
      <c r="G111" s="36">
        <f t="shared" si="20"/>
        <v>0.8666666666666667</v>
      </c>
      <c r="H111" s="9">
        <v>16</v>
      </c>
      <c r="I111" s="9">
        <v>12</v>
      </c>
      <c r="J111" s="11">
        <f t="shared" si="1"/>
        <v>0.75</v>
      </c>
      <c r="K111" s="9">
        <v>24</v>
      </c>
      <c r="L111" s="9">
        <v>11</v>
      </c>
      <c r="M111" s="11">
        <f t="shared" si="2"/>
        <v>0.45833333333333331</v>
      </c>
      <c r="N111" s="256">
        <f t="shared" si="13"/>
        <v>-0.29166666666666669</v>
      </c>
      <c r="O111" s="256">
        <f t="shared" si="14"/>
        <v>-0.40833333333333338</v>
      </c>
      <c r="P111" s="175"/>
    </row>
    <row r="112" spans="1:16" ht="15.75" customHeight="1" x14ac:dyDescent="0.25">
      <c r="A112" s="8" t="s">
        <v>301</v>
      </c>
      <c r="B112" s="9" t="s">
        <v>61</v>
      </c>
      <c r="C112" s="117" t="s">
        <v>156</v>
      </c>
      <c r="D112" s="10" t="s">
        <v>298</v>
      </c>
      <c r="E112" s="9">
        <v>11</v>
      </c>
      <c r="F112" s="9">
        <v>8</v>
      </c>
      <c r="G112" s="36">
        <f t="shared" si="20"/>
        <v>0.72727272727272729</v>
      </c>
      <c r="H112" s="9">
        <v>8</v>
      </c>
      <c r="I112" s="9">
        <v>6</v>
      </c>
      <c r="J112" s="11">
        <f t="shared" si="1"/>
        <v>0.75</v>
      </c>
      <c r="K112" s="9">
        <v>11</v>
      </c>
      <c r="L112" s="9">
        <v>8</v>
      </c>
      <c r="M112" s="11">
        <f t="shared" ref="M112:M170" si="21">L112/K112</f>
        <v>0.72727272727272729</v>
      </c>
      <c r="N112" s="256">
        <f t="shared" si="13"/>
        <v>-2.2727272727272707E-2</v>
      </c>
      <c r="O112" s="256">
        <f t="shared" si="14"/>
        <v>0</v>
      </c>
      <c r="P112" s="175"/>
    </row>
    <row r="113" spans="1:16" ht="15.75" customHeight="1" x14ac:dyDescent="0.25">
      <c r="A113" s="8" t="s">
        <v>301</v>
      </c>
      <c r="B113" s="9" t="s">
        <v>61</v>
      </c>
      <c r="C113" s="117" t="s">
        <v>157</v>
      </c>
      <c r="D113" s="10" t="s">
        <v>235</v>
      </c>
      <c r="E113" s="9">
        <v>11</v>
      </c>
      <c r="F113" s="9">
        <v>9</v>
      </c>
      <c r="G113" s="36">
        <f t="shared" si="20"/>
        <v>0.81818181818181823</v>
      </c>
      <c r="H113" s="9">
        <v>8</v>
      </c>
      <c r="I113" s="9">
        <v>6</v>
      </c>
      <c r="J113" s="11">
        <f t="shared" si="1"/>
        <v>0.75</v>
      </c>
      <c r="K113" s="9">
        <v>13</v>
      </c>
      <c r="L113" s="9">
        <v>8</v>
      </c>
      <c r="M113" s="11">
        <f t="shared" si="21"/>
        <v>0.61538461538461542</v>
      </c>
      <c r="N113" s="256">
        <f t="shared" si="13"/>
        <v>-0.13461538461538458</v>
      </c>
      <c r="O113" s="256">
        <f t="shared" si="14"/>
        <v>-0.20279720279720281</v>
      </c>
      <c r="P113" s="175"/>
    </row>
    <row r="114" spans="1:16" ht="15.75" customHeight="1" x14ac:dyDescent="0.25">
      <c r="A114" s="8" t="s">
        <v>301</v>
      </c>
      <c r="B114" s="9" t="s">
        <v>61</v>
      </c>
      <c r="C114" s="117" t="s">
        <v>158</v>
      </c>
      <c r="D114" s="10" t="s">
        <v>299</v>
      </c>
      <c r="E114" s="9">
        <v>0</v>
      </c>
      <c r="F114" s="9">
        <v>0</v>
      </c>
      <c r="G114" s="36" t="s">
        <v>543</v>
      </c>
      <c r="H114" s="9">
        <v>6</v>
      </c>
      <c r="I114" s="9">
        <v>5</v>
      </c>
      <c r="J114" s="11">
        <f t="shared" si="1"/>
        <v>0.83333333333333337</v>
      </c>
      <c r="K114" s="9">
        <v>26</v>
      </c>
      <c r="L114" s="9">
        <v>11</v>
      </c>
      <c r="M114" s="11">
        <f t="shared" si="21"/>
        <v>0.42307692307692307</v>
      </c>
      <c r="N114" s="256">
        <f t="shared" si="13"/>
        <v>-0.4102564102564103</v>
      </c>
      <c r="O114" s="256" t="str">
        <f t="shared" si="14"/>
        <v>-</v>
      </c>
      <c r="P114" s="161"/>
    </row>
    <row r="115" spans="1:16" ht="15.75" customHeight="1" x14ac:dyDescent="0.25">
      <c r="A115" s="8" t="s">
        <v>301</v>
      </c>
      <c r="B115" s="9" t="s">
        <v>61</v>
      </c>
      <c r="C115" s="117" t="s">
        <v>159</v>
      </c>
      <c r="D115" s="10" t="s">
        <v>300</v>
      </c>
      <c r="E115" s="9">
        <v>9</v>
      </c>
      <c r="F115" s="9">
        <v>8</v>
      </c>
      <c r="G115" s="36">
        <f t="shared" ref="G115:G127" si="22">F115/E115</f>
        <v>0.88888888888888884</v>
      </c>
      <c r="H115" s="9">
        <v>6</v>
      </c>
      <c r="I115" s="9">
        <v>6</v>
      </c>
      <c r="J115" s="11">
        <f t="shared" si="1"/>
        <v>1</v>
      </c>
      <c r="K115" s="9">
        <v>11</v>
      </c>
      <c r="L115" s="9">
        <v>7</v>
      </c>
      <c r="M115" s="11">
        <f t="shared" si="21"/>
        <v>0.63636363636363635</v>
      </c>
      <c r="N115" s="256">
        <f t="shared" si="13"/>
        <v>-0.36363636363636365</v>
      </c>
      <c r="O115" s="256">
        <f t="shared" si="14"/>
        <v>-0.25252525252525249</v>
      </c>
      <c r="P115" s="175"/>
    </row>
    <row r="116" spans="1:16" ht="15.75" customHeight="1" x14ac:dyDescent="0.25">
      <c r="A116" s="8" t="s">
        <v>301</v>
      </c>
      <c r="B116" s="9" t="s">
        <v>61</v>
      </c>
      <c r="C116" s="117" t="s">
        <v>302</v>
      </c>
      <c r="D116" s="10" t="s">
        <v>299</v>
      </c>
      <c r="E116" s="9">
        <v>27</v>
      </c>
      <c r="F116" s="9">
        <v>20</v>
      </c>
      <c r="G116" s="36">
        <f t="shared" si="22"/>
        <v>0.7407407407407407</v>
      </c>
      <c r="H116" s="9">
        <v>19</v>
      </c>
      <c r="I116" s="9">
        <v>16</v>
      </c>
      <c r="J116" s="11">
        <f t="shared" si="1"/>
        <v>0.84210526315789469</v>
      </c>
      <c r="K116" s="9">
        <v>0</v>
      </c>
      <c r="L116" s="9">
        <v>0</v>
      </c>
      <c r="M116" s="36" t="s">
        <v>543</v>
      </c>
      <c r="N116" s="11" t="s">
        <v>543</v>
      </c>
      <c r="O116" s="11" t="s">
        <v>543</v>
      </c>
      <c r="P116" s="161"/>
    </row>
    <row r="117" spans="1:16" ht="15.75" customHeight="1" x14ac:dyDescent="0.25">
      <c r="A117" s="8" t="s">
        <v>160</v>
      </c>
      <c r="B117" s="9" t="s">
        <v>55</v>
      </c>
      <c r="C117" s="117" t="s">
        <v>161</v>
      </c>
      <c r="D117" s="10" t="s">
        <v>303</v>
      </c>
      <c r="E117" s="9">
        <v>19</v>
      </c>
      <c r="F117" s="9">
        <v>15</v>
      </c>
      <c r="G117" s="36">
        <f t="shared" si="22"/>
        <v>0.78947368421052633</v>
      </c>
      <c r="H117" s="9">
        <v>19</v>
      </c>
      <c r="I117" s="9">
        <v>14</v>
      </c>
      <c r="J117" s="11">
        <f t="shared" si="1"/>
        <v>0.73684210526315785</v>
      </c>
      <c r="K117" s="9">
        <v>21</v>
      </c>
      <c r="L117" s="9">
        <v>14</v>
      </c>
      <c r="M117" s="11">
        <f t="shared" si="21"/>
        <v>0.66666666666666663</v>
      </c>
      <c r="N117" s="256">
        <f t="shared" si="13"/>
        <v>-7.0175438596491224E-2</v>
      </c>
      <c r="O117" s="256">
        <f t="shared" si="14"/>
        <v>-0.1228070175438597</v>
      </c>
      <c r="P117" s="175"/>
    </row>
    <row r="118" spans="1:16" ht="15.75" customHeight="1" x14ac:dyDescent="0.25">
      <c r="A118" s="8" t="s">
        <v>160</v>
      </c>
      <c r="B118" s="9" t="s">
        <v>55</v>
      </c>
      <c r="C118" s="117" t="s">
        <v>98</v>
      </c>
      <c r="D118" s="10" t="s">
        <v>304</v>
      </c>
      <c r="E118" s="9">
        <v>20</v>
      </c>
      <c r="F118" s="9">
        <v>13</v>
      </c>
      <c r="G118" s="36">
        <f t="shared" si="22"/>
        <v>0.65</v>
      </c>
      <c r="H118" s="9">
        <v>21</v>
      </c>
      <c r="I118" s="9">
        <v>10</v>
      </c>
      <c r="J118" s="11">
        <f t="shared" si="1"/>
        <v>0.47619047619047616</v>
      </c>
      <c r="K118" s="9">
        <v>22</v>
      </c>
      <c r="L118" s="9">
        <v>12</v>
      </c>
      <c r="M118" s="11">
        <f t="shared" si="21"/>
        <v>0.54545454545454541</v>
      </c>
      <c r="N118" s="256">
        <f t="shared" si="13"/>
        <v>6.926406926406925E-2</v>
      </c>
      <c r="O118" s="256">
        <f t="shared" si="14"/>
        <v>-0.10454545454545461</v>
      </c>
      <c r="P118" s="175"/>
    </row>
    <row r="119" spans="1:16" ht="15.75" customHeight="1" x14ac:dyDescent="0.25">
      <c r="A119" s="8" t="s">
        <v>160</v>
      </c>
      <c r="B119" s="9" t="s">
        <v>55</v>
      </c>
      <c r="C119" s="117" t="s">
        <v>162</v>
      </c>
      <c r="D119" s="10" t="s">
        <v>305</v>
      </c>
      <c r="E119" s="9">
        <v>33</v>
      </c>
      <c r="F119" s="9">
        <v>31</v>
      </c>
      <c r="G119" s="36">
        <f t="shared" si="22"/>
        <v>0.93939393939393945</v>
      </c>
      <c r="H119" s="9">
        <v>40</v>
      </c>
      <c r="I119" s="9">
        <v>34</v>
      </c>
      <c r="J119" s="11">
        <f t="shared" si="1"/>
        <v>0.85</v>
      </c>
      <c r="K119" s="9">
        <v>36</v>
      </c>
      <c r="L119" s="9">
        <v>30</v>
      </c>
      <c r="M119" s="11">
        <f t="shared" si="21"/>
        <v>0.83333333333333337</v>
      </c>
      <c r="N119" s="256">
        <f t="shared" si="13"/>
        <v>-1.6666666666666607E-2</v>
      </c>
      <c r="O119" s="256">
        <f t="shared" si="14"/>
        <v>-0.10606060606060608</v>
      </c>
      <c r="P119" s="175"/>
    </row>
    <row r="120" spans="1:16" ht="15.75" customHeight="1" x14ac:dyDescent="0.25">
      <c r="A120" s="8" t="s">
        <v>160</v>
      </c>
      <c r="B120" s="9" t="s">
        <v>61</v>
      </c>
      <c r="C120" s="117" t="s">
        <v>163</v>
      </c>
      <c r="D120" s="10" t="s">
        <v>235</v>
      </c>
      <c r="E120" s="9">
        <v>13</v>
      </c>
      <c r="F120" s="9">
        <v>11</v>
      </c>
      <c r="G120" s="36">
        <f t="shared" si="22"/>
        <v>0.84615384615384615</v>
      </c>
      <c r="H120" s="9">
        <v>12</v>
      </c>
      <c r="I120" s="9">
        <v>10</v>
      </c>
      <c r="J120" s="11">
        <f t="shared" si="1"/>
        <v>0.83333333333333337</v>
      </c>
      <c r="K120" s="9">
        <v>13</v>
      </c>
      <c r="L120" s="9">
        <v>9</v>
      </c>
      <c r="M120" s="11">
        <f t="shared" si="21"/>
        <v>0.69230769230769229</v>
      </c>
      <c r="N120" s="256">
        <f t="shared" si="13"/>
        <v>-0.14102564102564108</v>
      </c>
      <c r="O120" s="256">
        <f t="shared" si="14"/>
        <v>-0.15384615384615385</v>
      </c>
      <c r="P120" s="175"/>
    </row>
    <row r="121" spans="1:16" ht="15.75" customHeight="1" x14ac:dyDescent="0.25">
      <c r="A121" s="8" t="s">
        <v>160</v>
      </c>
      <c r="B121" s="9" t="s">
        <v>61</v>
      </c>
      <c r="C121" s="117" t="s">
        <v>164</v>
      </c>
      <c r="D121" s="10" t="s">
        <v>235</v>
      </c>
      <c r="E121" s="9">
        <v>17</v>
      </c>
      <c r="F121" s="9">
        <v>15</v>
      </c>
      <c r="G121" s="36">
        <f t="shared" si="22"/>
        <v>0.88235294117647056</v>
      </c>
      <c r="H121" s="9">
        <v>17</v>
      </c>
      <c r="I121" s="9">
        <v>12</v>
      </c>
      <c r="J121" s="11">
        <f t="shared" si="1"/>
        <v>0.70588235294117652</v>
      </c>
      <c r="K121" s="9">
        <v>19</v>
      </c>
      <c r="L121" s="9">
        <v>13</v>
      </c>
      <c r="M121" s="11">
        <f t="shared" si="21"/>
        <v>0.68421052631578949</v>
      </c>
      <c r="N121" s="256">
        <f t="shared" si="13"/>
        <v>-2.1671826625387025E-2</v>
      </c>
      <c r="O121" s="256">
        <f t="shared" si="14"/>
        <v>-0.19814241486068107</v>
      </c>
      <c r="P121" s="161"/>
    </row>
    <row r="122" spans="1:16" ht="15.75" customHeight="1" x14ac:dyDescent="0.25">
      <c r="A122" s="8" t="s">
        <v>160</v>
      </c>
      <c r="B122" s="9" t="s">
        <v>61</v>
      </c>
      <c r="C122" s="117" t="s">
        <v>478</v>
      </c>
      <c r="D122" s="10" t="s">
        <v>306</v>
      </c>
      <c r="E122" s="9">
        <v>12</v>
      </c>
      <c r="F122" s="9">
        <v>6</v>
      </c>
      <c r="G122" s="36">
        <f t="shared" si="22"/>
        <v>0.5</v>
      </c>
      <c r="H122" s="9">
        <v>12</v>
      </c>
      <c r="I122" s="9">
        <v>7</v>
      </c>
      <c r="J122" s="11">
        <f t="shared" si="1"/>
        <v>0.58333333333333337</v>
      </c>
      <c r="K122" s="9">
        <v>14</v>
      </c>
      <c r="L122" s="9">
        <v>4</v>
      </c>
      <c r="M122" s="11">
        <f t="shared" si="21"/>
        <v>0.2857142857142857</v>
      </c>
      <c r="N122" s="256">
        <f t="shared" si="13"/>
        <v>-0.29761904761904767</v>
      </c>
      <c r="O122" s="256">
        <f t="shared" si="14"/>
        <v>-0.2142857142857143</v>
      </c>
      <c r="P122" s="161"/>
    </row>
    <row r="123" spans="1:16" ht="15.75" customHeight="1" x14ac:dyDescent="0.25">
      <c r="A123" s="190" t="s">
        <v>160</v>
      </c>
      <c r="B123" s="177" t="s">
        <v>61</v>
      </c>
      <c r="C123" s="190" t="s">
        <v>166</v>
      </c>
      <c r="D123" s="144" t="s">
        <v>307</v>
      </c>
      <c r="E123" s="9">
        <v>0</v>
      </c>
      <c r="F123" s="9">
        <v>0</v>
      </c>
      <c r="G123" s="36" t="s">
        <v>543</v>
      </c>
      <c r="H123" s="9">
        <v>0</v>
      </c>
      <c r="I123" s="9">
        <v>0</v>
      </c>
      <c r="J123" s="36" t="s">
        <v>543</v>
      </c>
      <c r="K123" s="9">
        <v>7</v>
      </c>
      <c r="L123" s="9">
        <v>4</v>
      </c>
      <c r="M123" s="11">
        <f t="shared" si="21"/>
        <v>0.5714285714285714</v>
      </c>
      <c r="N123" s="256" t="str">
        <f t="shared" si="13"/>
        <v>-</v>
      </c>
      <c r="O123" s="256" t="str">
        <f t="shared" si="14"/>
        <v>-</v>
      </c>
      <c r="P123" s="161" t="s">
        <v>220</v>
      </c>
    </row>
    <row r="124" spans="1:16" ht="15.75" customHeight="1" x14ac:dyDescent="0.25">
      <c r="A124" s="8" t="s">
        <v>160</v>
      </c>
      <c r="B124" s="9" t="s">
        <v>64</v>
      </c>
      <c r="C124" s="117" t="s">
        <v>167</v>
      </c>
      <c r="D124" s="10" t="s">
        <v>308</v>
      </c>
      <c r="E124" s="9">
        <v>33</v>
      </c>
      <c r="F124" s="9">
        <v>24</v>
      </c>
      <c r="G124" s="36">
        <f t="shared" si="22"/>
        <v>0.72727272727272729</v>
      </c>
      <c r="H124" s="9">
        <v>35</v>
      </c>
      <c r="I124" s="9">
        <v>22</v>
      </c>
      <c r="J124" s="11">
        <f t="shared" si="1"/>
        <v>0.62857142857142856</v>
      </c>
      <c r="K124" s="9">
        <v>36</v>
      </c>
      <c r="L124" s="9">
        <v>23</v>
      </c>
      <c r="M124" s="11">
        <f t="shared" si="21"/>
        <v>0.63888888888888884</v>
      </c>
      <c r="N124" s="256">
        <f t="shared" si="13"/>
        <v>1.0317460317460281E-2</v>
      </c>
      <c r="O124" s="256">
        <f t="shared" si="14"/>
        <v>-8.8383838383838453E-2</v>
      </c>
      <c r="P124" s="161"/>
    </row>
    <row r="125" spans="1:16" ht="15.75" customHeight="1" x14ac:dyDescent="0.25">
      <c r="A125" s="8" t="s">
        <v>160</v>
      </c>
      <c r="B125" s="9" t="s">
        <v>64</v>
      </c>
      <c r="C125" s="117" t="s">
        <v>168</v>
      </c>
      <c r="D125" s="10" t="s">
        <v>308</v>
      </c>
      <c r="E125" s="9">
        <v>31</v>
      </c>
      <c r="F125" s="9">
        <v>23</v>
      </c>
      <c r="G125" s="36">
        <f t="shared" si="22"/>
        <v>0.74193548387096775</v>
      </c>
      <c r="H125" s="9">
        <v>31</v>
      </c>
      <c r="I125" s="9">
        <v>11</v>
      </c>
      <c r="J125" s="11">
        <f t="shared" si="1"/>
        <v>0.35483870967741937</v>
      </c>
      <c r="K125" s="9">
        <v>34</v>
      </c>
      <c r="L125" s="9">
        <v>18</v>
      </c>
      <c r="M125" s="11">
        <f t="shared" si="21"/>
        <v>0.52941176470588236</v>
      </c>
      <c r="N125" s="256">
        <f t="shared" si="13"/>
        <v>0.17457305502846299</v>
      </c>
      <c r="O125" s="256">
        <f t="shared" si="14"/>
        <v>-0.21252371916508539</v>
      </c>
      <c r="P125" s="161"/>
    </row>
    <row r="126" spans="1:16" ht="15.75" customHeight="1" x14ac:dyDescent="0.25">
      <c r="A126" s="8" t="s">
        <v>169</v>
      </c>
      <c r="B126" s="9" t="s">
        <v>55</v>
      </c>
      <c r="C126" s="117" t="s">
        <v>170</v>
      </c>
      <c r="D126" s="10" t="s">
        <v>309</v>
      </c>
      <c r="E126" s="9">
        <v>21</v>
      </c>
      <c r="F126" s="9">
        <v>8</v>
      </c>
      <c r="G126" s="36">
        <f t="shared" si="22"/>
        <v>0.38095238095238093</v>
      </c>
      <c r="H126" s="9">
        <v>22</v>
      </c>
      <c r="I126" s="9">
        <v>6</v>
      </c>
      <c r="J126" s="11">
        <f t="shared" si="1"/>
        <v>0.27272727272727271</v>
      </c>
      <c r="K126" s="9">
        <v>20</v>
      </c>
      <c r="L126" s="9">
        <v>7</v>
      </c>
      <c r="M126" s="11">
        <f t="shared" si="21"/>
        <v>0.35</v>
      </c>
      <c r="N126" s="256">
        <f t="shared" si="13"/>
        <v>7.7272727272727271E-2</v>
      </c>
      <c r="O126" s="256">
        <f t="shared" si="14"/>
        <v>-3.0952380952380953E-2</v>
      </c>
      <c r="P126" s="161"/>
    </row>
    <row r="127" spans="1:16" ht="15.75" customHeight="1" x14ac:dyDescent="0.25">
      <c r="A127" s="8" t="s">
        <v>169</v>
      </c>
      <c r="B127" s="9" t="s">
        <v>55</v>
      </c>
      <c r="C127" s="117" t="s">
        <v>172</v>
      </c>
      <c r="D127" s="10" t="s">
        <v>310</v>
      </c>
      <c r="E127" s="9">
        <v>27</v>
      </c>
      <c r="F127" s="9">
        <v>13</v>
      </c>
      <c r="G127" s="36">
        <f t="shared" si="22"/>
        <v>0.48148148148148145</v>
      </c>
      <c r="H127" s="9">
        <v>26</v>
      </c>
      <c r="I127" s="9">
        <v>12</v>
      </c>
      <c r="J127" s="11">
        <f t="shared" si="1"/>
        <v>0.46153846153846156</v>
      </c>
      <c r="K127" s="9">
        <v>27</v>
      </c>
      <c r="L127" s="9">
        <v>8</v>
      </c>
      <c r="M127" s="11">
        <f t="shared" si="21"/>
        <v>0.29629629629629628</v>
      </c>
      <c r="N127" s="256">
        <f t="shared" si="13"/>
        <v>-0.16524216524216528</v>
      </c>
      <c r="O127" s="256">
        <f t="shared" si="14"/>
        <v>-0.18518518518518517</v>
      </c>
      <c r="P127" s="161"/>
    </row>
    <row r="128" spans="1:16" ht="15.75" customHeight="1" x14ac:dyDescent="0.25">
      <c r="A128" s="8" t="s">
        <v>169</v>
      </c>
      <c r="B128" s="9" t="s">
        <v>55</v>
      </c>
      <c r="C128" s="117" t="s">
        <v>484</v>
      </c>
      <c r="D128" s="10" t="s">
        <v>309</v>
      </c>
      <c r="E128" s="9">
        <v>0</v>
      </c>
      <c r="F128" s="9">
        <v>0</v>
      </c>
      <c r="G128" s="36" t="s">
        <v>543</v>
      </c>
      <c r="H128" s="9">
        <v>6</v>
      </c>
      <c r="I128" s="9">
        <v>3</v>
      </c>
      <c r="J128" s="11">
        <f t="shared" si="1"/>
        <v>0.5</v>
      </c>
      <c r="K128" s="9">
        <v>13</v>
      </c>
      <c r="L128" s="9">
        <v>3</v>
      </c>
      <c r="M128" s="11">
        <f t="shared" si="21"/>
        <v>0.23076923076923078</v>
      </c>
      <c r="N128" s="256">
        <f t="shared" si="13"/>
        <v>-0.26923076923076922</v>
      </c>
      <c r="O128" s="256" t="str">
        <f t="shared" si="14"/>
        <v>-</v>
      </c>
      <c r="P128" s="161" t="s">
        <v>221</v>
      </c>
    </row>
    <row r="129" spans="1:16" ht="15.75" customHeight="1" x14ac:dyDescent="0.25">
      <c r="A129" s="8" t="s">
        <v>169</v>
      </c>
      <c r="B129" s="9" t="s">
        <v>55</v>
      </c>
      <c r="C129" s="117" t="s">
        <v>173</v>
      </c>
      <c r="D129" s="10" t="s">
        <v>311</v>
      </c>
      <c r="E129" s="9">
        <v>25</v>
      </c>
      <c r="F129" s="9">
        <v>13</v>
      </c>
      <c r="G129" s="36">
        <f t="shared" ref="G129:G135" si="23">F129/E129</f>
        <v>0.52</v>
      </c>
      <c r="H129" s="9">
        <v>23</v>
      </c>
      <c r="I129" s="9">
        <v>10</v>
      </c>
      <c r="J129" s="11">
        <f t="shared" si="1"/>
        <v>0.43478260869565216</v>
      </c>
      <c r="K129" s="9">
        <v>23</v>
      </c>
      <c r="L129" s="9">
        <v>9</v>
      </c>
      <c r="M129" s="11">
        <f t="shared" si="21"/>
        <v>0.39130434782608697</v>
      </c>
      <c r="N129" s="256">
        <f t="shared" si="13"/>
        <v>-4.3478260869565188E-2</v>
      </c>
      <c r="O129" s="256">
        <f t="shared" si="14"/>
        <v>-0.12869565217391304</v>
      </c>
      <c r="P129" s="161"/>
    </row>
    <row r="130" spans="1:16" ht="15.75" customHeight="1" x14ac:dyDescent="0.25">
      <c r="A130" s="8" t="s">
        <v>169</v>
      </c>
      <c r="B130" s="9" t="s">
        <v>55</v>
      </c>
      <c r="C130" s="117" t="s">
        <v>174</v>
      </c>
      <c r="D130" s="10" t="s">
        <v>311</v>
      </c>
      <c r="E130" s="9">
        <v>13</v>
      </c>
      <c r="F130" s="9">
        <v>8</v>
      </c>
      <c r="G130" s="36">
        <f t="shared" si="23"/>
        <v>0.61538461538461542</v>
      </c>
      <c r="H130" s="9">
        <v>22</v>
      </c>
      <c r="I130" s="9">
        <v>9</v>
      </c>
      <c r="J130" s="11">
        <f t="shared" si="1"/>
        <v>0.40909090909090912</v>
      </c>
      <c r="K130" s="9">
        <v>28</v>
      </c>
      <c r="L130" s="9">
        <v>10</v>
      </c>
      <c r="M130" s="11">
        <f t="shared" si="21"/>
        <v>0.35714285714285715</v>
      </c>
      <c r="N130" s="256">
        <f t="shared" si="13"/>
        <v>-5.1948051948051965E-2</v>
      </c>
      <c r="O130" s="256">
        <f t="shared" si="14"/>
        <v>-0.25824175824175827</v>
      </c>
      <c r="P130" s="161"/>
    </row>
    <row r="131" spans="1:16" ht="15.75" customHeight="1" x14ac:dyDescent="0.25">
      <c r="A131" s="8" t="s">
        <v>169</v>
      </c>
      <c r="B131" s="9" t="s">
        <v>55</v>
      </c>
      <c r="C131" s="117" t="s">
        <v>175</v>
      </c>
      <c r="D131" s="10" t="s">
        <v>312</v>
      </c>
      <c r="E131" s="9">
        <v>21</v>
      </c>
      <c r="F131" s="9">
        <v>11</v>
      </c>
      <c r="G131" s="36">
        <f t="shared" si="23"/>
        <v>0.52380952380952384</v>
      </c>
      <c r="H131" s="9">
        <v>21</v>
      </c>
      <c r="I131" s="9">
        <v>9</v>
      </c>
      <c r="J131" s="11">
        <f t="shared" si="1"/>
        <v>0.42857142857142855</v>
      </c>
      <c r="K131" s="9">
        <v>24</v>
      </c>
      <c r="L131" s="9">
        <v>5</v>
      </c>
      <c r="M131" s="11">
        <f t="shared" si="21"/>
        <v>0.20833333333333334</v>
      </c>
      <c r="N131" s="256">
        <f t="shared" si="13"/>
        <v>-0.22023809523809521</v>
      </c>
      <c r="O131" s="256">
        <f t="shared" si="14"/>
        <v>-0.31547619047619047</v>
      </c>
      <c r="P131" s="161"/>
    </row>
    <row r="132" spans="1:16" ht="15.75" customHeight="1" x14ac:dyDescent="0.25">
      <c r="A132" s="8" t="s">
        <v>169</v>
      </c>
      <c r="B132" s="9" t="s">
        <v>55</v>
      </c>
      <c r="C132" s="117" t="s">
        <v>489</v>
      </c>
      <c r="D132" s="10" t="s">
        <v>313</v>
      </c>
      <c r="E132" s="9">
        <v>7</v>
      </c>
      <c r="F132" s="9">
        <v>4</v>
      </c>
      <c r="G132" s="36">
        <f t="shared" si="23"/>
        <v>0.5714285714285714</v>
      </c>
      <c r="H132" s="9">
        <v>22</v>
      </c>
      <c r="I132" s="9">
        <v>10</v>
      </c>
      <c r="J132" s="11">
        <f t="shared" si="1"/>
        <v>0.45454545454545453</v>
      </c>
      <c r="K132" s="9">
        <v>27</v>
      </c>
      <c r="L132" s="9">
        <v>12</v>
      </c>
      <c r="M132" s="11">
        <f t="shared" si="21"/>
        <v>0.44444444444444442</v>
      </c>
      <c r="N132" s="256">
        <f t="shared" ref="N132:N170" si="24">IF(J132="-","-",IF(M132="-",0,(M132-J132)))</f>
        <v>-1.0101010101010111E-2</v>
      </c>
      <c r="O132" s="256">
        <f t="shared" ref="O132:O170" si="25">IF(G132="-","-",IF(M132="-",0,(M132-G132)))</f>
        <v>-0.12698412698412698</v>
      </c>
      <c r="P132" s="161"/>
    </row>
    <row r="133" spans="1:16" ht="15.75" customHeight="1" x14ac:dyDescent="0.25">
      <c r="A133" s="8" t="s">
        <v>169</v>
      </c>
      <c r="B133" s="9" t="s">
        <v>61</v>
      </c>
      <c r="C133" s="117" t="s">
        <v>177</v>
      </c>
      <c r="D133" s="10" t="s">
        <v>314</v>
      </c>
      <c r="E133" s="9">
        <v>33</v>
      </c>
      <c r="F133" s="9">
        <v>9</v>
      </c>
      <c r="G133" s="36">
        <f t="shared" si="23"/>
        <v>0.27272727272727271</v>
      </c>
      <c r="H133" s="9">
        <v>34</v>
      </c>
      <c r="I133" s="9">
        <v>9</v>
      </c>
      <c r="J133" s="11">
        <f t="shared" si="1"/>
        <v>0.26470588235294118</v>
      </c>
      <c r="K133" s="9">
        <v>30</v>
      </c>
      <c r="L133" s="9">
        <v>13</v>
      </c>
      <c r="M133" s="11">
        <f t="shared" si="21"/>
        <v>0.43333333333333335</v>
      </c>
      <c r="N133" s="256">
        <f t="shared" si="24"/>
        <v>0.16862745098039217</v>
      </c>
      <c r="O133" s="256">
        <f t="shared" si="25"/>
        <v>0.16060606060606064</v>
      </c>
      <c r="P133" s="161"/>
    </row>
    <row r="134" spans="1:16" ht="15.75" customHeight="1" x14ac:dyDescent="0.25">
      <c r="A134" s="8" t="s">
        <v>169</v>
      </c>
      <c r="B134" s="9" t="s">
        <v>61</v>
      </c>
      <c r="C134" s="117" t="s">
        <v>178</v>
      </c>
      <c r="D134" s="10" t="s">
        <v>315</v>
      </c>
      <c r="E134" s="9">
        <v>28</v>
      </c>
      <c r="F134" s="9">
        <v>8</v>
      </c>
      <c r="G134" s="36">
        <f t="shared" si="23"/>
        <v>0.2857142857142857</v>
      </c>
      <c r="H134" s="9">
        <v>28</v>
      </c>
      <c r="I134" s="9">
        <v>14</v>
      </c>
      <c r="J134" s="11">
        <f t="shared" si="1"/>
        <v>0.5</v>
      </c>
      <c r="K134" s="9">
        <v>26</v>
      </c>
      <c r="L134" s="9">
        <v>12</v>
      </c>
      <c r="M134" s="11">
        <f t="shared" si="21"/>
        <v>0.46153846153846156</v>
      </c>
      <c r="N134" s="256">
        <f t="shared" si="24"/>
        <v>-3.8461538461538436E-2</v>
      </c>
      <c r="O134" s="256">
        <f t="shared" si="25"/>
        <v>0.17582417582417587</v>
      </c>
      <c r="P134" s="161"/>
    </row>
    <row r="135" spans="1:16" ht="15.75" customHeight="1" x14ac:dyDescent="0.25">
      <c r="A135" s="8" t="s">
        <v>169</v>
      </c>
      <c r="B135" s="9" t="s">
        <v>61</v>
      </c>
      <c r="C135" s="117" t="s">
        <v>316</v>
      </c>
      <c r="D135" s="10" t="s">
        <v>317</v>
      </c>
      <c r="E135" s="9">
        <v>16</v>
      </c>
      <c r="F135" s="9">
        <v>12</v>
      </c>
      <c r="G135" s="36">
        <f t="shared" si="23"/>
        <v>0.75</v>
      </c>
      <c r="H135" s="9">
        <v>7</v>
      </c>
      <c r="I135" s="9">
        <v>4</v>
      </c>
      <c r="J135" s="11">
        <f t="shared" si="1"/>
        <v>0.5714285714285714</v>
      </c>
      <c r="K135" s="9">
        <v>0</v>
      </c>
      <c r="L135" s="9">
        <v>0</v>
      </c>
      <c r="M135" s="36" t="s">
        <v>543</v>
      </c>
      <c r="N135" s="11" t="s">
        <v>543</v>
      </c>
      <c r="O135" s="11" t="s">
        <v>543</v>
      </c>
      <c r="P135" s="161"/>
    </row>
    <row r="136" spans="1:16" ht="15.75" customHeight="1" x14ac:dyDescent="0.25">
      <c r="A136" s="8" t="s">
        <v>169</v>
      </c>
      <c r="B136" s="9" t="s">
        <v>61</v>
      </c>
      <c r="C136" s="117" t="s">
        <v>179</v>
      </c>
      <c r="D136" s="10" t="s">
        <v>317</v>
      </c>
      <c r="E136" s="9">
        <v>0</v>
      </c>
      <c r="F136" s="9">
        <v>0</v>
      </c>
      <c r="G136" s="36" t="s">
        <v>543</v>
      </c>
      <c r="H136" s="9">
        <v>9</v>
      </c>
      <c r="I136" s="9">
        <v>5</v>
      </c>
      <c r="J136" s="11">
        <f t="shared" si="1"/>
        <v>0.55555555555555558</v>
      </c>
      <c r="K136" s="9">
        <v>16</v>
      </c>
      <c r="L136" s="9">
        <v>10</v>
      </c>
      <c r="M136" s="11">
        <f t="shared" si="21"/>
        <v>0.625</v>
      </c>
      <c r="N136" s="256">
        <f t="shared" si="24"/>
        <v>6.944444444444442E-2</v>
      </c>
      <c r="O136" s="256" t="str">
        <f t="shared" si="25"/>
        <v>-</v>
      </c>
      <c r="P136" s="161"/>
    </row>
    <row r="137" spans="1:16" ht="15.75" customHeight="1" x14ac:dyDescent="0.25">
      <c r="A137" s="8" t="s">
        <v>169</v>
      </c>
      <c r="B137" s="9" t="s">
        <v>61</v>
      </c>
      <c r="C137" s="117" t="s">
        <v>180</v>
      </c>
      <c r="D137" s="10" t="s">
        <v>318</v>
      </c>
      <c r="E137" s="9">
        <v>14</v>
      </c>
      <c r="F137" s="9">
        <v>7</v>
      </c>
      <c r="G137" s="36">
        <f t="shared" ref="G137:G145" si="26">F137/E137</f>
        <v>0.5</v>
      </c>
      <c r="H137" s="9">
        <v>13</v>
      </c>
      <c r="I137" s="9">
        <v>6</v>
      </c>
      <c r="J137" s="11">
        <f t="shared" si="1"/>
        <v>0.46153846153846156</v>
      </c>
      <c r="K137" s="9">
        <v>15</v>
      </c>
      <c r="L137" s="9">
        <v>4</v>
      </c>
      <c r="M137" s="11">
        <f t="shared" si="21"/>
        <v>0.26666666666666666</v>
      </c>
      <c r="N137" s="256">
        <f t="shared" si="24"/>
        <v>-0.1948717948717949</v>
      </c>
      <c r="O137" s="256">
        <f t="shared" si="25"/>
        <v>-0.23333333333333334</v>
      </c>
      <c r="P137" s="161"/>
    </row>
    <row r="138" spans="1:16" ht="15.75" customHeight="1" x14ac:dyDescent="0.25">
      <c r="A138" s="8" t="s">
        <v>181</v>
      </c>
      <c r="B138" s="9" t="s">
        <v>55</v>
      </c>
      <c r="C138" s="117" t="s">
        <v>496</v>
      </c>
      <c r="D138" s="10" t="s">
        <v>319</v>
      </c>
      <c r="E138" s="9">
        <v>14</v>
      </c>
      <c r="F138" s="9">
        <v>7</v>
      </c>
      <c r="G138" s="36">
        <f t="shared" si="26"/>
        <v>0.5</v>
      </c>
      <c r="H138" s="9">
        <v>15</v>
      </c>
      <c r="I138" s="9">
        <v>8</v>
      </c>
      <c r="J138" s="11">
        <f t="shared" si="1"/>
        <v>0.53333333333333333</v>
      </c>
      <c r="K138" s="9">
        <v>19</v>
      </c>
      <c r="L138" s="9">
        <v>10</v>
      </c>
      <c r="M138" s="11">
        <f t="shared" si="21"/>
        <v>0.52631578947368418</v>
      </c>
      <c r="N138" s="256">
        <f t="shared" si="24"/>
        <v>-7.0175438596491446E-3</v>
      </c>
      <c r="O138" s="256">
        <f t="shared" si="25"/>
        <v>2.6315789473684181E-2</v>
      </c>
      <c r="P138" s="175"/>
    </row>
    <row r="139" spans="1:16" ht="15.75" customHeight="1" x14ac:dyDescent="0.25">
      <c r="A139" s="8" t="s">
        <v>181</v>
      </c>
      <c r="B139" s="9" t="s">
        <v>55</v>
      </c>
      <c r="C139" s="117" t="s">
        <v>498</v>
      </c>
      <c r="D139" s="10" t="s">
        <v>320</v>
      </c>
      <c r="E139" s="9">
        <v>24</v>
      </c>
      <c r="F139" s="9">
        <v>7</v>
      </c>
      <c r="G139" s="36">
        <f t="shared" si="26"/>
        <v>0.29166666666666669</v>
      </c>
      <c r="H139" s="9">
        <v>31</v>
      </c>
      <c r="I139" s="9">
        <v>12</v>
      </c>
      <c r="J139" s="11">
        <f t="shared" si="1"/>
        <v>0.38709677419354838</v>
      </c>
      <c r="K139" s="9">
        <v>32</v>
      </c>
      <c r="L139" s="9">
        <v>10</v>
      </c>
      <c r="M139" s="11">
        <f t="shared" si="21"/>
        <v>0.3125</v>
      </c>
      <c r="N139" s="256">
        <f t="shared" si="24"/>
        <v>-7.4596774193548376E-2</v>
      </c>
      <c r="O139" s="256">
        <f t="shared" si="25"/>
        <v>2.0833333333333315E-2</v>
      </c>
      <c r="P139" s="175"/>
    </row>
    <row r="140" spans="1:16" ht="15.75" customHeight="1" x14ac:dyDescent="0.25">
      <c r="A140" s="8" t="s">
        <v>181</v>
      </c>
      <c r="B140" s="9" t="s">
        <v>61</v>
      </c>
      <c r="C140" s="117" t="s">
        <v>183</v>
      </c>
      <c r="D140" s="10" t="s">
        <v>321</v>
      </c>
      <c r="E140" s="9">
        <v>14</v>
      </c>
      <c r="F140" s="9">
        <v>7</v>
      </c>
      <c r="G140" s="36">
        <f t="shared" si="26"/>
        <v>0.5</v>
      </c>
      <c r="H140" s="9">
        <v>13</v>
      </c>
      <c r="I140" s="9">
        <v>5</v>
      </c>
      <c r="J140" s="11">
        <f t="shared" si="1"/>
        <v>0.38461538461538464</v>
      </c>
      <c r="K140" s="9">
        <v>20</v>
      </c>
      <c r="L140" s="9">
        <v>8</v>
      </c>
      <c r="M140" s="11">
        <f t="shared" si="21"/>
        <v>0.4</v>
      </c>
      <c r="N140" s="256">
        <f t="shared" si="24"/>
        <v>1.5384615384615385E-2</v>
      </c>
      <c r="O140" s="256">
        <f t="shared" si="25"/>
        <v>-9.9999999999999978E-2</v>
      </c>
      <c r="P140" s="175"/>
    </row>
    <row r="141" spans="1:16" ht="15.75" customHeight="1" x14ac:dyDescent="0.25">
      <c r="A141" s="8" t="s">
        <v>181</v>
      </c>
      <c r="B141" s="9" t="s">
        <v>61</v>
      </c>
      <c r="C141" s="117" t="s">
        <v>501</v>
      </c>
      <c r="D141" s="10" t="s">
        <v>322</v>
      </c>
      <c r="E141" s="9">
        <v>13</v>
      </c>
      <c r="F141" s="9">
        <v>5</v>
      </c>
      <c r="G141" s="36">
        <f t="shared" si="26"/>
        <v>0.38461538461538464</v>
      </c>
      <c r="H141" s="9">
        <v>14</v>
      </c>
      <c r="I141" s="9">
        <v>8</v>
      </c>
      <c r="J141" s="11">
        <f t="shared" si="1"/>
        <v>0.5714285714285714</v>
      </c>
      <c r="K141" s="9">
        <v>14</v>
      </c>
      <c r="L141" s="9">
        <v>9</v>
      </c>
      <c r="M141" s="11">
        <f t="shared" si="21"/>
        <v>0.6428571428571429</v>
      </c>
      <c r="N141" s="256">
        <f t="shared" si="24"/>
        <v>7.1428571428571508E-2</v>
      </c>
      <c r="O141" s="256">
        <f t="shared" si="25"/>
        <v>0.25824175824175827</v>
      </c>
      <c r="P141" s="175"/>
    </row>
    <row r="142" spans="1:16" ht="15.75" customHeight="1" x14ac:dyDescent="0.25">
      <c r="A142" s="8" t="s">
        <v>181</v>
      </c>
      <c r="B142" s="9" t="s">
        <v>61</v>
      </c>
      <c r="C142" s="117" t="s">
        <v>503</v>
      </c>
      <c r="D142" s="10" t="s">
        <v>323</v>
      </c>
      <c r="E142" s="9">
        <v>24</v>
      </c>
      <c r="F142" s="9">
        <v>12</v>
      </c>
      <c r="G142" s="36">
        <f t="shared" si="26"/>
        <v>0.5</v>
      </c>
      <c r="H142" s="9">
        <v>23</v>
      </c>
      <c r="I142" s="9">
        <v>9</v>
      </c>
      <c r="J142" s="11">
        <f t="shared" si="1"/>
        <v>0.39130434782608697</v>
      </c>
      <c r="K142" s="9">
        <v>24</v>
      </c>
      <c r="L142" s="9">
        <v>14</v>
      </c>
      <c r="M142" s="11">
        <f t="shared" si="21"/>
        <v>0.58333333333333337</v>
      </c>
      <c r="N142" s="256">
        <f t="shared" si="24"/>
        <v>0.1920289855072464</v>
      </c>
      <c r="O142" s="256">
        <f t="shared" si="25"/>
        <v>8.333333333333337E-2</v>
      </c>
      <c r="P142" s="175"/>
    </row>
    <row r="143" spans="1:16" ht="15.75" customHeight="1" x14ac:dyDescent="0.25">
      <c r="A143" s="8" t="s">
        <v>186</v>
      </c>
      <c r="B143" s="9" t="s">
        <v>55</v>
      </c>
      <c r="C143" s="117" t="s">
        <v>187</v>
      </c>
      <c r="D143" s="10" t="s">
        <v>324</v>
      </c>
      <c r="E143" s="9">
        <v>27</v>
      </c>
      <c r="F143" s="9">
        <v>18</v>
      </c>
      <c r="G143" s="36">
        <f t="shared" si="26"/>
        <v>0.66666666666666663</v>
      </c>
      <c r="H143" s="9">
        <v>19</v>
      </c>
      <c r="I143" s="9">
        <v>10</v>
      </c>
      <c r="J143" s="11">
        <f t="shared" si="1"/>
        <v>0.52631578947368418</v>
      </c>
      <c r="K143" s="9">
        <v>10</v>
      </c>
      <c r="L143" s="9">
        <v>8</v>
      </c>
      <c r="M143" s="11">
        <f t="shared" si="21"/>
        <v>0.8</v>
      </c>
      <c r="N143" s="256">
        <f t="shared" si="24"/>
        <v>0.27368421052631586</v>
      </c>
      <c r="O143" s="256">
        <f t="shared" si="25"/>
        <v>0.13333333333333341</v>
      </c>
      <c r="P143" s="161" t="s">
        <v>219</v>
      </c>
    </row>
    <row r="144" spans="1:16" ht="15.75" customHeight="1" x14ac:dyDescent="0.25">
      <c r="A144" s="8" t="s">
        <v>186</v>
      </c>
      <c r="B144" s="9" t="s">
        <v>55</v>
      </c>
      <c r="C144" s="117" t="s">
        <v>188</v>
      </c>
      <c r="D144" s="10" t="s">
        <v>325</v>
      </c>
      <c r="E144" s="9">
        <v>32</v>
      </c>
      <c r="F144" s="9">
        <v>14</v>
      </c>
      <c r="G144" s="36">
        <f t="shared" si="26"/>
        <v>0.4375</v>
      </c>
      <c r="H144" s="9">
        <v>26</v>
      </c>
      <c r="I144" s="9">
        <v>15</v>
      </c>
      <c r="J144" s="11">
        <f t="shared" si="1"/>
        <v>0.57692307692307687</v>
      </c>
      <c r="K144" s="9">
        <v>35</v>
      </c>
      <c r="L144" s="9">
        <v>16</v>
      </c>
      <c r="M144" s="11">
        <f t="shared" si="21"/>
        <v>0.45714285714285713</v>
      </c>
      <c r="N144" s="256">
        <f t="shared" si="24"/>
        <v>-0.11978021978021974</v>
      </c>
      <c r="O144" s="256">
        <f t="shared" si="25"/>
        <v>1.9642857142857129E-2</v>
      </c>
      <c r="P144" s="175"/>
    </row>
    <row r="145" spans="1:16" ht="15.75" customHeight="1" x14ac:dyDescent="0.25">
      <c r="A145" s="8" t="s">
        <v>186</v>
      </c>
      <c r="B145" s="9" t="s">
        <v>55</v>
      </c>
      <c r="C145" s="117" t="s">
        <v>189</v>
      </c>
      <c r="D145" s="10" t="s">
        <v>324</v>
      </c>
      <c r="E145" s="9">
        <v>26</v>
      </c>
      <c r="F145" s="9">
        <v>18</v>
      </c>
      <c r="G145" s="36">
        <f t="shared" si="26"/>
        <v>0.69230769230769229</v>
      </c>
      <c r="H145" s="9">
        <v>27</v>
      </c>
      <c r="I145" s="9">
        <v>14</v>
      </c>
      <c r="J145" s="11">
        <f t="shared" si="1"/>
        <v>0.51851851851851849</v>
      </c>
      <c r="K145" s="9">
        <v>38</v>
      </c>
      <c r="L145" s="9">
        <v>17</v>
      </c>
      <c r="M145" s="11">
        <f t="shared" si="21"/>
        <v>0.44736842105263158</v>
      </c>
      <c r="N145" s="256">
        <f t="shared" si="24"/>
        <v>-7.1150097465886908E-2</v>
      </c>
      <c r="O145" s="256">
        <f t="shared" si="25"/>
        <v>-0.24493927125506071</v>
      </c>
      <c r="P145" s="175"/>
    </row>
    <row r="146" spans="1:16" ht="15.75" customHeight="1" x14ac:dyDescent="0.25">
      <c r="A146" s="8" t="s">
        <v>186</v>
      </c>
      <c r="B146" s="9" t="s">
        <v>55</v>
      </c>
      <c r="C146" s="117" t="s">
        <v>190</v>
      </c>
      <c r="D146" s="10" t="s">
        <v>324</v>
      </c>
      <c r="E146" s="9">
        <v>0</v>
      </c>
      <c r="F146" s="9">
        <v>0</v>
      </c>
      <c r="G146" s="36" t="s">
        <v>543</v>
      </c>
      <c r="H146" s="9">
        <v>8</v>
      </c>
      <c r="I146" s="9">
        <v>5</v>
      </c>
      <c r="J146" s="11">
        <f t="shared" si="1"/>
        <v>0.625</v>
      </c>
      <c r="K146" s="9">
        <v>14</v>
      </c>
      <c r="L146" s="9">
        <v>8</v>
      </c>
      <c r="M146" s="11">
        <f t="shared" si="21"/>
        <v>0.5714285714285714</v>
      </c>
      <c r="N146" s="256">
        <f t="shared" si="24"/>
        <v>-5.3571428571428603E-2</v>
      </c>
      <c r="O146" s="256" t="str">
        <f t="shared" si="25"/>
        <v>-</v>
      </c>
      <c r="P146" s="161" t="s">
        <v>221</v>
      </c>
    </row>
    <row r="147" spans="1:16" ht="15.75" customHeight="1" x14ac:dyDescent="0.25">
      <c r="A147" s="8" t="s">
        <v>186</v>
      </c>
      <c r="B147" s="9" t="s">
        <v>55</v>
      </c>
      <c r="C147" s="117" t="s">
        <v>191</v>
      </c>
      <c r="D147" s="10" t="s">
        <v>326</v>
      </c>
      <c r="E147" s="9">
        <v>46</v>
      </c>
      <c r="F147" s="9">
        <v>35</v>
      </c>
      <c r="G147" s="36">
        <f t="shared" ref="G147:G169" si="27">F147/E147</f>
        <v>0.76086956521739135</v>
      </c>
      <c r="H147" s="9">
        <v>43</v>
      </c>
      <c r="I147" s="9">
        <v>33</v>
      </c>
      <c r="J147" s="11">
        <f t="shared" si="1"/>
        <v>0.76744186046511631</v>
      </c>
      <c r="K147" s="9">
        <v>43</v>
      </c>
      <c r="L147" s="9">
        <v>23</v>
      </c>
      <c r="M147" s="11">
        <f t="shared" si="21"/>
        <v>0.53488372093023251</v>
      </c>
      <c r="N147" s="256">
        <f t="shared" si="24"/>
        <v>-0.2325581395348838</v>
      </c>
      <c r="O147" s="256">
        <f t="shared" si="25"/>
        <v>-0.22598584428715884</v>
      </c>
      <c r="P147" s="175"/>
    </row>
    <row r="148" spans="1:16" ht="15.75" customHeight="1" x14ac:dyDescent="0.25">
      <c r="A148" s="8" t="s">
        <v>186</v>
      </c>
      <c r="B148" s="9" t="s">
        <v>61</v>
      </c>
      <c r="C148" s="117" t="s">
        <v>510</v>
      </c>
      <c r="D148" s="10" t="s">
        <v>327</v>
      </c>
      <c r="E148" s="9">
        <v>14</v>
      </c>
      <c r="F148" s="9">
        <v>12</v>
      </c>
      <c r="G148" s="36">
        <f t="shared" si="27"/>
        <v>0.8571428571428571</v>
      </c>
      <c r="H148" s="9">
        <v>14</v>
      </c>
      <c r="I148" s="9">
        <v>9</v>
      </c>
      <c r="J148" s="11">
        <f t="shared" si="1"/>
        <v>0.6428571428571429</v>
      </c>
      <c r="K148" s="9">
        <v>16</v>
      </c>
      <c r="L148" s="9">
        <v>6</v>
      </c>
      <c r="M148" s="11">
        <f t="shared" si="21"/>
        <v>0.375</v>
      </c>
      <c r="N148" s="256">
        <f t="shared" si="24"/>
        <v>-0.2678571428571429</v>
      </c>
      <c r="O148" s="256">
        <f t="shared" si="25"/>
        <v>-0.4821428571428571</v>
      </c>
      <c r="P148" s="175"/>
    </row>
    <row r="149" spans="1:16" ht="15.75" customHeight="1" x14ac:dyDescent="0.25">
      <c r="A149" s="8" t="s">
        <v>186</v>
      </c>
      <c r="B149" s="9" t="s">
        <v>61</v>
      </c>
      <c r="C149" s="117" t="s">
        <v>192</v>
      </c>
      <c r="D149" s="10" t="s">
        <v>327</v>
      </c>
      <c r="E149" s="9">
        <v>9</v>
      </c>
      <c r="F149" s="9">
        <v>8</v>
      </c>
      <c r="G149" s="36">
        <f t="shared" si="27"/>
        <v>0.88888888888888884</v>
      </c>
      <c r="H149" s="9">
        <v>7</v>
      </c>
      <c r="I149" s="9">
        <v>6</v>
      </c>
      <c r="J149" s="11">
        <f t="shared" si="1"/>
        <v>0.8571428571428571</v>
      </c>
      <c r="K149" s="9">
        <v>8</v>
      </c>
      <c r="L149" s="9">
        <v>1</v>
      </c>
      <c r="M149" s="11">
        <f t="shared" si="21"/>
        <v>0.125</v>
      </c>
      <c r="N149" s="256">
        <f t="shared" si="24"/>
        <v>-0.7321428571428571</v>
      </c>
      <c r="O149" s="256">
        <f t="shared" si="25"/>
        <v>-0.76388888888888884</v>
      </c>
      <c r="P149" s="175"/>
    </row>
    <row r="150" spans="1:16" ht="15.75" customHeight="1" x14ac:dyDescent="0.25">
      <c r="A150" s="8" t="s">
        <v>186</v>
      </c>
      <c r="B150" s="9" t="s">
        <v>61</v>
      </c>
      <c r="C150" s="117" t="s">
        <v>193</v>
      </c>
      <c r="D150" s="10" t="s">
        <v>327</v>
      </c>
      <c r="E150" s="9">
        <v>17</v>
      </c>
      <c r="F150" s="9">
        <v>14</v>
      </c>
      <c r="G150" s="36">
        <f t="shared" si="27"/>
        <v>0.82352941176470584</v>
      </c>
      <c r="H150" s="9">
        <v>17</v>
      </c>
      <c r="I150" s="9">
        <v>12</v>
      </c>
      <c r="J150" s="11">
        <f t="shared" si="1"/>
        <v>0.70588235294117652</v>
      </c>
      <c r="K150" s="9">
        <v>17</v>
      </c>
      <c r="L150" s="9">
        <v>8</v>
      </c>
      <c r="M150" s="11">
        <f t="shared" si="21"/>
        <v>0.47058823529411764</v>
      </c>
      <c r="N150" s="256">
        <f t="shared" si="24"/>
        <v>-0.23529411764705888</v>
      </c>
      <c r="O150" s="256">
        <f t="shared" si="25"/>
        <v>-0.3529411764705882</v>
      </c>
      <c r="P150" s="175"/>
    </row>
    <row r="151" spans="1:16" ht="15.75" customHeight="1" x14ac:dyDescent="0.25">
      <c r="A151" s="8" t="s">
        <v>186</v>
      </c>
      <c r="B151" s="9" t="s">
        <v>61</v>
      </c>
      <c r="C151" s="117" t="s">
        <v>514</v>
      </c>
      <c r="D151" s="10" t="s">
        <v>328</v>
      </c>
      <c r="E151" s="9">
        <v>10</v>
      </c>
      <c r="F151" s="9">
        <v>7</v>
      </c>
      <c r="G151" s="36">
        <f t="shared" si="27"/>
        <v>0.7</v>
      </c>
      <c r="H151" s="9">
        <v>16</v>
      </c>
      <c r="I151" s="9">
        <v>8</v>
      </c>
      <c r="J151" s="11">
        <f t="shared" si="1"/>
        <v>0.5</v>
      </c>
      <c r="K151" s="9">
        <v>10</v>
      </c>
      <c r="L151" s="9">
        <v>7</v>
      </c>
      <c r="M151" s="11">
        <f t="shared" si="21"/>
        <v>0.7</v>
      </c>
      <c r="N151" s="256">
        <f t="shared" si="24"/>
        <v>0.19999999999999996</v>
      </c>
      <c r="O151" s="256">
        <f t="shared" si="25"/>
        <v>0</v>
      </c>
      <c r="P151" s="175"/>
    </row>
    <row r="152" spans="1:16" ht="15.75" customHeight="1" x14ac:dyDescent="0.25">
      <c r="A152" s="8" t="s">
        <v>186</v>
      </c>
      <c r="B152" s="9" t="s">
        <v>61</v>
      </c>
      <c r="C152" s="117" t="s">
        <v>514</v>
      </c>
      <c r="D152" s="10" t="s">
        <v>329</v>
      </c>
      <c r="E152" s="9">
        <v>9</v>
      </c>
      <c r="F152" s="9">
        <v>7</v>
      </c>
      <c r="G152" s="36">
        <f t="shared" si="27"/>
        <v>0.77777777777777779</v>
      </c>
      <c r="H152" s="9">
        <v>17</v>
      </c>
      <c r="I152" s="9">
        <v>7</v>
      </c>
      <c r="J152" s="11">
        <f t="shared" si="1"/>
        <v>0.41176470588235292</v>
      </c>
      <c r="K152" s="9">
        <v>10</v>
      </c>
      <c r="L152" s="9">
        <v>7</v>
      </c>
      <c r="M152" s="11">
        <f t="shared" si="21"/>
        <v>0.7</v>
      </c>
      <c r="N152" s="256">
        <f t="shared" si="24"/>
        <v>0.28823529411764703</v>
      </c>
      <c r="O152" s="256">
        <f t="shared" si="25"/>
        <v>-7.7777777777777835E-2</v>
      </c>
      <c r="P152" s="175"/>
    </row>
    <row r="153" spans="1:16" ht="15.75" customHeight="1" x14ac:dyDescent="0.25">
      <c r="A153" s="8" t="s">
        <v>186</v>
      </c>
      <c r="B153" s="9" t="s">
        <v>61</v>
      </c>
      <c r="C153" s="117" t="s">
        <v>195</v>
      </c>
      <c r="D153" s="10" t="s">
        <v>330</v>
      </c>
      <c r="E153" s="9">
        <v>19</v>
      </c>
      <c r="F153" s="9">
        <v>16</v>
      </c>
      <c r="G153" s="36">
        <f t="shared" si="27"/>
        <v>0.84210526315789469</v>
      </c>
      <c r="H153" s="9">
        <v>15</v>
      </c>
      <c r="I153" s="9">
        <v>11</v>
      </c>
      <c r="J153" s="11">
        <f t="shared" si="1"/>
        <v>0.73333333333333328</v>
      </c>
      <c r="K153" s="9">
        <v>10</v>
      </c>
      <c r="L153" s="9">
        <v>6</v>
      </c>
      <c r="M153" s="11">
        <f t="shared" si="21"/>
        <v>0.6</v>
      </c>
      <c r="N153" s="256">
        <f t="shared" si="24"/>
        <v>-0.1333333333333333</v>
      </c>
      <c r="O153" s="256">
        <f t="shared" si="25"/>
        <v>-0.24210526315789471</v>
      </c>
      <c r="P153" s="175"/>
    </row>
    <row r="154" spans="1:16" ht="15.75" customHeight="1" x14ac:dyDescent="0.25">
      <c r="A154" s="8" t="s">
        <v>186</v>
      </c>
      <c r="B154" s="9" t="s">
        <v>61</v>
      </c>
      <c r="C154" s="117" t="s">
        <v>197</v>
      </c>
      <c r="D154" s="10" t="s">
        <v>331</v>
      </c>
      <c r="E154" s="9">
        <v>23</v>
      </c>
      <c r="F154" s="9">
        <v>10</v>
      </c>
      <c r="G154" s="36">
        <f t="shared" si="27"/>
        <v>0.43478260869565216</v>
      </c>
      <c r="H154" s="9">
        <v>24</v>
      </c>
      <c r="I154" s="9">
        <v>13</v>
      </c>
      <c r="J154" s="11">
        <f t="shared" si="1"/>
        <v>0.54166666666666663</v>
      </c>
      <c r="K154" s="9">
        <v>28</v>
      </c>
      <c r="L154" s="9">
        <v>17</v>
      </c>
      <c r="M154" s="11">
        <f t="shared" si="21"/>
        <v>0.6071428571428571</v>
      </c>
      <c r="N154" s="256">
        <f t="shared" si="24"/>
        <v>6.5476190476190466E-2</v>
      </c>
      <c r="O154" s="256">
        <f t="shared" si="25"/>
        <v>0.17236024844720493</v>
      </c>
      <c r="P154" s="161"/>
    </row>
    <row r="155" spans="1:16" ht="15.75" customHeight="1" x14ac:dyDescent="0.25">
      <c r="A155" s="8" t="s">
        <v>186</v>
      </c>
      <c r="B155" s="9" t="s">
        <v>64</v>
      </c>
      <c r="C155" s="117" t="s">
        <v>198</v>
      </c>
      <c r="D155" s="10" t="s">
        <v>332</v>
      </c>
      <c r="E155" s="9">
        <v>51</v>
      </c>
      <c r="F155" s="9">
        <v>38</v>
      </c>
      <c r="G155" s="36">
        <f t="shared" si="27"/>
        <v>0.74509803921568629</v>
      </c>
      <c r="H155" s="9">
        <v>56</v>
      </c>
      <c r="I155" s="9">
        <v>37</v>
      </c>
      <c r="J155" s="11">
        <f t="shared" si="1"/>
        <v>0.6607142857142857</v>
      </c>
      <c r="K155" s="9">
        <v>59</v>
      </c>
      <c r="L155" s="9">
        <v>39</v>
      </c>
      <c r="M155" s="11">
        <f t="shared" si="21"/>
        <v>0.66101694915254239</v>
      </c>
      <c r="N155" s="256">
        <f t="shared" si="24"/>
        <v>3.0266343825668951E-4</v>
      </c>
      <c r="O155" s="256">
        <f t="shared" si="25"/>
        <v>-8.4081090063143904E-2</v>
      </c>
      <c r="P155" s="161"/>
    </row>
    <row r="156" spans="1:16" ht="15.75" customHeight="1" x14ac:dyDescent="0.25">
      <c r="A156" s="8" t="s">
        <v>199</v>
      </c>
      <c r="B156" s="9" t="s">
        <v>55</v>
      </c>
      <c r="C156" s="117" t="s">
        <v>520</v>
      </c>
      <c r="D156" s="10" t="s">
        <v>333</v>
      </c>
      <c r="E156" s="9">
        <v>35</v>
      </c>
      <c r="F156" s="9">
        <v>27</v>
      </c>
      <c r="G156" s="36">
        <f t="shared" si="27"/>
        <v>0.77142857142857146</v>
      </c>
      <c r="H156" s="9">
        <v>37</v>
      </c>
      <c r="I156" s="9">
        <v>23</v>
      </c>
      <c r="J156" s="11">
        <f t="shared" si="1"/>
        <v>0.6216216216216216</v>
      </c>
      <c r="K156" s="9">
        <v>42</v>
      </c>
      <c r="L156" s="9">
        <v>21</v>
      </c>
      <c r="M156" s="11">
        <f t="shared" si="21"/>
        <v>0.5</v>
      </c>
      <c r="N156" s="256">
        <f t="shared" si="24"/>
        <v>-0.1216216216216216</v>
      </c>
      <c r="O156" s="256">
        <f t="shared" si="25"/>
        <v>-0.27142857142857146</v>
      </c>
      <c r="P156" s="161"/>
    </row>
    <row r="157" spans="1:16" ht="15.75" customHeight="1" x14ac:dyDescent="0.25">
      <c r="A157" s="8" t="s">
        <v>199</v>
      </c>
      <c r="B157" s="9" t="s">
        <v>55</v>
      </c>
      <c r="C157" s="117" t="s">
        <v>201</v>
      </c>
      <c r="D157" s="10" t="s">
        <v>334</v>
      </c>
      <c r="E157" s="9">
        <v>28</v>
      </c>
      <c r="F157" s="9">
        <v>18</v>
      </c>
      <c r="G157" s="36">
        <f t="shared" si="27"/>
        <v>0.6428571428571429</v>
      </c>
      <c r="H157" s="9">
        <v>39</v>
      </c>
      <c r="I157" s="9">
        <v>26</v>
      </c>
      <c r="J157" s="11">
        <f t="shared" si="1"/>
        <v>0.66666666666666663</v>
      </c>
      <c r="K157" s="9">
        <v>36</v>
      </c>
      <c r="L157" s="9">
        <v>27</v>
      </c>
      <c r="M157" s="11">
        <f t="shared" si="21"/>
        <v>0.75</v>
      </c>
      <c r="N157" s="256">
        <f t="shared" si="24"/>
        <v>8.333333333333337E-2</v>
      </c>
      <c r="O157" s="256">
        <f t="shared" si="25"/>
        <v>0.1071428571428571</v>
      </c>
      <c r="P157" s="161"/>
    </row>
    <row r="158" spans="1:16" ht="15.75" customHeight="1" x14ac:dyDescent="0.25">
      <c r="A158" s="8" t="s">
        <v>199</v>
      </c>
      <c r="B158" s="9" t="s">
        <v>55</v>
      </c>
      <c r="C158" s="117" t="s">
        <v>202</v>
      </c>
      <c r="D158" s="10" t="s">
        <v>335</v>
      </c>
      <c r="E158" s="9">
        <v>69</v>
      </c>
      <c r="F158" s="9">
        <v>40</v>
      </c>
      <c r="G158" s="36">
        <f t="shared" si="27"/>
        <v>0.57971014492753625</v>
      </c>
      <c r="H158" s="9">
        <v>67</v>
      </c>
      <c r="I158" s="9">
        <v>46</v>
      </c>
      <c r="J158" s="11">
        <f t="shared" si="1"/>
        <v>0.68656716417910446</v>
      </c>
      <c r="K158" s="9">
        <v>52</v>
      </c>
      <c r="L158" s="9">
        <v>41</v>
      </c>
      <c r="M158" s="11">
        <f t="shared" si="21"/>
        <v>0.78846153846153844</v>
      </c>
      <c r="N158" s="256">
        <f t="shared" si="24"/>
        <v>0.10189437428243397</v>
      </c>
      <c r="O158" s="256">
        <f t="shared" si="25"/>
        <v>0.20875139353400218</v>
      </c>
      <c r="P158" s="161"/>
    </row>
    <row r="159" spans="1:16" ht="15.75" customHeight="1" x14ac:dyDescent="0.25">
      <c r="A159" s="8" t="s">
        <v>199</v>
      </c>
      <c r="B159" s="9" t="s">
        <v>55</v>
      </c>
      <c r="C159" s="117" t="s">
        <v>202</v>
      </c>
      <c r="D159" s="10" t="s">
        <v>336</v>
      </c>
      <c r="E159" s="9">
        <v>67</v>
      </c>
      <c r="F159" s="9">
        <v>40</v>
      </c>
      <c r="G159" s="36">
        <f t="shared" si="27"/>
        <v>0.59701492537313428</v>
      </c>
      <c r="H159" s="9">
        <v>67</v>
      </c>
      <c r="I159" s="9">
        <v>46</v>
      </c>
      <c r="J159" s="11">
        <f t="shared" si="1"/>
        <v>0.68656716417910446</v>
      </c>
      <c r="K159" s="9">
        <v>51</v>
      </c>
      <c r="L159" s="9">
        <v>40</v>
      </c>
      <c r="M159" s="11">
        <f t="shared" si="21"/>
        <v>0.78431372549019607</v>
      </c>
      <c r="N159" s="256">
        <f t="shared" si="24"/>
        <v>9.7746561311091607E-2</v>
      </c>
      <c r="O159" s="256">
        <f t="shared" si="25"/>
        <v>0.18729880011706179</v>
      </c>
      <c r="P159" s="161"/>
    </row>
    <row r="160" spans="1:16" ht="15.75" customHeight="1" x14ac:dyDescent="0.25">
      <c r="A160" s="190" t="s">
        <v>199</v>
      </c>
      <c r="B160" s="177" t="s">
        <v>55</v>
      </c>
      <c r="C160" s="190" t="s">
        <v>203</v>
      </c>
      <c r="D160" s="144" t="s">
        <v>335</v>
      </c>
      <c r="E160" s="9">
        <v>0</v>
      </c>
      <c r="F160" s="9">
        <v>0</v>
      </c>
      <c r="G160" s="36" t="s">
        <v>543</v>
      </c>
      <c r="H160" s="9">
        <v>0</v>
      </c>
      <c r="I160" s="9">
        <v>0</v>
      </c>
      <c r="J160" s="36" t="s">
        <v>543</v>
      </c>
      <c r="K160" s="9">
        <v>9</v>
      </c>
      <c r="L160" s="9">
        <v>3</v>
      </c>
      <c r="M160" s="11">
        <f t="shared" si="21"/>
        <v>0.33333333333333331</v>
      </c>
      <c r="N160" s="256" t="str">
        <f t="shared" si="24"/>
        <v>-</v>
      </c>
      <c r="O160" s="256" t="str">
        <f t="shared" si="25"/>
        <v>-</v>
      </c>
      <c r="P160" s="161" t="s">
        <v>220</v>
      </c>
    </row>
    <row r="161" spans="1:16" ht="15.75" customHeight="1" x14ac:dyDescent="0.25">
      <c r="A161" s="190" t="s">
        <v>199</v>
      </c>
      <c r="B161" s="177" t="s">
        <v>55</v>
      </c>
      <c r="C161" s="190" t="s">
        <v>203</v>
      </c>
      <c r="D161" s="144" t="s">
        <v>336</v>
      </c>
      <c r="E161" s="9">
        <v>0</v>
      </c>
      <c r="F161" s="9">
        <v>0</v>
      </c>
      <c r="G161" s="36" t="s">
        <v>543</v>
      </c>
      <c r="H161" s="9">
        <v>0</v>
      </c>
      <c r="I161" s="9">
        <v>0</v>
      </c>
      <c r="J161" s="36" t="s">
        <v>543</v>
      </c>
      <c r="K161" s="9">
        <v>9</v>
      </c>
      <c r="L161" s="9">
        <v>3</v>
      </c>
      <c r="M161" s="11">
        <f t="shared" si="21"/>
        <v>0.33333333333333331</v>
      </c>
      <c r="N161" s="256" t="str">
        <f t="shared" si="24"/>
        <v>-</v>
      </c>
      <c r="O161" s="256" t="str">
        <f t="shared" si="25"/>
        <v>-</v>
      </c>
      <c r="P161" s="161" t="s">
        <v>220</v>
      </c>
    </row>
    <row r="162" spans="1:16" ht="15.75" customHeight="1" x14ac:dyDescent="0.25">
      <c r="A162" s="8" t="s">
        <v>199</v>
      </c>
      <c r="B162" s="9" t="s">
        <v>55</v>
      </c>
      <c r="C162" s="117" t="s">
        <v>204</v>
      </c>
      <c r="D162" s="10" t="s">
        <v>337</v>
      </c>
      <c r="E162" s="9">
        <v>32</v>
      </c>
      <c r="F162" s="9">
        <v>17</v>
      </c>
      <c r="G162" s="36">
        <f t="shared" si="27"/>
        <v>0.53125</v>
      </c>
      <c r="H162" s="9">
        <v>34</v>
      </c>
      <c r="I162" s="9">
        <v>15</v>
      </c>
      <c r="J162" s="11">
        <f t="shared" si="1"/>
        <v>0.44117647058823528</v>
      </c>
      <c r="K162" s="9">
        <v>44</v>
      </c>
      <c r="L162" s="9">
        <v>16</v>
      </c>
      <c r="M162" s="11">
        <f t="shared" si="21"/>
        <v>0.36363636363636365</v>
      </c>
      <c r="N162" s="256">
        <f t="shared" si="24"/>
        <v>-7.7540106951871635E-2</v>
      </c>
      <c r="O162" s="256">
        <f t="shared" si="25"/>
        <v>-0.16761363636363635</v>
      </c>
      <c r="P162" s="161"/>
    </row>
    <row r="163" spans="1:16" ht="15.75" customHeight="1" x14ac:dyDescent="0.25">
      <c r="A163" s="8" t="s">
        <v>199</v>
      </c>
      <c r="B163" s="9" t="s">
        <v>61</v>
      </c>
      <c r="C163" s="117" t="s">
        <v>205</v>
      </c>
      <c r="D163" s="10" t="s">
        <v>338</v>
      </c>
      <c r="E163" s="9">
        <v>10</v>
      </c>
      <c r="F163" s="9">
        <v>4</v>
      </c>
      <c r="G163" s="36">
        <f t="shared" si="27"/>
        <v>0.4</v>
      </c>
      <c r="H163" s="9">
        <v>14</v>
      </c>
      <c r="I163" s="9">
        <v>9</v>
      </c>
      <c r="J163" s="11">
        <f t="shared" ref="J163:J170" si="28">I163/H163</f>
        <v>0.6428571428571429</v>
      </c>
      <c r="K163" s="9">
        <v>16</v>
      </c>
      <c r="L163" s="9">
        <v>11</v>
      </c>
      <c r="M163" s="11">
        <f t="shared" si="21"/>
        <v>0.6875</v>
      </c>
      <c r="N163" s="256">
        <f t="shared" si="24"/>
        <v>4.4642857142857095E-2</v>
      </c>
      <c r="O163" s="256">
        <f t="shared" si="25"/>
        <v>0.28749999999999998</v>
      </c>
      <c r="P163" s="161"/>
    </row>
    <row r="164" spans="1:16" ht="15.75" customHeight="1" x14ac:dyDescent="0.25">
      <c r="A164" s="8" t="s">
        <v>199</v>
      </c>
      <c r="B164" s="9" t="s">
        <v>61</v>
      </c>
      <c r="C164" s="117" t="s">
        <v>206</v>
      </c>
      <c r="D164" s="10" t="s">
        <v>339</v>
      </c>
      <c r="E164" s="9">
        <v>18</v>
      </c>
      <c r="F164" s="9">
        <v>12</v>
      </c>
      <c r="G164" s="36">
        <f t="shared" si="27"/>
        <v>0.66666666666666663</v>
      </c>
      <c r="H164" s="9">
        <v>32</v>
      </c>
      <c r="I164" s="9">
        <v>24</v>
      </c>
      <c r="J164" s="11">
        <f t="shared" si="28"/>
        <v>0.75</v>
      </c>
      <c r="K164" s="9">
        <v>28</v>
      </c>
      <c r="L164" s="9">
        <v>18</v>
      </c>
      <c r="M164" s="11">
        <f t="shared" si="21"/>
        <v>0.6428571428571429</v>
      </c>
      <c r="N164" s="256">
        <f t="shared" si="24"/>
        <v>-0.1071428571428571</v>
      </c>
      <c r="O164" s="256">
        <f t="shared" si="25"/>
        <v>-2.3809523809523725E-2</v>
      </c>
      <c r="P164" s="161"/>
    </row>
    <row r="165" spans="1:16" ht="15.75" customHeight="1" x14ac:dyDescent="0.25">
      <c r="A165" s="8" t="s">
        <v>199</v>
      </c>
      <c r="B165" s="9" t="s">
        <v>61</v>
      </c>
      <c r="C165" s="117" t="s">
        <v>206</v>
      </c>
      <c r="D165" s="10" t="s">
        <v>340</v>
      </c>
      <c r="E165" s="9">
        <v>18</v>
      </c>
      <c r="F165" s="9">
        <v>12</v>
      </c>
      <c r="G165" s="36">
        <f t="shared" si="27"/>
        <v>0.66666666666666663</v>
      </c>
      <c r="H165" s="9">
        <v>33</v>
      </c>
      <c r="I165" s="9">
        <v>23</v>
      </c>
      <c r="J165" s="11">
        <f t="shared" si="28"/>
        <v>0.69696969696969702</v>
      </c>
      <c r="K165" s="9">
        <v>29</v>
      </c>
      <c r="L165" s="9">
        <v>22</v>
      </c>
      <c r="M165" s="11">
        <f t="shared" si="21"/>
        <v>0.75862068965517238</v>
      </c>
      <c r="N165" s="256">
        <f t="shared" si="24"/>
        <v>6.1650992685475359E-2</v>
      </c>
      <c r="O165" s="256">
        <f t="shared" si="25"/>
        <v>9.1954022988505746E-2</v>
      </c>
      <c r="P165" s="161"/>
    </row>
    <row r="166" spans="1:16" ht="15.75" customHeight="1" x14ac:dyDescent="0.25">
      <c r="A166" s="8" t="s">
        <v>199</v>
      </c>
      <c r="B166" s="9" t="s">
        <v>61</v>
      </c>
      <c r="C166" s="117" t="s">
        <v>529</v>
      </c>
      <c r="D166" s="10" t="s">
        <v>341</v>
      </c>
      <c r="E166" s="9">
        <v>24</v>
      </c>
      <c r="F166" s="9">
        <v>14</v>
      </c>
      <c r="G166" s="36">
        <f t="shared" si="27"/>
        <v>0.58333333333333337</v>
      </c>
      <c r="H166" s="9">
        <v>30</v>
      </c>
      <c r="I166" s="9">
        <v>11</v>
      </c>
      <c r="J166" s="11">
        <f t="shared" si="28"/>
        <v>0.36666666666666664</v>
      </c>
      <c r="K166" s="9">
        <v>30</v>
      </c>
      <c r="L166" s="9">
        <v>13</v>
      </c>
      <c r="M166" s="11">
        <f t="shared" si="21"/>
        <v>0.43333333333333335</v>
      </c>
      <c r="N166" s="256">
        <f t="shared" si="24"/>
        <v>6.6666666666666707E-2</v>
      </c>
      <c r="O166" s="256">
        <f t="shared" si="25"/>
        <v>-0.15000000000000002</v>
      </c>
      <c r="P166" s="161"/>
    </row>
    <row r="167" spans="1:16" ht="15.75" customHeight="1" x14ac:dyDescent="0.25">
      <c r="A167" s="8" t="s">
        <v>199</v>
      </c>
      <c r="B167" s="9" t="s">
        <v>61</v>
      </c>
      <c r="C167" s="117" t="s">
        <v>208</v>
      </c>
      <c r="D167" s="10" t="s">
        <v>342</v>
      </c>
      <c r="E167" s="9">
        <v>12</v>
      </c>
      <c r="F167" s="9">
        <v>6</v>
      </c>
      <c r="G167" s="36">
        <f t="shared" si="27"/>
        <v>0.5</v>
      </c>
      <c r="H167" s="9">
        <v>17</v>
      </c>
      <c r="I167" s="9">
        <v>6</v>
      </c>
      <c r="J167" s="11">
        <f t="shared" si="28"/>
        <v>0.35294117647058826</v>
      </c>
      <c r="K167" s="9">
        <v>15</v>
      </c>
      <c r="L167" s="9">
        <v>4</v>
      </c>
      <c r="M167" s="11">
        <f t="shared" si="21"/>
        <v>0.26666666666666666</v>
      </c>
      <c r="N167" s="256">
        <f t="shared" si="24"/>
        <v>-8.6274509803921595E-2</v>
      </c>
      <c r="O167" s="256">
        <f t="shared" si="25"/>
        <v>-0.23333333333333334</v>
      </c>
      <c r="P167" s="161"/>
    </row>
    <row r="168" spans="1:16" ht="15.75" customHeight="1" x14ac:dyDescent="0.25">
      <c r="A168" s="8" t="s">
        <v>199</v>
      </c>
      <c r="B168" s="9" t="s">
        <v>61</v>
      </c>
      <c r="C168" s="117" t="s">
        <v>208</v>
      </c>
      <c r="D168" s="10" t="s">
        <v>343</v>
      </c>
      <c r="E168" s="9">
        <v>12</v>
      </c>
      <c r="F168" s="9">
        <v>6</v>
      </c>
      <c r="G168" s="36">
        <f t="shared" si="27"/>
        <v>0.5</v>
      </c>
      <c r="H168" s="9">
        <v>17</v>
      </c>
      <c r="I168" s="9">
        <v>6</v>
      </c>
      <c r="J168" s="11">
        <f t="shared" si="28"/>
        <v>0.35294117647058826</v>
      </c>
      <c r="K168" s="9">
        <v>15</v>
      </c>
      <c r="L168" s="9">
        <v>3</v>
      </c>
      <c r="M168" s="11">
        <f t="shared" si="21"/>
        <v>0.2</v>
      </c>
      <c r="N168" s="256">
        <f t="shared" si="24"/>
        <v>-0.15294117647058825</v>
      </c>
      <c r="O168" s="256">
        <f t="shared" si="25"/>
        <v>-0.3</v>
      </c>
      <c r="P168" s="161"/>
    </row>
    <row r="169" spans="1:16" ht="15.75" customHeight="1" x14ac:dyDescent="0.25">
      <c r="A169" s="8" t="s">
        <v>199</v>
      </c>
      <c r="B169" s="9" t="s">
        <v>61</v>
      </c>
      <c r="C169" s="121" t="s">
        <v>209</v>
      </c>
      <c r="D169" s="10" t="s">
        <v>344</v>
      </c>
      <c r="E169" s="9">
        <v>24</v>
      </c>
      <c r="F169" s="9">
        <v>14</v>
      </c>
      <c r="G169" s="36">
        <f t="shared" si="27"/>
        <v>0.58333333333333337</v>
      </c>
      <c r="H169" s="9">
        <v>26</v>
      </c>
      <c r="I169" s="9">
        <v>12</v>
      </c>
      <c r="J169" s="11">
        <f t="shared" si="28"/>
        <v>0.46153846153846156</v>
      </c>
      <c r="K169" s="9">
        <v>28</v>
      </c>
      <c r="L169" s="9">
        <v>11</v>
      </c>
      <c r="M169" s="11">
        <f t="shared" si="21"/>
        <v>0.39285714285714285</v>
      </c>
      <c r="N169" s="256">
        <f t="shared" si="24"/>
        <v>-6.8681318681318715E-2</v>
      </c>
      <c r="O169" s="256">
        <f t="shared" si="25"/>
        <v>-0.19047619047619052</v>
      </c>
      <c r="P169" s="162"/>
    </row>
    <row r="170" spans="1:16" ht="15.75" customHeight="1" x14ac:dyDescent="0.25">
      <c r="A170" s="162" t="s">
        <v>199</v>
      </c>
      <c r="B170" s="123" t="s">
        <v>61</v>
      </c>
      <c r="C170" s="124" t="s">
        <v>345</v>
      </c>
      <c r="D170" s="259" t="s">
        <v>339</v>
      </c>
      <c r="E170" s="9">
        <v>0</v>
      </c>
      <c r="F170" s="9">
        <v>0</v>
      </c>
      <c r="G170" s="36" t="s">
        <v>543</v>
      </c>
      <c r="H170" s="9">
        <v>5</v>
      </c>
      <c r="I170" s="9">
        <v>3</v>
      </c>
      <c r="J170" s="11">
        <f t="shared" si="28"/>
        <v>0.6</v>
      </c>
      <c r="K170" s="9">
        <v>9</v>
      </c>
      <c r="L170" s="9">
        <v>2</v>
      </c>
      <c r="M170" s="11">
        <f t="shared" si="21"/>
        <v>0.22222222222222221</v>
      </c>
      <c r="N170" s="256">
        <f t="shared" si="24"/>
        <v>-0.37777777777777777</v>
      </c>
      <c r="O170" s="256" t="str">
        <f t="shared" si="25"/>
        <v>-</v>
      </c>
      <c r="P170" s="188"/>
    </row>
    <row r="171" spans="1:16" ht="15.75" customHeight="1" x14ac:dyDescent="0.25">
      <c r="A171" s="305"/>
      <c r="B171" s="306"/>
      <c r="C171" s="306"/>
      <c r="D171" s="303"/>
      <c r="E171" s="31">
        <f>SUM(E3:E170)</f>
        <v>2763</v>
      </c>
      <c r="F171" s="31">
        <f>SUM(F3:F170)</f>
        <v>1763</v>
      </c>
      <c r="G171" s="142"/>
      <c r="H171" s="31">
        <f>SUM(H3:H170)</f>
        <v>3039</v>
      </c>
      <c r="I171" s="31">
        <f>SUM(I3:I170)</f>
        <v>1711</v>
      </c>
      <c r="J171" s="32">
        <f t="shared" ref="J171" si="29">IF(H171=0,"",I171/H171)</f>
        <v>0.56301414939124717</v>
      </c>
      <c r="K171" s="30">
        <f>SUM(K3:K170)</f>
        <v>3221</v>
      </c>
      <c r="L171" s="30">
        <f>SUM(L3:L170)</f>
        <v>1709</v>
      </c>
      <c r="M171" s="32">
        <f t="shared" ref="M171" si="30">L171/K171</f>
        <v>0.53058056504191242</v>
      </c>
      <c r="N171" s="257">
        <f>IF(J171="-","",(M171-J171))</f>
        <v>-3.2433584349334743E-2</v>
      </c>
      <c r="O171" s="257"/>
      <c r="P171" s="8"/>
    </row>
    <row r="172" spans="1:16" ht="15.75" customHeight="1" x14ac:dyDescent="0.25">
      <c r="B172" s="7"/>
      <c r="D172" s="7"/>
      <c r="E172" s="7"/>
      <c r="F172" s="7"/>
      <c r="G172" s="7"/>
    </row>
    <row r="173" spans="1:16" ht="15.75" customHeight="1" x14ac:dyDescent="0.25">
      <c r="A173" s="194" t="s">
        <v>545</v>
      </c>
      <c r="B173" s="7"/>
      <c r="D173" s="7"/>
      <c r="E173" s="7"/>
      <c r="F173" s="7"/>
      <c r="G173" s="7"/>
    </row>
    <row r="174" spans="1:16" ht="15.75" customHeight="1" x14ac:dyDescent="0.25">
      <c r="B174" s="7"/>
      <c r="D174" s="7"/>
      <c r="E174" s="7"/>
      <c r="F174" s="7"/>
      <c r="G174" s="7"/>
    </row>
    <row r="175" spans="1:16" ht="15.75" customHeight="1" x14ac:dyDescent="0.25">
      <c r="A175" s="194" t="s">
        <v>546</v>
      </c>
      <c r="B175" s="7"/>
      <c r="D175" s="7"/>
      <c r="E175" s="7"/>
      <c r="F175" s="7"/>
      <c r="G175" s="7"/>
    </row>
    <row r="176" spans="1:16" ht="15.75" customHeight="1" x14ac:dyDescent="0.25">
      <c r="B176" s="7"/>
      <c r="D176" s="7"/>
      <c r="E176" s="7"/>
      <c r="F176" s="7"/>
      <c r="G176" s="7"/>
    </row>
    <row r="177" spans="2:7" ht="15.75" customHeight="1" x14ac:dyDescent="0.25">
      <c r="B177" s="7"/>
      <c r="D177" s="7"/>
      <c r="E177" s="7"/>
      <c r="F177" s="7"/>
      <c r="G177" s="7"/>
    </row>
    <row r="178" spans="2:7" ht="15.75" customHeight="1" x14ac:dyDescent="0.25">
      <c r="B178" s="7"/>
      <c r="D178" s="7"/>
      <c r="E178" s="7"/>
      <c r="F178" s="7"/>
      <c r="G178" s="7"/>
    </row>
    <row r="179" spans="2:7" ht="15.75" customHeight="1" x14ac:dyDescent="0.25">
      <c r="B179" s="7"/>
      <c r="D179" s="7"/>
      <c r="E179" s="7"/>
      <c r="F179" s="7"/>
      <c r="G179" s="7"/>
    </row>
    <row r="180" spans="2:7" ht="15.75" customHeight="1" x14ac:dyDescent="0.25">
      <c r="B180" s="7"/>
      <c r="D180" s="7"/>
      <c r="E180" s="7"/>
      <c r="F180" s="7"/>
      <c r="G180" s="7"/>
    </row>
    <row r="181" spans="2:7" ht="15.75" customHeight="1" x14ac:dyDescent="0.25">
      <c r="B181" s="7"/>
      <c r="D181" s="7"/>
      <c r="E181" s="7"/>
      <c r="F181" s="7"/>
      <c r="G181" s="7"/>
    </row>
    <row r="182" spans="2:7" ht="15.75" customHeight="1" x14ac:dyDescent="0.25">
      <c r="B182" s="7"/>
      <c r="D182" s="7"/>
      <c r="E182" s="7"/>
      <c r="F182" s="7"/>
      <c r="G182" s="7"/>
    </row>
    <row r="183" spans="2:7" ht="15.75" customHeight="1" x14ac:dyDescent="0.25">
      <c r="B183" s="7"/>
      <c r="D183" s="7"/>
      <c r="E183" s="7"/>
      <c r="F183" s="7"/>
      <c r="G183" s="7"/>
    </row>
    <row r="184" spans="2:7" ht="15.75" customHeight="1" x14ac:dyDescent="0.25">
      <c r="B184" s="7"/>
      <c r="D184" s="7"/>
      <c r="E184" s="7"/>
      <c r="F184" s="7"/>
      <c r="G184" s="7"/>
    </row>
    <row r="185" spans="2:7" ht="15.75" customHeight="1" x14ac:dyDescent="0.25">
      <c r="B185" s="7"/>
      <c r="D185" s="7"/>
      <c r="E185" s="7"/>
      <c r="F185" s="7"/>
      <c r="G185" s="7"/>
    </row>
    <row r="186" spans="2:7" ht="15.75" customHeight="1" x14ac:dyDescent="0.25">
      <c r="B186" s="7"/>
      <c r="D186" s="7"/>
      <c r="E186" s="7"/>
      <c r="F186" s="7"/>
      <c r="G186" s="7"/>
    </row>
    <row r="187" spans="2:7" ht="15.75" customHeight="1" x14ac:dyDescent="0.25">
      <c r="B187" s="7"/>
      <c r="D187" s="7"/>
      <c r="E187" s="7"/>
      <c r="F187" s="7"/>
      <c r="G187" s="7"/>
    </row>
    <row r="188" spans="2:7" ht="15.75" customHeight="1" x14ac:dyDescent="0.25">
      <c r="B188" s="7"/>
      <c r="D188" s="7"/>
      <c r="E188" s="7"/>
      <c r="F188" s="7"/>
      <c r="G188" s="7"/>
    </row>
    <row r="189" spans="2:7" ht="15.75" customHeight="1" x14ac:dyDescent="0.25">
      <c r="B189" s="7"/>
      <c r="D189" s="7"/>
      <c r="E189" s="7"/>
      <c r="F189" s="7"/>
      <c r="G189" s="7"/>
    </row>
    <row r="190" spans="2:7" ht="15.75" customHeight="1" x14ac:dyDescent="0.25">
      <c r="B190" s="7"/>
      <c r="D190" s="7"/>
      <c r="E190" s="7"/>
      <c r="F190" s="7"/>
      <c r="G190" s="7"/>
    </row>
    <row r="191" spans="2:7" ht="15.75" customHeight="1" x14ac:dyDescent="0.25">
      <c r="B191" s="7"/>
      <c r="D191" s="7"/>
      <c r="E191" s="7"/>
      <c r="F191" s="7"/>
      <c r="G191" s="7"/>
    </row>
    <row r="192" spans="2:7" ht="15.75" customHeight="1" x14ac:dyDescent="0.25">
      <c r="B192" s="7"/>
      <c r="D192" s="7"/>
      <c r="E192" s="7"/>
      <c r="F192" s="7"/>
      <c r="G192" s="7"/>
    </row>
    <row r="193" spans="2:7" ht="15.75" customHeight="1" x14ac:dyDescent="0.25">
      <c r="B193" s="7"/>
      <c r="D193" s="7"/>
      <c r="E193" s="7"/>
      <c r="F193" s="7"/>
      <c r="G193" s="7"/>
    </row>
    <row r="194" spans="2:7" ht="15.75" customHeight="1" x14ac:dyDescent="0.25">
      <c r="B194" s="7"/>
      <c r="D194" s="7"/>
      <c r="E194" s="7"/>
      <c r="F194" s="7"/>
      <c r="G194" s="7"/>
    </row>
    <row r="195" spans="2:7" ht="15.75" customHeight="1" x14ac:dyDescent="0.25">
      <c r="B195" s="7"/>
      <c r="D195" s="7"/>
      <c r="E195" s="7"/>
      <c r="F195" s="7"/>
      <c r="G195" s="7"/>
    </row>
    <row r="196" spans="2:7" ht="15.75" customHeight="1" x14ac:dyDescent="0.25">
      <c r="B196" s="7"/>
      <c r="D196" s="7"/>
      <c r="E196" s="7"/>
      <c r="F196" s="7"/>
      <c r="G196" s="7"/>
    </row>
    <row r="197" spans="2:7" ht="15.75" customHeight="1" x14ac:dyDescent="0.25">
      <c r="B197" s="7"/>
      <c r="D197" s="7"/>
      <c r="E197" s="7"/>
      <c r="F197" s="7"/>
      <c r="G197" s="7"/>
    </row>
    <row r="198" spans="2:7" ht="15.75" customHeight="1" x14ac:dyDescent="0.25">
      <c r="B198" s="7"/>
      <c r="D198" s="7"/>
      <c r="E198" s="7"/>
      <c r="F198" s="7"/>
      <c r="G198" s="7"/>
    </row>
    <row r="199" spans="2:7" ht="15.75" customHeight="1" x14ac:dyDescent="0.25">
      <c r="B199" s="7"/>
      <c r="D199" s="7"/>
      <c r="E199" s="7"/>
      <c r="F199" s="7"/>
      <c r="G199" s="7"/>
    </row>
    <row r="200" spans="2:7" ht="15.75" customHeight="1" x14ac:dyDescent="0.25">
      <c r="B200" s="7"/>
      <c r="D200" s="7"/>
      <c r="E200" s="7"/>
      <c r="F200" s="7"/>
      <c r="G200" s="7"/>
    </row>
    <row r="201" spans="2:7" ht="15.75" customHeight="1" x14ac:dyDescent="0.25">
      <c r="B201" s="7"/>
      <c r="D201" s="7"/>
      <c r="E201" s="7"/>
      <c r="F201" s="7"/>
      <c r="G201" s="7"/>
    </row>
    <row r="202" spans="2:7" ht="15.75" customHeight="1" x14ac:dyDescent="0.25">
      <c r="B202" s="7"/>
      <c r="D202" s="7"/>
      <c r="E202" s="7"/>
      <c r="F202" s="7"/>
      <c r="G202" s="7"/>
    </row>
    <row r="203" spans="2:7" ht="15.75" customHeight="1" x14ac:dyDescent="0.25">
      <c r="B203" s="7"/>
      <c r="D203" s="7"/>
      <c r="E203" s="7"/>
      <c r="F203" s="7"/>
      <c r="G203" s="7"/>
    </row>
    <row r="204" spans="2:7" ht="15.75" customHeight="1" x14ac:dyDescent="0.25">
      <c r="B204" s="7"/>
      <c r="D204" s="7"/>
      <c r="E204" s="7"/>
      <c r="F204" s="7"/>
      <c r="G204" s="7"/>
    </row>
    <row r="205" spans="2:7" ht="15.75" customHeight="1" x14ac:dyDescent="0.25">
      <c r="B205" s="7"/>
      <c r="D205" s="7"/>
      <c r="E205" s="7"/>
      <c r="F205" s="7"/>
      <c r="G205" s="7"/>
    </row>
    <row r="206" spans="2:7" ht="15.75" customHeight="1" x14ac:dyDescent="0.25">
      <c r="B206" s="7"/>
      <c r="D206" s="7"/>
      <c r="E206" s="7"/>
      <c r="F206" s="7"/>
      <c r="G206" s="7"/>
    </row>
    <row r="207" spans="2:7" ht="15.75" customHeight="1" x14ac:dyDescent="0.25">
      <c r="B207" s="7"/>
      <c r="D207" s="7"/>
      <c r="E207" s="7"/>
      <c r="F207" s="7"/>
      <c r="G207" s="7"/>
    </row>
    <row r="208" spans="2:7" ht="15.75" customHeight="1" x14ac:dyDescent="0.25">
      <c r="B208" s="7"/>
      <c r="D208" s="7"/>
      <c r="E208" s="7"/>
      <c r="F208" s="7"/>
      <c r="G208" s="7"/>
    </row>
    <row r="209" spans="2:7" ht="15.75" customHeight="1" x14ac:dyDescent="0.25">
      <c r="B209" s="7"/>
      <c r="D209" s="7"/>
      <c r="E209" s="7"/>
      <c r="F209" s="7"/>
      <c r="G209" s="7"/>
    </row>
    <row r="210" spans="2:7" ht="15.75" customHeight="1" x14ac:dyDescent="0.25">
      <c r="B210" s="7"/>
      <c r="D210" s="7"/>
      <c r="E210" s="7"/>
      <c r="F210" s="7"/>
      <c r="G210" s="7"/>
    </row>
    <row r="211" spans="2:7" ht="15.75" customHeight="1" x14ac:dyDescent="0.25">
      <c r="B211" s="7"/>
      <c r="D211" s="7"/>
      <c r="E211" s="7"/>
      <c r="F211" s="7"/>
      <c r="G211" s="7"/>
    </row>
    <row r="212" spans="2:7" ht="15.75" customHeight="1" x14ac:dyDescent="0.25">
      <c r="B212" s="7"/>
      <c r="D212" s="7"/>
      <c r="E212" s="7"/>
      <c r="F212" s="7"/>
      <c r="G212" s="7"/>
    </row>
    <row r="213" spans="2:7" ht="15.75" customHeight="1" x14ac:dyDescent="0.25">
      <c r="B213" s="7"/>
      <c r="D213" s="7"/>
      <c r="E213" s="7"/>
      <c r="F213" s="7"/>
      <c r="G213" s="7"/>
    </row>
    <row r="214" spans="2:7" ht="15.75" customHeight="1" x14ac:dyDescent="0.25">
      <c r="B214" s="7"/>
      <c r="D214" s="7"/>
      <c r="E214" s="7"/>
      <c r="F214" s="7"/>
      <c r="G214" s="7"/>
    </row>
    <row r="215" spans="2:7" ht="15.75" customHeight="1" x14ac:dyDescent="0.25">
      <c r="B215" s="7"/>
      <c r="D215" s="7"/>
      <c r="E215" s="7"/>
      <c r="F215" s="7"/>
      <c r="G215" s="7"/>
    </row>
    <row r="216" spans="2:7" ht="15.75" customHeight="1" x14ac:dyDescent="0.25">
      <c r="B216" s="7"/>
      <c r="D216" s="7"/>
      <c r="E216" s="7"/>
      <c r="F216" s="7"/>
      <c r="G216" s="7"/>
    </row>
    <row r="217" spans="2:7" ht="15.75" customHeight="1" x14ac:dyDescent="0.25">
      <c r="B217" s="7"/>
      <c r="D217" s="7"/>
      <c r="E217" s="7"/>
      <c r="F217" s="7"/>
      <c r="G217" s="7"/>
    </row>
    <row r="218" spans="2:7" ht="15.75" customHeight="1" x14ac:dyDescent="0.25">
      <c r="B218" s="7"/>
      <c r="D218" s="7"/>
      <c r="E218" s="7"/>
      <c r="F218" s="7"/>
      <c r="G218" s="7"/>
    </row>
    <row r="219" spans="2:7" ht="15.75" customHeight="1" x14ac:dyDescent="0.25">
      <c r="B219" s="7"/>
      <c r="D219" s="7"/>
      <c r="E219" s="7"/>
      <c r="F219" s="7"/>
      <c r="G219" s="7"/>
    </row>
    <row r="220" spans="2:7" ht="15.75" customHeight="1" x14ac:dyDescent="0.25">
      <c r="B220" s="7"/>
      <c r="D220" s="7"/>
      <c r="E220" s="7"/>
      <c r="F220" s="7"/>
      <c r="G220" s="7"/>
    </row>
    <row r="221" spans="2:7" ht="15.75" customHeight="1" x14ac:dyDescent="0.25">
      <c r="B221" s="7"/>
      <c r="D221" s="7"/>
      <c r="E221" s="7"/>
      <c r="F221" s="7"/>
      <c r="G221" s="7"/>
    </row>
    <row r="222" spans="2:7" ht="15.75" customHeight="1" x14ac:dyDescent="0.25">
      <c r="B222" s="7"/>
      <c r="D222" s="7"/>
      <c r="E222" s="7"/>
      <c r="F222" s="7"/>
      <c r="G222" s="7"/>
    </row>
    <row r="223" spans="2:7" ht="15.75" customHeight="1" x14ac:dyDescent="0.25">
      <c r="B223" s="7"/>
      <c r="D223" s="7"/>
      <c r="E223" s="7"/>
      <c r="F223" s="7"/>
      <c r="G223" s="7"/>
    </row>
    <row r="224" spans="2:7" ht="15.75" customHeight="1" x14ac:dyDescent="0.25">
      <c r="B224" s="7"/>
      <c r="D224" s="7"/>
      <c r="E224" s="7"/>
      <c r="F224" s="7"/>
      <c r="G224" s="7"/>
    </row>
    <row r="225" spans="2:7" ht="15.75" customHeight="1" x14ac:dyDescent="0.25">
      <c r="B225" s="7"/>
      <c r="D225" s="7"/>
      <c r="E225" s="7"/>
      <c r="F225" s="7"/>
      <c r="G225" s="7"/>
    </row>
    <row r="226" spans="2:7" ht="15.75" customHeight="1" x14ac:dyDescent="0.25">
      <c r="B226" s="7"/>
      <c r="D226" s="7"/>
      <c r="E226" s="7"/>
      <c r="F226" s="7"/>
      <c r="G226" s="7"/>
    </row>
    <row r="227" spans="2:7" ht="15.75" customHeight="1" x14ac:dyDescent="0.25">
      <c r="B227" s="7"/>
      <c r="D227" s="7"/>
      <c r="E227" s="7"/>
      <c r="F227" s="7"/>
      <c r="G227" s="7"/>
    </row>
    <row r="228" spans="2:7" ht="15.75" customHeight="1" x14ac:dyDescent="0.25">
      <c r="B228" s="7"/>
      <c r="D228" s="7"/>
      <c r="E228" s="7"/>
      <c r="F228" s="7"/>
      <c r="G228" s="7"/>
    </row>
    <row r="229" spans="2:7" ht="15.75" customHeight="1" x14ac:dyDescent="0.25">
      <c r="B229" s="7"/>
      <c r="D229" s="7"/>
      <c r="E229" s="7"/>
      <c r="F229" s="7"/>
      <c r="G229" s="7"/>
    </row>
    <row r="230" spans="2:7" ht="15.75" customHeight="1" x14ac:dyDescent="0.25">
      <c r="B230" s="7"/>
      <c r="D230" s="7"/>
      <c r="E230" s="7"/>
      <c r="F230" s="7"/>
      <c r="G230" s="7"/>
    </row>
    <row r="231" spans="2:7" ht="15.75" customHeight="1" x14ac:dyDescent="0.25">
      <c r="B231" s="7"/>
      <c r="D231" s="7"/>
      <c r="E231" s="7"/>
      <c r="F231" s="7"/>
      <c r="G231" s="7"/>
    </row>
    <row r="232" spans="2:7" ht="15.75" customHeight="1" x14ac:dyDescent="0.25">
      <c r="B232" s="7"/>
      <c r="D232" s="7"/>
      <c r="E232" s="7"/>
      <c r="F232" s="7"/>
      <c r="G232" s="7"/>
    </row>
    <row r="233" spans="2:7" ht="15.75" customHeight="1" x14ac:dyDescent="0.25">
      <c r="B233" s="7"/>
      <c r="D233" s="7"/>
      <c r="E233" s="7"/>
      <c r="F233" s="7"/>
      <c r="G233" s="7"/>
    </row>
    <row r="234" spans="2:7" ht="15.75" customHeight="1" x14ac:dyDescent="0.25">
      <c r="B234" s="7"/>
      <c r="D234" s="7"/>
      <c r="E234" s="7"/>
      <c r="F234" s="7"/>
      <c r="G234" s="7"/>
    </row>
    <row r="235" spans="2:7" ht="15.75" customHeight="1" x14ac:dyDescent="0.25">
      <c r="B235" s="7"/>
      <c r="D235" s="7"/>
      <c r="E235" s="7"/>
      <c r="F235" s="7"/>
      <c r="G235" s="7"/>
    </row>
    <row r="236" spans="2:7" ht="15.75" customHeight="1" x14ac:dyDescent="0.25">
      <c r="B236" s="7"/>
      <c r="D236" s="7"/>
      <c r="E236" s="7"/>
      <c r="F236" s="7"/>
      <c r="G236" s="7"/>
    </row>
    <row r="237" spans="2:7" ht="15.75" customHeight="1" x14ac:dyDescent="0.25">
      <c r="B237" s="7"/>
      <c r="D237" s="7"/>
      <c r="E237" s="7"/>
      <c r="F237" s="7"/>
      <c r="G237" s="7"/>
    </row>
    <row r="238" spans="2:7" ht="15.75" customHeight="1" x14ac:dyDescent="0.25">
      <c r="B238" s="7"/>
      <c r="D238" s="7"/>
      <c r="E238" s="7"/>
      <c r="F238" s="7"/>
      <c r="G238" s="7"/>
    </row>
    <row r="239" spans="2:7" ht="15.75" customHeight="1" x14ac:dyDescent="0.25">
      <c r="B239" s="7"/>
      <c r="D239" s="7"/>
      <c r="E239" s="7"/>
      <c r="F239" s="7"/>
      <c r="G239" s="7"/>
    </row>
    <row r="240" spans="2:7" ht="15.75" customHeight="1" x14ac:dyDescent="0.25">
      <c r="B240" s="7"/>
      <c r="D240" s="7"/>
      <c r="E240" s="7"/>
      <c r="F240" s="7"/>
      <c r="G240" s="7"/>
    </row>
    <row r="241" spans="2:7" ht="15.75" customHeight="1" x14ac:dyDescent="0.25">
      <c r="B241" s="7"/>
      <c r="D241" s="7"/>
      <c r="E241" s="7"/>
      <c r="F241" s="7"/>
      <c r="G241" s="7"/>
    </row>
    <row r="242" spans="2:7" ht="15.75" customHeight="1" x14ac:dyDescent="0.25">
      <c r="B242" s="7"/>
      <c r="D242" s="7"/>
      <c r="E242" s="7"/>
      <c r="F242" s="7"/>
      <c r="G242" s="7"/>
    </row>
    <row r="243" spans="2:7" ht="15.75" customHeight="1" x14ac:dyDescent="0.25">
      <c r="B243" s="7"/>
      <c r="D243" s="7"/>
      <c r="E243" s="7"/>
      <c r="F243" s="7"/>
      <c r="G243" s="7"/>
    </row>
    <row r="244" spans="2:7" ht="15.75" customHeight="1" x14ac:dyDescent="0.25">
      <c r="B244" s="7"/>
      <c r="D244" s="7"/>
      <c r="E244" s="7"/>
      <c r="F244" s="7"/>
      <c r="G244" s="7"/>
    </row>
    <row r="245" spans="2:7" ht="15.75" customHeight="1" x14ac:dyDescent="0.25">
      <c r="B245" s="7"/>
      <c r="D245" s="7"/>
      <c r="E245" s="7"/>
      <c r="F245" s="7"/>
      <c r="G245" s="7"/>
    </row>
    <row r="246" spans="2:7" ht="15.75" customHeight="1" x14ac:dyDescent="0.25">
      <c r="B246" s="7"/>
      <c r="D246" s="7"/>
      <c r="E246" s="7"/>
      <c r="F246" s="7"/>
      <c r="G246" s="7"/>
    </row>
    <row r="247" spans="2:7" ht="15.75" customHeight="1" x14ac:dyDescent="0.25">
      <c r="B247" s="7"/>
      <c r="D247" s="7"/>
      <c r="E247" s="7"/>
      <c r="F247" s="7"/>
      <c r="G247" s="7"/>
    </row>
    <row r="248" spans="2:7" ht="15.75" customHeight="1" x14ac:dyDescent="0.25">
      <c r="B248" s="7"/>
      <c r="D248" s="7"/>
      <c r="E248" s="7"/>
      <c r="F248" s="7"/>
      <c r="G248" s="7"/>
    </row>
    <row r="249" spans="2:7" ht="15.75" customHeight="1" x14ac:dyDescent="0.25">
      <c r="B249" s="7"/>
      <c r="D249" s="7"/>
      <c r="E249" s="7"/>
      <c r="F249" s="7"/>
      <c r="G249" s="7"/>
    </row>
    <row r="250" spans="2:7" ht="15.75" customHeight="1" x14ac:dyDescent="0.25">
      <c r="B250" s="7"/>
      <c r="D250" s="7"/>
      <c r="E250" s="7"/>
      <c r="F250" s="7"/>
      <c r="G250" s="7"/>
    </row>
    <row r="251" spans="2:7" ht="15.75" customHeight="1" x14ac:dyDescent="0.25">
      <c r="B251" s="7"/>
      <c r="D251" s="7"/>
      <c r="E251" s="7"/>
      <c r="F251" s="7"/>
      <c r="G251" s="7"/>
    </row>
    <row r="252" spans="2:7" ht="15.75" customHeight="1" x14ac:dyDescent="0.25">
      <c r="B252" s="7"/>
      <c r="D252" s="7"/>
      <c r="E252" s="7"/>
      <c r="F252" s="7"/>
      <c r="G252" s="7"/>
    </row>
    <row r="253" spans="2:7" ht="15.75" customHeight="1" x14ac:dyDescent="0.25">
      <c r="B253" s="7"/>
      <c r="D253" s="7"/>
      <c r="E253" s="7"/>
      <c r="F253" s="7"/>
      <c r="G253" s="7"/>
    </row>
    <row r="254" spans="2:7" ht="15.75" customHeight="1" x14ac:dyDescent="0.25">
      <c r="B254" s="7"/>
      <c r="D254" s="7"/>
      <c r="E254" s="7"/>
      <c r="F254" s="7"/>
      <c r="G254" s="7"/>
    </row>
    <row r="255" spans="2:7" ht="15.75" customHeight="1" x14ac:dyDescent="0.25">
      <c r="B255" s="7"/>
      <c r="D255" s="7"/>
      <c r="E255" s="7"/>
      <c r="F255" s="7"/>
      <c r="G255" s="7"/>
    </row>
    <row r="256" spans="2:7" ht="15.75" customHeight="1" x14ac:dyDescent="0.25">
      <c r="B256" s="7"/>
      <c r="D256" s="7"/>
      <c r="E256" s="7"/>
      <c r="F256" s="7"/>
      <c r="G256" s="7"/>
    </row>
    <row r="257" spans="2:7" ht="15.75" customHeight="1" x14ac:dyDescent="0.25">
      <c r="B257" s="7"/>
      <c r="D257" s="7"/>
      <c r="E257" s="7"/>
      <c r="F257" s="7"/>
      <c r="G257" s="7"/>
    </row>
    <row r="258" spans="2:7" ht="15.75" customHeight="1" x14ac:dyDescent="0.25">
      <c r="B258" s="7"/>
      <c r="D258" s="7"/>
      <c r="E258" s="7"/>
      <c r="F258" s="7"/>
      <c r="G258" s="7"/>
    </row>
    <row r="259" spans="2:7" ht="15.75" customHeight="1" x14ac:dyDescent="0.25">
      <c r="B259" s="7"/>
      <c r="D259" s="7"/>
      <c r="E259" s="7"/>
      <c r="F259" s="7"/>
      <c r="G259" s="7"/>
    </row>
    <row r="260" spans="2:7" ht="15.75" customHeight="1" x14ac:dyDescent="0.25">
      <c r="B260" s="7"/>
      <c r="D260" s="7"/>
      <c r="E260" s="7"/>
      <c r="F260" s="7"/>
      <c r="G260" s="7"/>
    </row>
    <row r="261" spans="2:7" ht="15.75" customHeight="1" x14ac:dyDescent="0.25">
      <c r="B261" s="7"/>
      <c r="D261" s="7"/>
      <c r="E261" s="7"/>
      <c r="F261" s="7"/>
      <c r="G261" s="7"/>
    </row>
    <row r="262" spans="2:7" ht="15.75" customHeight="1" x14ac:dyDescent="0.25">
      <c r="B262" s="7"/>
      <c r="D262" s="7"/>
      <c r="E262" s="7"/>
      <c r="F262" s="7"/>
      <c r="G262" s="7"/>
    </row>
    <row r="263" spans="2:7" ht="15.75" customHeight="1" x14ac:dyDescent="0.25">
      <c r="B263" s="7"/>
      <c r="D263" s="7"/>
      <c r="E263" s="7"/>
      <c r="F263" s="7"/>
      <c r="G263" s="7"/>
    </row>
    <row r="264" spans="2:7" ht="15.75" customHeight="1" x14ac:dyDescent="0.25">
      <c r="B264" s="7"/>
      <c r="D264" s="7"/>
      <c r="E264" s="7"/>
      <c r="F264" s="7"/>
      <c r="G264" s="7"/>
    </row>
    <row r="265" spans="2:7" ht="15.75" customHeight="1" x14ac:dyDescent="0.25">
      <c r="B265" s="7"/>
      <c r="D265" s="7"/>
      <c r="E265" s="7"/>
      <c r="F265" s="7"/>
      <c r="G265" s="7"/>
    </row>
    <row r="266" spans="2:7" ht="15.75" customHeight="1" x14ac:dyDescent="0.25">
      <c r="B266" s="7"/>
      <c r="D266" s="7"/>
      <c r="E266" s="7"/>
      <c r="F266" s="7"/>
      <c r="G266" s="7"/>
    </row>
    <row r="267" spans="2:7" ht="15.75" customHeight="1" x14ac:dyDescent="0.25">
      <c r="B267" s="7"/>
      <c r="D267" s="7"/>
      <c r="E267" s="7"/>
      <c r="F267" s="7"/>
      <c r="G267" s="7"/>
    </row>
    <row r="268" spans="2:7" ht="15.75" customHeight="1" x14ac:dyDescent="0.25">
      <c r="B268" s="7"/>
      <c r="D268" s="7"/>
      <c r="E268" s="7"/>
      <c r="F268" s="7"/>
      <c r="G268" s="7"/>
    </row>
    <row r="269" spans="2:7" ht="15.75" customHeight="1" x14ac:dyDescent="0.25">
      <c r="B269" s="7"/>
      <c r="D269" s="7"/>
      <c r="E269" s="7"/>
      <c r="F269" s="7"/>
      <c r="G269" s="7"/>
    </row>
    <row r="270" spans="2:7" ht="15.75" customHeight="1" x14ac:dyDescent="0.25">
      <c r="B270" s="7"/>
      <c r="D270" s="7"/>
      <c r="E270" s="7"/>
      <c r="F270" s="7"/>
      <c r="G270" s="7"/>
    </row>
    <row r="271" spans="2:7" ht="15.75" customHeight="1" x14ac:dyDescent="0.25">
      <c r="B271" s="7"/>
      <c r="D271" s="7"/>
      <c r="E271" s="7"/>
      <c r="F271" s="7"/>
      <c r="G271" s="7"/>
    </row>
    <row r="272" spans="2:7" ht="15.75" customHeight="1" x14ac:dyDescent="0.25">
      <c r="B272" s="7"/>
      <c r="D272" s="7"/>
      <c r="E272" s="7"/>
      <c r="F272" s="7"/>
      <c r="G272" s="7"/>
    </row>
    <row r="273" spans="2:7" ht="15.75" customHeight="1" x14ac:dyDescent="0.25">
      <c r="B273" s="7"/>
      <c r="D273" s="7"/>
      <c r="E273" s="7"/>
      <c r="F273" s="7"/>
      <c r="G273" s="7"/>
    </row>
    <row r="274" spans="2:7" ht="15.75" customHeight="1" x14ac:dyDescent="0.25">
      <c r="B274" s="7"/>
      <c r="D274" s="7"/>
      <c r="E274" s="7"/>
      <c r="F274" s="7"/>
      <c r="G274" s="7"/>
    </row>
    <row r="275" spans="2:7" ht="15.75" customHeight="1" x14ac:dyDescent="0.25">
      <c r="B275" s="7"/>
      <c r="D275" s="7"/>
      <c r="E275" s="7"/>
      <c r="F275" s="7"/>
      <c r="G275" s="7"/>
    </row>
    <row r="276" spans="2:7" ht="15.75" customHeight="1" x14ac:dyDescent="0.25">
      <c r="B276" s="7"/>
      <c r="D276" s="7"/>
      <c r="E276" s="7"/>
      <c r="F276" s="7"/>
      <c r="G276" s="7"/>
    </row>
    <row r="277" spans="2:7" ht="15.75" customHeight="1" x14ac:dyDescent="0.25">
      <c r="B277" s="7"/>
      <c r="D277" s="7"/>
      <c r="E277" s="7"/>
      <c r="F277" s="7"/>
      <c r="G277" s="7"/>
    </row>
    <row r="278" spans="2:7" ht="15.75" customHeight="1" x14ac:dyDescent="0.25">
      <c r="B278" s="7"/>
      <c r="D278" s="7"/>
      <c r="E278" s="7"/>
      <c r="F278" s="7"/>
      <c r="G278" s="7"/>
    </row>
    <row r="279" spans="2:7" ht="15.75" customHeight="1" x14ac:dyDescent="0.25">
      <c r="B279" s="7"/>
      <c r="D279" s="7"/>
      <c r="E279" s="7"/>
      <c r="F279" s="7"/>
      <c r="G279" s="7"/>
    </row>
    <row r="280" spans="2:7" ht="15.75" customHeight="1" x14ac:dyDescent="0.25">
      <c r="B280" s="7"/>
      <c r="D280" s="7"/>
      <c r="E280" s="7"/>
      <c r="F280" s="7"/>
      <c r="G280" s="7"/>
    </row>
    <row r="281" spans="2:7" ht="15.75" customHeight="1" x14ac:dyDescent="0.25">
      <c r="B281" s="7"/>
      <c r="D281" s="7"/>
      <c r="E281" s="7"/>
      <c r="F281" s="7"/>
      <c r="G281" s="7"/>
    </row>
    <row r="282" spans="2:7" ht="15.75" customHeight="1" x14ac:dyDescent="0.25">
      <c r="B282" s="7"/>
      <c r="D282" s="7"/>
      <c r="E282" s="7"/>
      <c r="F282" s="7"/>
      <c r="G282" s="7"/>
    </row>
    <row r="283" spans="2:7" ht="15.75" customHeight="1" x14ac:dyDescent="0.25">
      <c r="B283" s="7"/>
      <c r="D283" s="7"/>
      <c r="E283" s="7"/>
      <c r="F283" s="7"/>
      <c r="G283" s="7"/>
    </row>
    <row r="284" spans="2:7" ht="15.75" customHeight="1" x14ac:dyDescent="0.25">
      <c r="B284" s="7"/>
      <c r="D284" s="7"/>
      <c r="E284" s="7"/>
      <c r="F284" s="7"/>
      <c r="G284" s="7"/>
    </row>
    <row r="285" spans="2:7" ht="15.75" customHeight="1" x14ac:dyDescent="0.25">
      <c r="B285" s="7"/>
      <c r="D285" s="7"/>
      <c r="E285" s="7"/>
      <c r="F285" s="7"/>
      <c r="G285" s="7"/>
    </row>
    <row r="286" spans="2:7" ht="15.75" customHeight="1" x14ac:dyDescent="0.25">
      <c r="B286" s="7"/>
      <c r="D286" s="7"/>
      <c r="E286" s="7"/>
      <c r="F286" s="7"/>
      <c r="G286" s="7"/>
    </row>
    <row r="287" spans="2:7" ht="15.75" customHeight="1" x14ac:dyDescent="0.25">
      <c r="B287" s="7"/>
      <c r="D287" s="7"/>
      <c r="E287" s="7"/>
      <c r="F287" s="7"/>
      <c r="G287" s="7"/>
    </row>
    <row r="288" spans="2:7" ht="15.75" customHeight="1" x14ac:dyDescent="0.25">
      <c r="B288" s="7"/>
      <c r="D288" s="7"/>
      <c r="E288" s="7"/>
      <c r="F288" s="7"/>
      <c r="G288" s="7"/>
    </row>
    <row r="289" spans="2:7" ht="15.75" customHeight="1" x14ac:dyDescent="0.25">
      <c r="B289" s="7"/>
      <c r="D289" s="7"/>
      <c r="E289" s="7"/>
      <c r="F289" s="7"/>
      <c r="G289" s="7"/>
    </row>
    <row r="290" spans="2:7" ht="15.75" customHeight="1" x14ac:dyDescent="0.25">
      <c r="B290" s="7"/>
      <c r="D290" s="7"/>
      <c r="E290" s="7"/>
      <c r="F290" s="7"/>
      <c r="G290" s="7"/>
    </row>
    <row r="291" spans="2:7" ht="15.75" customHeight="1" x14ac:dyDescent="0.25">
      <c r="B291" s="7"/>
      <c r="D291" s="7"/>
      <c r="E291" s="7"/>
      <c r="F291" s="7"/>
      <c r="G291" s="7"/>
    </row>
    <row r="292" spans="2:7" ht="15.75" customHeight="1" x14ac:dyDescent="0.25">
      <c r="B292" s="7"/>
      <c r="D292" s="7"/>
      <c r="E292" s="7"/>
      <c r="F292" s="7"/>
      <c r="G292" s="7"/>
    </row>
    <row r="293" spans="2:7" ht="15.75" customHeight="1" x14ac:dyDescent="0.25">
      <c r="B293" s="7"/>
      <c r="D293" s="7"/>
      <c r="E293" s="7"/>
      <c r="F293" s="7"/>
      <c r="G293" s="7"/>
    </row>
    <row r="294" spans="2:7" ht="15.75" customHeight="1" x14ac:dyDescent="0.25">
      <c r="B294" s="7"/>
      <c r="D294" s="7"/>
      <c r="E294" s="7"/>
      <c r="F294" s="7"/>
      <c r="G294" s="7"/>
    </row>
    <row r="295" spans="2:7" ht="15.75" customHeight="1" x14ac:dyDescent="0.25">
      <c r="B295" s="7"/>
      <c r="D295" s="7"/>
      <c r="E295" s="7"/>
      <c r="F295" s="7"/>
      <c r="G295" s="7"/>
    </row>
    <row r="296" spans="2:7" ht="15.75" customHeight="1" x14ac:dyDescent="0.25">
      <c r="B296" s="7"/>
      <c r="D296" s="7"/>
      <c r="E296" s="7"/>
      <c r="F296" s="7"/>
      <c r="G296" s="7"/>
    </row>
    <row r="297" spans="2:7" ht="15.75" customHeight="1" x14ac:dyDescent="0.25">
      <c r="B297" s="7"/>
      <c r="D297" s="7"/>
      <c r="E297" s="7"/>
      <c r="F297" s="7"/>
      <c r="G297" s="7"/>
    </row>
    <row r="298" spans="2:7" ht="15.75" customHeight="1" x14ac:dyDescent="0.25">
      <c r="B298" s="7"/>
      <c r="D298" s="7"/>
      <c r="E298" s="7"/>
      <c r="F298" s="7"/>
      <c r="G298" s="7"/>
    </row>
    <row r="299" spans="2:7" ht="15.75" customHeight="1" x14ac:dyDescent="0.25">
      <c r="B299" s="7"/>
      <c r="D299" s="7"/>
      <c r="E299" s="7"/>
      <c r="F299" s="7"/>
      <c r="G299" s="7"/>
    </row>
    <row r="300" spans="2:7" ht="15.75" customHeight="1" x14ac:dyDescent="0.25">
      <c r="B300" s="7"/>
      <c r="D300" s="7"/>
      <c r="E300" s="7"/>
      <c r="F300" s="7"/>
      <c r="G300" s="7"/>
    </row>
    <row r="301" spans="2:7" ht="15.75" customHeight="1" x14ac:dyDescent="0.25">
      <c r="B301" s="7"/>
      <c r="D301" s="7"/>
      <c r="E301" s="7"/>
      <c r="F301" s="7"/>
      <c r="G301" s="7"/>
    </row>
    <row r="302" spans="2:7" ht="15.75" customHeight="1" x14ac:dyDescent="0.25">
      <c r="B302" s="7"/>
      <c r="D302" s="7"/>
      <c r="E302" s="7"/>
      <c r="F302" s="7"/>
      <c r="G302" s="7"/>
    </row>
    <row r="303" spans="2:7" ht="15.75" customHeight="1" x14ac:dyDescent="0.25">
      <c r="B303" s="7"/>
      <c r="D303" s="7"/>
      <c r="E303" s="7"/>
      <c r="F303" s="7"/>
      <c r="G303" s="7"/>
    </row>
    <row r="304" spans="2:7" ht="15.75" customHeight="1" x14ac:dyDescent="0.25">
      <c r="B304" s="7"/>
      <c r="D304" s="7"/>
      <c r="E304" s="7"/>
      <c r="F304" s="7"/>
      <c r="G304" s="7"/>
    </row>
    <row r="305" spans="2:7" ht="15.75" customHeight="1" x14ac:dyDescent="0.25">
      <c r="B305" s="7"/>
      <c r="D305" s="7"/>
      <c r="E305" s="7"/>
      <c r="F305" s="7"/>
      <c r="G305" s="7"/>
    </row>
    <row r="306" spans="2:7" ht="15.75" customHeight="1" x14ac:dyDescent="0.25">
      <c r="B306" s="7"/>
      <c r="D306" s="7"/>
      <c r="E306" s="7"/>
      <c r="F306" s="7"/>
      <c r="G306" s="7"/>
    </row>
    <row r="307" spans="2:7" ht="15.75" customHeight="1" x14ac:dyDescent="0.25">
      <c r="B307" s="7"/>
      <c r="D307" s="7"/>
      <c r="E307" s="7"/>
      <c r="F307" s="7"/>
      <c r="G307" s="7"/>
    </row>
    <row r="308" spans="2:7" ht="15.75" customHeight="1" x14ac:dyDescent="0.25">
      <c r="B308" s="7"/>
      <c r="D308" s="7"/>
      <c r="E308" s="7"/>
      <c r="F308" s="7"/>
      <c r="G308" s="7"/>
    </row>
    <row r="309" spans="2:7" ht="15.75" customHeight="1" x14ac:dyDescent="0.25">
      <c r="B309" s="7"/>
      <c r="D309" s="7"/>
      <c r="E309" s="7"/>
      <c r="F309" s="7"/>
      <c r="G309" s="7"/>
    </row>
    <row r="310" spans="2:7" ht="15.75" customHeight="1" x14ac:dyDescent="0.25">
      <c r="B310" s="7"/>
      <c r="D310" s="7"/>
      <c r="E310" s="7"/>
      <c r="F310" s="7"/>
      <c r="G310" s="7"/>
    </row>
    <row r="311" spans="2:7" ht="15.75" customHeight="1" x14ac:dyDescent="0.25">
      <c r="B311" s="7"/>
      <c r="D311" s="7"/>
      <c r="E311" s="7"/>
      <c r="F311" s="7"/>
      <c r="G311" s="7"/>
    </row>
    <row r="312" spans="2:7" ht="15.75" customHeight="1" x14ac:dyDescent="0.25">
      <c r="B312" s="7"/>
      <c r="D312" s="7"/>
      <c r="E312" s="7"/>
      <c r="F312" s="7"/>
      <c r="G312" s="7"/>
    </row>
    <row r="313" spans="2:7" ht="15.75" customHeight="1" x14ac:dyDescent="0.25">
      <c r="B313" s="7"/>
      <c r="D313" s="7"/>
      <c r="E313" s="7"/>
      <c r="F313" s="7"/>
      <c r="G313" s="7"/>
    </row>
    <row r="314" spans="2:7" ht="15.75" customHeight="1" x14ac:dyDescent="0.25">
      <c r="B314" s="7"/>
      <c r="D314" s="7"/>
      <c r="E314" s="7"/>
      <c r="F314" s="7"/>
      <c r="G314" s="7"/>
    </row>
    <row r="315" spans="2:7" ht="15.75" customHeight="1" x14ac:dyDescent="0.25">
      <c r="B315" s="7"/>
      <c r="D315" s="7"/>
      <c r="E315" s="7"/>
      <c r="F315" s="7"/>
      <c r="G315" s="7"/>
    </row>
    <row r="316" spans="2:7" ht="15.75" customHeight="1" x14ac:dyDescent="0.25">
      <c r="B316" s="7"/>
      <c r="D316" s="7"/>
      <c r="E316" s="7"/>
      <c r="F316" s="7"/>
      <c r="G316" s="7"/>
    </row>
    <row r="317" spans="2:7" ht="15.75" customHeight="1" x14ac:dyDescent="0.25">
      <c r="B317" s="7"/>
      <c r="D317" s="7"/>
      <c r="E317" s="7"/>
      <c r="F317" s="7"/>
      <c r="G317" s="7"/>
    </row>
    <row r="318" spans="2:7" ht="15.75" customHeight="1" x14ac:dyDescent="0.25">
      <c r="B318" s="7"/>
      <c r="D318" s="7"/>
      <c r="E318" s="7"/>
      <c r="F318" s="7"/>
      <c r="G318" s="7"/>
    </row>
    <row r="319" spans="2:7" ht="15.75" customHeight="1" x14ac:dyDescent="0.25">
      <c r="B319" s="7"/>
      <c r="D319" s="7"/>
      <c r="E319" s="7"/>
      <c r="F319" s="7"/>
      <c r="G319" s="7"/>
    </row>
    <row r="320" spans="2:7" ht="15.75" customHeight="1" x14ac:dyDescent="0.25">
      <c r="B320" s="7"/>
      <c r="D320" s="7"/>
      <c r="E320" s="7"/>
      <c r="F320" s="7"/>
      <c r="G320" s="7"/>
    </row>
    <row r="321" spans="2:7" ht="15.75" customHeight="1" x14ac:dyDescent="0.25">
      <c r="B321" s="7"/>
      <c r="D321" s="7"/>
      <c r="E321" s="7"/>
      <c r="F321" s="7"/>
      <c r="G321" s="7"/>
    </row>
    <row r="322" spans="2:7" ht="15.75" customHeight="1" x14ac:dyDescent="0.25">
      <c r="B322" s="7"/>
      <c r="D322" s="7"/>
      <c r="E322" s="7"/>
      <c r="F322" s="7"/>
      <c r="G322" s="7"/>
    </row>
    <row r="323" spans="2:7" ht="15.75" customHeight="1" x14ac:dyDescent="0.25">
      <c r="B323" s="7"/>
      <c r="D323" s="7"/>
      <c r="E323" s="7"/>
      <c r="F323" s="7"/>
      <c r="G323" s="7"/>
    </row>
    <row r="324" spans="2:7" ht="15.75" customHeight="1" x14ac:dyDescent="0.25">
      <c r="B324" s="7"/>
      <c r="D324" s="7"/>
      <c r="E324" s="7"/>
      <c r="F324" s="7"/>
      <c r="G324" s="7"/>
    </row>
    <row r="325" spans="2:7" ht="15.75" customHeight="1" x14ac:dyDescent="0.25">
      <c r="B325" s="7"/>
      <c r="D325" s="7"/>
      <c r="E325" s="7"/>
      <c r="F325" s="7"/>
      <c r="G325" s="7"/>
    </row>
    <row r="326" spans="2:7" ht="15.75" customHeight="1" x14ac:dyDescent="0.25">
      <c r="B326" s="7"/>
      <c r="D326" s="7"/>
      <c r="E326" s="7"/>
      <c r="F326" s="7"/>
      <c r="G326" s="7"/>
    </row>
    <row r="327" spans="2:7" ht="15.75" customHeight="1" x14ac:dyDescent="0.25">
      <c r="B327" s="7"/>
      <c r="D327" s="7"/>
      <c r="E327" s="7"/>
      <c r="F327" s="7"/>
      <c r="G327" s="7"/>
    </row>
    <row r="328" spans="2:7" ht="15.75" customHeight="1" x14ac:dyDescent="0.25">
      <c r="B328" s="7"/>
      <c r="D328" s="7"/>
      <c r="E328" s="7"/>
      <c r="F328" s="7"/>
      <c r="G328" s="7"/>
    </row>
    <row r="329" spans="2:7" ht="15.75" customHeight="1" x14ac:dyDescent="0.25">
      <c r="B329" s="7"/>
      <c r="D329" s="7"/>
      <c r="E329" s="7"/>
      <c r="F329" s="7"/>
      <c r="G329" s="7"/>
    </row>
    <row r="330" spans="2:7" ht="15.75" customHeight="1" x14ac:dyDescent="0.25">
      <c r="B330" s="7"/>
      <c r="D330" s="7"/>
      <c r="E330" s="7"/>
      <c r="F330" s="7"/>
      <c r="G330" s="7"/>
    </row>
    <row r="331" spans="2:7" ht="15.75" customHeight="1" x14ac:dyDescent="0.25">
      <c r="B331" s="7"/>
      <c r="D331" s="7"/>
      <c r="E331" s="7"/>
      <c r="F331" s="7"/>
      <c r="G331" s="7"/>
    </row>
    <row r="332" spans="2:7" ht="15.75" customHeight="1" x14ac:dyDescent="0.25">
      <c r="B332" s="7"/>
      <c r="D332" s="7"/>
      <c r="E332" s="7"/>
      <c r="F332" s="7"/>
      <c r="G332" s="7"/>
    </row>
    <row r="333" spans="2:7" ht="15.75" customHeight="1" x14ac:dyDescent="0.25">
      <c r="B333" s="7"/>
      <c r="D333" s="7"/>
      <c r="E333" s="7"/>
      <c r="F333" s="7"/>
      <c r="G333" s="7"/>
    </row>
    <row r="334" spans="2:7" ht="15.75" customHeight="1" x14ac:dyDescent="0.25">
      <c r="B334" s="7"/>
      <c r="D334" s="7"/>
      <c r="E334" s="7"/>
      <c r="F334" s="7"/>
      <c r="G334" s="7"/>
    </row>
    <row r="335" spans="2:7" ht="15.75" customHeight="1" x14ac:dyDescent="0.25">
      <c r="B335" s="7"/>
      <c r="D335" s="7"/>
      <c r="E335" s="7"/>
      <c r="F335" s="7"/>
      <c r="G335" s="7"/>
    </row>
    <row r="336" spans="2:7" ht="15.75" customHeight="1" x14ac:dyDescent="0.25">
      <c r="B336" s="7"/>
      <c r="D336" s="7"/>
      <c r="E336" s="7"/>
      <c r="F336" s="7"/>
      <c r="G336" s="7"/>
    </row>
    <row r="337" spans="2:7" ht="15.75" customHeight="1" x14ac:dyDescent="0.25">
      <c r="B337" s="7"/>
      <c r="D337" s="7"/>
      <c r="E337" s="7"/>
      <c r="F337" s="7"/>
      <c r="G337" s="7"/>
    </row>
    <row r="338" spans="2:7" ht="15.75" customHeight="1" x14ac:dyDescent="0.25">
      <c r="B338" s="7"/>
      <c r="D338" s="7"/>
      <c r="E338" s="7"/>
      <c r="F338" s="7"/>
      <c r="G338" s="7"/>
    </row>
    <row r="339" spans="2:7" ht="15.75" customHeight="1" x14ac:dyDescent="0.25">
      <c r="B339" s="7"/>
      <c r="D339" s="7"/>
      <c r="E339" s="7"/>
      <c r="F339" s="7"/>
      <c r="G339" s="7"/>
    </row>
    <row r="340" spans="2:7" ht="15.75" customHeight="1" x14ac:dyDescent="0.25">
      <c r="B340" s="7"/>
      <c r="D340" s="7"/>
      <c r="E340" s="7"/>
      <c r="F340" s="7"/>
      <c r="G340" s="7"/>
    </row>
    <row r="341" spans="2:7" ht="15.75" customHeight="1" x14ac:dyDescent="0.25">
      <c r="B341" s="7"/>
      <c r="D341" s="7"/>
      <c r="E341" s="7"/>
      <c r="F341" s="7"/>
      <c r="G341" s="7"/>
    </row>
    <row r="342" spans="2:7" ht="15.75" customHeight="1" x14ac:dyDescent="0.25">
      <c r="B342" s="7"/>
      <c r="D342" s="7"/>
      <c r="E342" s="7"/>
      <c r="F342" s="7"/>
      <c r="G342" s="7"/>
    </row>
    <row r="343" spans="2:7" ht="15.75" customHeight="1" x14ac:dyDescent="0.25">
      <c r="B343" s="7"/>
      <c r="D343" s="7"/>
      <c r="E343" s="7"/>
      <c r="F343" s="7"/>
      <c r="G343" s="7"/>
    </row>
    <row r="344" spans="2:7" ht="15.75" customHeight="1" x14ac:dyDescent="0.25">
      <c r="B344" s="7"/>
      <c r="D344" s="7"/>
      <c r="E344" s="7"/>
      <c r="F344" s="7"/>
      <c r="G344" s="7"/>
    </row>
    <row r="345" spans="2:7" ht="15.75" customHeight="1" x14ac:dyDescent="0.25">
      <c r="B345" s="7"/>
      <c r="D345" s="7"/>
      <c r="E345" s="7"/>
      <c r="F345" s="7"/>
      <c r="G345" s="7"/>
    </row>
    <row r="346" spans="2:7" ht="15.75" customHeight="1" x14ac:dyDescent="0.25">
      <c r="B346" s="7"/>
      <c r="D346" s="7"/>
      <c r="E346" s="7"/>
      <c r="F346" s="7"/>
      <c r="G346" s="7"/>
    </row>
    <row r="347" spans="2:7" ht="15.75" customHeight="1" x14ac:dyDescent="0.25">
      <c r="B347" s="7"/>
      <c r="D347" s="7"/>
      <c r="E347" s="7"/>
      <c r="F347" s="7"/>
      <c r="G347" s="7"/>
    </row>
    <row r="348" spans="2:7" ht="15.75" customHeight="1" x14ac:dyDescent="0.25">
      <c r="B348" s="7"/>
      <c r="D348" s="7"/>
      <c r="E348" s="7"/>
      <c r="F348" s="7"/>
      <c r="G348" s="7"/>
    </row>
    <row r="349" spans="2:7" ht="15.75" customHeight="1" x14ac:dyDescent="0.25">
      <c r="B349" s="7"/>
      <c r="D349" s="7"/>
      <c r="E349" s="7"/>
      <c r="F349" s="7"/>
      <c r="G349" s="7"/>
    </row>
    <row r="350" spans="2:7" ht="15.75" customHeight="1" x14ac:dyDescent="0.25">
      <c r="B350" s="7"/>
      <c r="D350" s="7"/>
      <c r="E350" s="7"/>
      <c r="F350" s="7"/>
      <c r="G350" s="7"/>
    </row>
    <row r="351" spans="2:7" ht="15.75" customHeight="1" x14ac:dyDescent="0.25">
      <c r="B351" s="7"/>
      <c r="D351" s="7"/>
      <c r="E351" s="7"/>
      <c r="F351" s="7"/>
      <c r="G351" s="7"/>
    </row>
    <row r="352" spans="2:7" ht="15.75" customHeight="1" x14ac:dyDescent="0.25">
      <c r="B352" s="7"/>
      <c r="D352" s="7"/>
      <c r="E352" s="7"/>
      <c r="F352" s="7"/>
      <c r="G352" s="7"/>
    </row>
    <row r="353" spans="2:7" ht="15.75" customHeight="1" x14ac:dyDescent="0.25">
      <c r="B353" s="7"/>
      <c r="D353" s="7"/>
      <c r="E353" s="7"/>
      <c r="F353" s="7"/>
      <c r="G353" s="7"/>
    </row>
    <row r="354" spans="2:7" ht="15.75" customHeight="1" x14ac:dyDescent="0.25">
      <c r="B354" s="7"/>
      <c r="D354" s="7"/>
      <c r="E354" s="7"/>
      <c r="F354" s="7"/>
      <c r="G354" s="7"/>
    </row>
    <row r="355" spans="2:7" ht="15.75" customHeight="1" x14ac:dyDescent="0.25">
      <c r="B355" s="7"/>
      <c r="D355" s="7"/>
      <c r="E355" s="7"/>
      <c r="F355" s="7"/>
      <c r="G355" s="7"/>
    </row>
    <row r="356" spans="2:7" ht="15.75" customHeight="1" x14ac:dyDescent="0.25">
      <c r="B356" s="7"/>
      <c r="D356" s="7"/>
      <c r="E356" s="7"/>
      <c r="F356" s="7"/>
      <c r="G356" s="7"/>
    </row>
    <row r="357" spans="2:7" ht="15.75" customHeight="1" x14ac:dyDescent="0.25">
      <c r="B357" s="7"/>
      <c r="D357" s="7"/>
      <c r="E357" s="7"/>
      <c r="F357" s="7"/>
      <c r="G357" s="7"/>
    </row>
    <row r="358" spans="2:7" ht="15.75" customHeight="1" x14ac:dyDescent="0.25">
      <c r="B358" s="7"/>
      <c r="D358" s="7"/>
      <c r="E358" s="7"/>
      <c r="F358" s="7"/>
      <c r="G358" s="7"/>
    </row>
    <row r="359" spans="2:7" ht="15.75" customHeight="1" x14ac:dyDescent="0.25">
      <c r="B359" s="7"/>
      <c r="D359" s="7"/>
      <c r="E359" s="7"/>
      <c r="F359" s="7"/>
      <c r="G359" s="7"/>
    </row>
    <row r="360" spans="2:7" ht="15.75" customHeight="1" x14ac:dyDescent="0.25">
      <c r="B360" s="7"/>
      <c r="D360" s="7"/>
      <c r="E360" s="7"/>
      <c r="F360" s="7"/>
      <c r="G360" s="7"/>
    </row>
    <row r="361" spans="2:7" ht="15.75" customHeight="1" x14ac:dyDescent="0.25">
      <c r="B361" s="7"/>
      <c r="D361" s="7"/>
      <c r="E361" s="7"/>
      <c r="F361" s="7"/>
      <c r="G361" s="7"/>
    </row>
    <row r="362" spans="2:7" ht="15.75" customHeight="1" x14ac:dyDescent="0.25">
      <c r="B362" s="7"/>
      <c r="D362" s="7"/>
      <c r="E362" s="7"/>
      <c r="F362" s="7"/>
      <c r="G362" s="7"/>
    </row>
    <row r="363" spans="2:7" ht="15.75" customHeight="1" x14ac:dyDescent="0.25">
      <c r="B363" s="7"/>
      <c r="D363" s="7"/>
      <c r="E363" s="7"/>
      <c r="F363" s="7"/>
      <c r="G363" s="7"/>
    </row>
    <row r="364" spans="2:7" ht="15.75" customHeight="1" x14ac:dyDescent="0.25">
      <c r="B364" s="7"/>
      <c r="D364" s="7"/>
      <c r="E364" s="7"/>
      <c r="F364" s="7"/>
      <c r="G364" s="7"/>
    </row>
    <row r="365" spans="2:7" ht="15.75" customHeight="1" x14ac:dyDescent="0.25">
      <c r="B365" s="7"/>
      <c r="D365" s="7"/>
      <c r="E365" s="7"/>
      <c r="F365" s="7"/>
      <c r="G365" s="7"/>
    </row>
    <row r="366" spans="2:7" ht="15.75" customHeight="1" x14ac:dyDescent="0.25">
      <c r="B366" s="7"/>
      <c r="D366" s="7"/>
      <c r="E366" s="7"/>
      <c r="F366" s="7"/>
      <c r="G366" s="7"/>
    </row>
    <row r="367" spans="2:7" ht="15.75" customHeight="1" x14ac:dyDescent="0.25">
      <c r="B367" s="7"/>
      <c r="D367" s="7"/>
      <c r="E367" s="7"/>
      <c r="F367" s="7"/>
      <c r="G367" s="7"/>
    </row>
    <row r="368" spans="2:7" ht="15.75" customHeight="1" x14ac:dyDescent="0.25">
      <c r="B368" s="7"/>
      <c r="D368" s="7"/>
      <c r="E368" s="7"/>
      <c r="F368" s="7"/>
      <c r="G368" s="7"/>
    </row>
    <row r="369" spans="2:7" ht="15.75" customHeight="1" x14ac:dyDescent="0.25">
      <c r="B369" s="7"/>
      <c r="D369" s="7"/>
      <c r="E369" s="7"/>
      <c r="F369" s="7"/>
      <c r="G369" s="7"/>
    </row>
    <row r="370" spans="2:7" ht="15.75" customHeight="1" x14ac:dyDescent="0.25">
      <c r="B370" s="7"/>
      <c r="D370" s="7"/>
      <c r="E370" s="7"/>
      <c r="F370" s="7"/>
      <c r="G370" s="7"/>
    </row>
    <row r="371" spans="2:7" ht="15.75" customHeight="1" x14ac:dyDescent="0.25">
      <c r="B371" s="7"/>
      <c r="D371" s="7"/>
      <c r="E371" s="7"/>
      <c r="F371" s="7"/>
      <c r="G371" s="7"/>
    </row>
    <row r="372" spans="2:7" ht="15.75" customHeight="1" x14ac:dyDescent="0.25">
      <c r="B372" s="7"/>
      <c r="D372" s="7"/>
      <c r="E372" s="7"/>
      <c r="F372" s="7"/>
      <c r="G372" s="7"/>
    </row>
    <row r="373" spans="2:7" ht="15.75" customHeight="1" x14ac:dyDescent="0.25">
      <c r="B373" s="7"/>
      <c r="D373" s="7"/>
      <c r="E373" s="7"/>
      <c r="F373" s="7"/>
      <c r="G373" s="7"/>
    </row>
    <row r="374" spans="2:7" ht="15.75" customHeight="1" x14ac:dyDescent="0.25">
      <c r="B374" s="7"/>
      <c r="D374" s="7"/>
      <c r="E374" s="7"/>
      <c r="F374" s="7"/>
      <c r="G374" s="7"/>
    </row>
    <row r="375" spans="2:7" ht="15.75" customHeight="1" x14ac:dyDescent="0.25">
      <c r="B375" s="7"/>
      <c r="D375" s="7"/>
      <c r="E375" s="7"/>
      <c r="F375" s="7"/>
      <c r="G375" s="7"/>
    </row>
    <row r="376" spans="2:7" ht="15.75" customHeight="1" x14ac:dyDescent="0.25">
      <c r="B376" s="7"/>
      <c r="D376" s="7"/>
      <c r="E376" s="7"/>
      <c r="F376" s="7"/>
      <c r="G376" s="7"/>
    </row>
    <row r="377" spans="2:7" ht="15.75" customHeight="1" x14ac:dyDescent="0.25">
      <c r="B377" s="7"/>
      <c r="D377" s="7"/>
      <c r="E377" s="7"/>
      <c r="F377" s="7"/>
      <c r="G377" s="7"/>
    </row>
    <row r="378" spans="2:7" ht="15.75" customHeight="1" x14ac:dyDescent="0.25">
      <c r="B378" s="7"/>
      <c r="D378" s="7"/>
      <c r="E378" s="7"/>
      <c r="F378" s="7"/>
      <c r="G378" s="7"/>
    </row>
    <row r="379" spans="2:7" ht="15.75" customHeight="1" x14ac:dyDescent="0.25">
      <c r="B379" s="7"/>
      <c r="D379" s="7"/>
      <c r="E379" s="7"/>
      <c r="F379" s="7"/>
      <c r="G379" s="7"/>
    </row>
    <row r="380" spans="2:7" ht="15.75" customHeight="1" x14ac:dyDescent="0.25">
      <c r="B380" s="7"/>
      <c r="D380" s="7"/>
      <c r="E380" s="7"/>
      <c r="F380" s="7"/>
      <c r="G380" s="7"/>
    </row>
    <row r="381" spans="2:7" ht="15.75" customHeight="1" x14ac:dyDescent="0.25">
      <c r="B381" s="7"/>
      <c r="D381" s="7"/>
      <c r="E381" s="7"/>
      <c r="F381" s="7"/>
      <c r="G381" s="7"/>
    </row>
    <row r="382" spans="2:7" ht="15.75" customHeight="1" x14ac:dyDescent="0.25">
      <c r="B382" s="7"/>
      <c r="D382" s="7"/>
      <c r="E382" s="7"/>
      <c r="F382" s="7"/>
      <c r="G382" s="7"/>
    </row>
    <row r="383" spans="2:7" ht="15.75" customHeight="1" x14ac:dyDescent="0.25">
      <c r="B383" s="7"/>
      <c r="D383" s="7"/>
      <c r="E383" s="7"/>
      <c r="F383" s="7"/>
      <c r="G383" s="7"/>
    </row>
    <row r="384" spans="2:7" ht="15.75" customHeight="1" x14ac:dyDescent="0.25">
      <c r="B384" s="7"/>
      <c r="D384" s="7"/>
      <c r="E384" s="7"/>
      <c r="F384" s="7"/>
      <c r="G384" s="7"/>
    </row>
    <row r="385" spans="2:7" ht="15.75" customHeight="1" x14ac:dyDescent="0.25">
      <c r="B385" s="7"/>
      <c r="D385" s="7"/>
      <c r="E385" s="7"/>
      <c r="F385" s="7"/>
      <c r="G385" s="7"/>
    </row>
    <row r="386" spans="2:7" ht="15.75" customHeight="1" x14ac:dyDescent="0.25">
      <c r="B386" s="7"/>
      <c r="D386" s="7"/>
      <c r="E386" s="7"/>
      <c r="F386" s="7"/>
      <c r="G386" s="7"/>
    </row>
    <row r="387" spans="2:7" ht="15.75" customHeight="1" x14ac:dyDescent="0.25">
      <c r="B387" s="7"/>
      <c r="D387" s="7"/>
      <c r="E387" s="7"/>
      <c r="F387" s="7"/>
      <c r="G387" s="7"/>
    </row>
    <row r="388" spans="2:7" ht="15.75" customHeight="1" x14ac:dyDescent="0.25">
      <c r="B388" s="7"/>
      <c r="D388" s="7"/>
      <c r="E388" s="7"/>
      <c r="F388" s="7"/>
      <c r="G388" s="7"/>
    </row>
    <row r="389" spans="2:7" ht="15.75" customHeight="1" x14ac:dyDescent="0.25">
      <c r="B389" s="7"/>
      <c r="D389" s="7"/>
      <c r="E389" s="7"/>
      <c r="F389" s="7"/>
      <c r="G389" s="7"/>
    </row>
    <row r="390" spans="2:7" ht="15.75" customHeight="1" x14ac:dyDescent="0.25">
      <c r="B390" s="7"/>
      <c r="D390" s="7"/>
      <c r="E390" s="7"/>
      <c r="F390" s="7"/>
      <c r="G390" s="7"/>
    </row>
    <row r="391" spans="2:7" ht="15.75" customHeight="1" x14ac:dyDescent="0.25">
      <c r="B391" s="7"/>
      <c r="D391" s="7"/>
      <c r="E391" s="7"/>
      <c r="F391" s="7"/>
      <c r="G391" s="7"/>
    </row>
    <row r="392" spans="2:7" ht="15.75" customHeight="1" x14ac:dyDescent="0.25">
      <c r="B392" s="7"/>
      <c r="D392" s="7"/>
      <c r="E392" s="7"/>
      <c r="F392" s="7"/>
      <c r="G392" s="7"/>
    </row>
    <row r="393" spans="2:7" ht="15.75" customHeight="1" x14ac:dyDescent="0.25">
      <c r="B393" s="7"/>
      <c r="D393" s="7"/>
      <c r="E393" s="7"/>
      <c r="F393" s="7"/>
      <c r="G393" s="7"/>
    </row>
    <row r="394" spans="2:7" ht="15.75" customHeight="1" x14ac:dyDescent="0.25">
      <c r="B394" s="7"/>
      <c r="D394" s="7"/>
      <c r="E394" s="7"/>
      <c r="F394" s="7"/>
      <c r="G394" s="7"/>
    </row>
    <row r="395" spans="2:7" ht="15.75" customHeight="1" x14ac:dyDescent="0.25">
      <c r="B395" s="7"/>
      <c r="D395" s="7"/>
      <c r="E395" s="7"/>
      <c r="F395" s="7"/>
      <c r="G395" s="7"/>
    </row>
    <row r="396" spans="2:7" ht="15.75" customHeight="1" x14ac:dyDescent="0.25">
      <c r="B396" s="7"/>
      <c r="D396" s="7"/>
      <c r="E396" s="7"/>
      <c r="F396" s="7"/>
      <c r="G396" s="7"/>
    </row>
    <row r="397" spans="2:7" ht="15.75" customHeight="1" x14ac:dyDescent="0.25">
      <c r="B397" s="7"/>
      <c r="D397" s="7"/>
      <c r="E397" s="7"/>
      <c r="F397" s="7"/>
      <c r="G397" s="7"/>
    </row>
    <row r="398" spans="2:7" ht="15.75" customHeight="1" x14ac:dyDescent="0.25">
      <c r="B398" s="7"/>
      <c r="D398" s="7"/>
      <c r="E398" s="7"/>
      <c r="F398" s="7"/>
      <c r="G398" s="7"/>
    </row>
    <row r="399" spans="2:7" ht="15.75" customHeight="1" x14ac:dyDescent="0.25">
      <c r="B399" s="7"/>
      <c r="D399" s="7"/>
      <c r="E399" s="7"/>
      <c r="F399" s="7"/>
      <c r="G399" s="7"/>
    </row>
    <row r="400" spans="2:7" ht="15.75" customHeight="1" x14ac:dyDescent="0.25">
      <c r="B400" s="7"/>
      <c r="D400" s="7"/>
      <c r="E400" s="7"/>
      <c r="F400" s="7"/>
      <c r="G400" s="7"/>
    </row>
    <row r="401" spans="2:7" ht="15.75" customHeight="1" x14ac:dyDescent="0.25">
      <c r="B401" s="7"/>
      <c r="D401" s="7"/>
      <c r="E401" s="7"/>
      <c r="F401" s="7"/>
      <c r="G401" s="7"/>
    </row>
    <row r="402" spans="2:7" ht="15.75" customHeight="1" x14ac:dyDescent="0.25">
      <c r="B402" s="7"/>
      <c r="D402" s="7"/>
      <c r="E402" s="7"/>
      <c r="F402" s="7"/>
      <c r="G402" s="7"/>
    </row>
    <row r="403" spans="2:7" ht="15.75" customHeight="1" x14ac:dyDescent="0.25">
      <c r="B403" s="7"/>
      <c r="D403" s="7"/>
      <c r="E403" s="7"/>
      <c r="F403" s="7"/>
      <c r="G403" s="7"/>
    </row>
    <row r="404" spans="2:7" ht="15.75" customHeight="1" x14ac:dyDescent="0.25">
      <c r="B404" s="7"/>
      <c r="D404" s="7"/>
      <c r="E404" s="7"/>
      <c r="F404" s="7"/>
      <c r="G404" s="7"/>
    </row>
    <row r="405" spans="2:7" ht="15.75" customHeight="1" x14ac:dyDescent="0.25">
      <c r="B405" s="7"/>
      <c r="D405" s="7"/>
      <c r="E405" s="7"/>
      <c r="F405" s="7"/>
      <c r="G405" s="7"/>
    </row>
    <row r="406" spans="2:7" ht="15.75" customHeight="1" x14ac:dyDescent="0.25">
      <c r="B406" s="7"/>
      <c r="D406" s="7"/>
      <c r="E406" s="7"/>
      <c r="F406" s="7"/>
      <c r="G406" s="7"/>
    </row>
    <row r="407" spans="2:7" ht="15.75" customHeight="1" x14ac:dyDescent="0.25">
      <c r="B407" s="7"/>
      <c r="D407" s="7"/>
      <c r="E407" s="7"/>
      <c r="F407" s="7"/>
      <c r="G407" s="7"/>
    </row>
    <row r="408" spans="2:7" ht="15.75" customHeight="1" x14ac:dyDescent="0.25">
      <c r="B408" s="7"/>
      <c r="D408" s="7"/>
      <c r="E408" s="7"/>
      <c r="F408" s="7"/>
      <c r="G408" s="7"/>
    </row>
    <row r="409" spans="2:7" ht="15.75" customHeight="1" x14ac:dyDescent="0.25">
      <c r="B409" s="7"/>
      <c r="D409" s="7"/>
      <c r="E409" s="7"/>
      <c r="F409" s="7"/>
      <c r="G409" s="7"/>
    </row>
    <row r="410" spans="2:7" ht="15.75" customHeight="1" x14ac:dyDescent="0.25">
      <c r="B410" s="7"/>
      <c r="D410" s="7"/>
      <c r="E410" s="7"/>
      <c r="F410" s="7"/>
      <c r="G410" s="7"/>
    </row>
    <row r="411" spans="2:7" ht="15.75" customHeight="1" x14ac:dyDescent="0.25">
      <c r="B411" s="7"/>
      <c r="D411" s="7"/>
      <c r="E411" s="7"/>
      <c r="F411" s="7"/>
      <c r="G411" s="7"/>
    </row>
    <row r="412" spans="2:7" ht="15.75" customHeight="1" x14ac:dyDescent="0.25">
      <c r="B412" s="7"/>
      <c r="D412" s="7"/>
      <c r="E412" s="7"/>
      <c r="F412" s="7"/>
      <c r="G412" s="7"/>
    </row>
    <row r="413" spans="2:7" ht="15.75" customHeight="1" x14ac:dyDescent="0.25">
      <c r="B413" s="7"/>
      <c r="D413" s="7"/>
      <c r="E413" s="7"/>
      <c r="F413" s="7"/>
      <c r="G413" s="7"/>
    </row>
    <row r="414" spans="2:7" ht="15.75" customHeight="1" x14ac:dyDescent="0.25">
      <c r="B414" s="7"/>
      <c r="D414" s="7"/>
      <c r="E414" s="7"/>
      <c r="F414" s="7"/>
      <c r="G414" s="7"/>
    </row>
    <row r="415" spans="2:7" ht="15.75" customHeight="1" x14ac:dyDescent="0.25">
      <c r="B415" s="7"/>
      <c r="D415" s="7"/>
      <c r="E415" s="7"/>
      <c r="F415" s="7"/>
      <c r="G415" s="7"/>
    </row>
    <row r="416" spans="2:7" ht="15.75" customHeight="1" x14ac:dyDescent="0.25">
      <c r="B416" s="7"/>
      <c r="D416" s="7"/>
      <c r="E416" s="7"/>
      <c r="F416" s="7"/>
      <c r="G416" s="7"/>
    </row>
    <row r="417" spans="2:7" ht="15.75" customHeight="1" x14ac:dyDescent="0.25">
      <c r="B417" s="7"/>
      <c r="D417" s="7"/>
      <c r="E417" s="7"/>
      <c r="F417" s="7"/>
      <c r="G417" s="7"/>
    </row>
    <row r="418" spans="2:7" ht="15.75" customHeight="1" x14ac:dyDescent="0.25">
      <c r="B418" s="7"/>
      <c r="D418" s="7"/>
      <c r="E418" s="7"/>
      <c r="F418" s="7"/>
      <c r="G418" s="7"/>
    </row>
    <row r="419" spans="2:7" ht="15.75" customHeight="1" x14ac:dyDescent="0.25">
      <c r="B419" s="7"/>
      <c r="D419" s="7"/>
      <c r="E419" s="7"/>
      <c r="F419" s="7"/>
      <c r="G419" s="7"/>
    </row>
    <row r="420" spans="2:7" ht="15.75" customHeight="1" x14ac:dyDescent="0.25">
      <c r="B420" s="7"/>
      <c r="D420" s="7"/>
      <c r="E420" s="7"/>
      <c r="F420" s="7"/>
      <c r="G420" s="7"/>
    </row>
    <row r="421" spans="2:7" ht="15.75" customHeight="1" x14ac:dyDescent="0.25">
      <c r="B421" s="7"/>
      <c r="D421" s="7"/>
      <c r="E421" s="7"/>
      <c r="F421" s="7"/>
      <c r="G421" s="7"/>
    </row>
    <row r="422" spans="2:7" ht="15.75" customHeight="1" x14ac:dyDescent="0.25">
      <c r="B422" s="7"/>
      <c r="D422" s="7"/>
      <c r="E422" s="7"/>
      <c r="F422" s="7"/>
      <c r="G422" s="7"/>
    </row>
    <row r="423" spans="2:7" ht="15.75" customHeight="1" x14ac:dyDescent="0.25">
      <c r="B423" s="7"/>
      <c r="D423" s="7"/>
      <c r="E423" s="7"/>
      <c r="F423" s="7"/>
      <c r="G423" s="7"/>
    </row>
    <row r="424" spans="2:7" ht="15.75" customHeight="1" x14ac:dyDescent="0.25">
      <c r="B424" s="7"/>
      <c r="D424" s="7"/>
      <c r="E424" s="7"/>
      <c r="F424" s="7"/>
      <c r="G424" s="7"/>
    </row>
    <row r="425" spans="2:7" ht="15.75" customHeight="1" x14ac:dyDescent="0.25">
      <c r="B425" s="7"/>
      <c r="D425" s="7"/>
      <c r="E425" s="7"/>
      <c r="F425" s="7"/>
      <c r="G425" s="7"/>
    </row>
    <row r="426" spans="2:7" ht="15.75" customHeight="1" x14ac:dyDescent="0.25">
      <c r="B426" s="7"/>
      <c r="D426" s="7"/>
      <c r="E426" s="7"/>
      <c r="F426" s="7"/>
      <c r="G426" s="7"/>
    </row>
    <row r="427" spans="2:7" ht="15.75" customHeight="1" x14ac:dyDescent="0.25">
      <c r="B427" s="7"/>
      <c r="D427" s="7"/>
      <c r="E427" s="7"/>
      <c r="F427" s="7"/>
      <c r="G427" s="7"/>
    </row>
    <row r="428" spans="2:7" ht="15.75" customHeight="1" x14ac:dyDescent="0.25">
      <c r="B428" s="7"/>
      <c r="D428" s="7"/>
      <c r="E428" s="7"/>
      <c r="F428" s="7"/>
      <c r="G428" s="7"/>
    </row>
    <row r="429" spans="2:7" ht="15.75" customHeight="1" x14ac:dyDescent="0.25">
      <c r="B429" s="7"/>
      <c r="D429" s="7"/>
      <c r="E429" s="7"/>
      <c r="F429" s="7"/>
      <c r="G429" s="7"/>
    </row>
    <row r="430" spans="2:7" ht="15.75" customHeight="1" x14ac:dyDescent="0.25">
      <c r="B430" s="7"/>
      <c r="D430" s="7"/>
      <c r="E430" s="7"/>
      <c r="F430" s="7"/>
      <c r="G430" s="7"/>
    </row>
    <row r="431" spans="2:7" ht="15.75" customHeight="1" x14ac:dyDescent="0.25">
      <c r="B431" s="7"/>
      <c r="D431" s="7"/>
      <c r="E431" s="7"/>
      <c r="F431" s="7"/>
      <c r="G431" s="7"/>
    </row>
    <row r="432" spans="2:7" ht="15.75" customHeight="1" x14ac:dyDescent="0.25">
      <c r="B432" s="7"/>
      <c r="D432" s="7"/>
      <c r="E432" s="7"/>
      <c r="F432" s="7"/>
      <c r="G432" s="7"/>
    </row>
    <row r="433" spans="2:7" ht="15.75" customHeight="1" x14ac:dyDescent="0.25">
      <c r="B433" s="7"/>
      <c r="D433" s="7"/>
      <c r="E433" s="7"/>
      <c r="F433" s="7"/>
      <c r="G433" s="7"/>
    </row>
    <row r="434" spans="2:7" ht="15.75" customHeight="1" x14ac:dyDescent="0.25">
      <c r="B434" s="7"/>
      <c r="D434" s="7"/>
      <c r="E434" s="7"/>
      <c r="F434" s="7"/>
      <c r="G434" s="7"/>
    </row>
    <row r="435" spans="2:7" ht="15.75" customHeight="1" x14ac:dyDescent="0.25">
      <c r="B435" s="7"/>
      <c r="D435" s="7"/>
      <c r="E435" s="7"/>
      <c r="F435" s="7"/>
      <c r="G435" s="7"/>
    </row>
    <row r="436" spans="2:7" ht="15.75" customHeight="1" x14ac:dyDescent="0.25">
      <c r="B436" s="7"/>
      <c r="D436" s="7"/>
      <c r="E436" s="7"/>
      <c r="F436" s="7"/>
      <c r="G436" s="7"/>
    </row>
    <row r="437" spans="2:7" ht="15.75" customHeight="1" x14ac:dyDescent="0.25">
      <c r="B437" s="7"/>
      <c r="D437" s="7"/>
      <c r="E437" s="7"/>
      <c r="F437" s="7"/>
      <c r="G437" s="7"/>
    </row>
    <row r="438" spans="2:7" ht="15.75" customHeight="1" x14ac:dyDescent="0.25">
      <c r="B438" s="7"/>
      <c r="D438" s="7"/>
      <c r="E438" s="7"/>
      <c r="F438" s="7"/>
      <c r="G438" s="7"/>
    </row>
    <row r="439" spans="2:7" ht="15.75" customHeight="1" x14ac:dyDescent="0.25">
      <c r="B439" s="7"/>
      <c r="D439" s="7"/>
      <c r="E439" s="7"/>
      <c r="F439" s="7"/>
      <c r="G439" s="7"/>
    </row>
    <row r="440" spans="2:7" ht="15.75" customHeight="1" x14ac:dyDescent="0.25">
      <c r="B440" s="7"/>
      <c r="D440" s="7"/>
      <c r="E440" s="7"/>
      <c r="F440" s="7"/>
      <c r="G440" s="7"/>
    </row>
    <row r="441" spans="2:7" ht="15.75" customHeight="1" x14ac:dyDescent="0.25">
      <c r="B441" s="7"/>
      <c r="D441" s="7"/>
      <c r="E441" s="7"/>
      <c r="F441" s="7"/>
      <c r="G441" s="7"/>
    </row>
    <row r="442" spans="2:7" ht="15.75" customHeight="1" x14ac:dyDescent="0.25">
      <c r="B442" s="7"/>
      <c r="D442" s="7"/>
      <c r="E442" s="7"/>
      <c r="F442" s="7"/>
      <c r="G442" s="7"/>
    </row>
    <row r="443" spans="2:7" ht="15.75" customHeight="1" x14ac:dyDescent="0.25">
      <c r="B443" s="7"/>
      <c r="D443" s="7"/>
      <c r="E443" s="7"/>
      <c r="F443" s="7"/>
      <c r="G443" s="7"/>
    </row>
    <row r="444" spans="2:7" ht="15.75" customHeight="1" x14ac:dyDescent="0.25">
      <c r="B444" s="7"/>
      <c r="D444" s="7"/>
      <c r="E444" s="7"/>
      <c r="F444" s="7"/>
      <c r="G444" s="7"/>
    </row>
    <row r="445" spans="2:7" ht="15.75" customHeight="1" x14ac:dyDescent="0.25">
      <c r="B445" s="7"/>
      <c r="D445" s="7"/>
      <c r="E445" s="7"/>
      <c r="F445" s="7"/>
      <c r="G445" s="7"/>
    </row>
    <row r="446" spans="2:7" ht="15.75" customHeight="1" x14ac:dyDescent="0.25">
      <c r="B446" s="7"/>
      <c r="D446" s="7"/>
      <c r="E446" s="7"/>
      <c r="F446" s="7"/>
      <c r="G446" s="7"/>
    </row>
    <row r="447" spans="2:7" ht="15.75" customHeight="1" x14ac:dyDescent="0.25">
      <c r="B447" s="7"/>
      <c r="D447" s="7"/>
      <c r="E447" s="7"/>
      <c r="F447" s="7"/>
      <c r="G447" s="7"/>
    </row>
    <row r="448" spans="2:7" ht="15.75" customHeight="1" x14ac:dyDescent="0.25">
      <c r="B448" s="7"/>
      <c r="D448" s="7"/>
      <c r="E448" s="7"/>
      <c r="F448" s="7"/>
      <c r="G448" s="7"/>
    </row>
    <row r="449" spans="2:7" ht="15.75" customHeight="1" x14ac:dyDescent="0.25">
      <c r="B449" s="7"/>
      <c r="D449" s="7"/>
      <c r="E449" s="7"/>
      <c r="F449" s="7"/>
      <c r="G449" s="7"/>
    </row>
    <row r="450" spans="2:7" ht="15.75" customHeight="1" x14ac:dyDescent="0.25">
      <c r="B450" s="7"/>
      <c r="D450" s="7"/>
      <c r="E450" s="7"/>
      <c r="F450" s="7"/>
      <c r="G450" s="7"/>
    </row>
    <row r="451" spans="2:7" ht="15.75" customHeight="1" x14ac:dyDescent="0.25">
      <c r="B451" s="7"/>
      <c r="D451" s="7"/>
      <c r="E451" s="7"/>
      <c r="F451" s="7"/>
      <c r="G451" s="7"/>
    </row>
    <row r="452" spans="2:7" ht="15.75" customHeight="1" x14ac:dyDescent="0.25">
      <c r="B452" s="7"/>
      <c r="D452" s="7"/>
      <c r="E452" s="7"/>
      <c r="F452" s="7"/>
      <c r="G452" s="7"/>
    </row>
    <row r="453" spans="2:7" ht="15.75" customHeight="1" x14ac:dyDescent="0.25">
      <c r="B453" s="7"/>
      <c r="D453" s="7"/>
      <c r="E453" s="7"/>
      <c r="F453" s="7"/>
      <c r="G453" s="7"/>
    </row>
    <row r="454" spans="2:7" ht="15.75" customHeight="1" x14ac:dyDescent="0.25">
      <c r="B454" s="7"/>
      <c r="D454" s="7"/>
      <c r="E454" s="7"/>
      <c r="F454" s="7"/>
      <c r="G454" s="7"/>
    </row>
    <row r="455" spans="2:7" ht="15.75" customHeight="1" x14ac:dyDescent="0.25">
      <c r="B455" s="7"/>
      <c r="D455" s="7"/>
      <c r="E455" s="7"/>
      <c r="F455" s="7"/>
      <c r="G455" s="7"/>
    </row>
    <row r="456" spans="2:7" ht="15.75" customHeight="1" x14ac:dyDescent="0.25">
      <c r="B456" s="7"/>
      <c r="D456" s="7"/>
      <c r="E456" s="7"/>
      <c r="F456" s="7"/>
      <c r="G456" s="7"/>
    </row>
    <row r="457" spans="2:7" ht="15.75" customHeight="1" x14ac:dyDescent="0.25">
      <c r="B457" s="7"/>
      <c r="D457" s="7"/>
      <c r="E457" s="7"/>
      <c r="F457" s="7"/>
      <c r="G457" s="7"/>
    </row>
    <row r="458" spans="2:7" ht="15.75" customHeight="1" x14ac:dyDescent="0.25">
      <c r="B458" s="7"/>
      <c r="D458" s="7"/>
      <c r="E458" s="7"/>
      <c r="F458" s="7"/>
      <c r="G458" s="7"/>
    </row>
    <row r="459" spans="2:7" ht="15.75" customHeight="1" x14ac:dyDescent="0.25">
      <c r="B459" s="7"/>
      <c r="D459" s="7"/>
      <c r="E459" s="7"/>
      <c r="F459" s="7"/>
      <c r="G459" s="7"/>
    </row>
    <row r="460" spans="2:7" ht="15.75" customHeight="1" x14ac:dyDescent="0.25">
      <c r="B460" s="7"/>
      <c r="D460" s="7"/>
      <c r="E460" s="7"/>
      <c r="F460" s="7"/>
      <c r="G460" s="7"/>
    </row>
    <row r="461" spans="2:7" ht="15.75" customHeight="1" x14ac:dyDescent="0.25">
      <c r="B461" s="7"/>
      <c r="D461" s="7"/>
      <c r="E461" s="7"/>
      <c r="F461" s="7"/>
      <c r="G461" s="7"/>
    </row>
    <row r="462" spans="2:7" ht="15.75" customHeight="1" x14ac:dyDescent="0.25">
      <c r="B462" s="7"/>
      <c r="D462" s="7"/>
      <c r="E462" s="7"/>
      <c r="F462" s="7"/>
      <c r="G462" s="7"/>
    </row>
    <row r="463" spans="2:7" ht="15.75" customHeight="1" x14ac:dyDescent="0.25">
      <c r="B463" s="7"/>
      <c r="D463" s="7"/>
      <c r="E463" s="7"/>
      <c r="F463" s="7"/>
      <c r="G463" s="7"/>
    </row>
    <row r="464" spans="2:7" ht="15.75" customHeight="1" x14ac:dyDescent="0.25">
      <c r="B464" s="7"/>
      <c r="D464" s="7"/>
      <c r="E464" s="7"/>
      <c r="F464" s="7"/>
      <c r="G464" s="7"/>
    </row>
    <row r="465" spans="2:7" ht="15.75" customHeight="1" x14ac:dyDescent="0.25">
      <c r="B465" s="7"/>
      <c r="D465" s="7"/>
      <c r="E465" s="7"/>
      <c r="F465" s="7"/>
      <c r="G465" s="7"/>
    </row>
    <row r="466" spans="2:7" ht="15.75" customHeight="1" x14ac:dyDescent="0.25">
      <c r="B466" s="7"/>
      <c r="D466" s="7"/>
      <c r="E466" s="7"/>
      <c r="F466" s="7"/>
      <c r="G466" s="7"/>
    </row>
    <row r="467" spans="2:7" ht="15.75" customHeight="1" x14ac:dyDescent="0.25">
      <c r="B467" s="7"/>
      <c r="D467" s="7"/>
      <c r="E467" s="7"/>
      <c r="F467" s="7"/>
      <c r="G467" s="7"/>
    </row>
    <row r="468" spans="2:7" ht="15.75" customHeight="1" x14ac:dyDescent="0.25">
      <c r="B468" s="7"/>
      <c r="D468" s="7"/>
      <c r="E468" s="7"/>
      <c r="F468" s="7"/>
      <c r="G468" s="7"/>
    </row>
    <row r="469" spans="2:7" ht="15.75" customHeight="1" x14ac:dyDescent="0.25">
      <c r="B469" s="7"/>
      <c r="D469" s="7"/>
      <c r="E469" s="7"/>
      <c r="F469" s="7"/>
      <c r="G469" s="7"/>
    </row>
    <row r="470" spans="2:7" ht="15.75" customHeight="1" x14ac:dyDescent="0.25">
      <c r="B470" s="7"/>
      <c r="D470" s="7"/>
      <c r="E470" s="7"/>
      <c r="F470" s="7"/>
      <c r="G470" s="7"/>
    </row>
    <row r="471" spans="2:7" ht="15.75" customHeight="1" x14ac:dyDescent="0.25">
      <c r="B471" s="7"/>
      <c r="D471" s="7"/>
      <c r="E471" s="7"/>
      <c r="F471" s="7"/>
      <c r="G471" s="7"/>
    </row>
    <row r="472" spans="2:7" ht="15.75" customHeight="1" x14ac:dyDescent="0.25">
      <c r="B472" s="7"/>
      <c r="D472" s="7"/>
      <c r="E472" s="7"/>
      <c r="F472" s="7"/>
      <c r="G472" s="7"/>
    </row>
    <row r="473" spans="2:7" ht="15.75" customHeight="1" x14ac:dyDescent="0.25">
      <c r="B473" s="7"/>
      <c r="D473" s="7"/>
      <c r="E473" s="7"/>
      <c r="F473" s="7"/>
      <c r="G473" s="7"/>
    </row>
    <row r="474" spans="2:7" ht="15.75" customHeight="1" x14ac:dyDescent="0.25">
      <c r="B474" s="7"/>
      <c r="D474" s="7"/>
      <c r="E474" s="7"/>
      <c r="F474" s="7"/>
      <c r="G474" s="7"/>
    </row>
    <row r="475" spans="2:7" ht="15.75" customHeight="1" x14ac:dyDescent="0.25">
      <c r="B475" s="7"/>
      <c r="D475" s="7"/>
      <c r="E475" s="7"/>
      <c r="F475" s="7"/>
      <c r="G475" s="7"/>
    </row>
    <row r="476" spans="2:7" ht="15.75" customHeight="1" x14ac:dyDescent="0.25">
      <c r="B476" s="7"/>
      <c r="D476" s="7"/>
      <c r="E476" s="7"/>
      <c r="F476" s="7"/>
      <c r="G476" s="7"/>
    </row>
    <row r="477" spans="2:7" ht="15.75" customHeight="1" x14ac:dyDescent="0.25">
      <c r="B477" s="7"/>
      <c r="D477" s="7"/>
      <c r="E477" s="7"/>
      <c r="F477" s="7"/>
      <c r="G477" s="7"/>
    </row>
    <row r="478" spans="2:7" ht="15.75" customHeight="1" x14ac:dyDescent="0.25">
      <c r="B478" s="7"/>
      <c r="D478" s="7"/>
      <c r="E478" s="7"/>
      <c r="F478" s="7"/>
      <c r="G478" s="7"/>
    </row>
    <row r="479" spans="2:7" ht="15.75" customHeight="1" x14ac:dyDescent="0.25">
      <c r="B479" s="7"/>
      <c r="D479" s="7"/>
      <c r="E479" s="7"/>
      <c r="F479" s="7"/>
      <c r="G479" s="7"/>
    </row>
    <row r="480" spans="2:7" ht="15.75" customHeight="1" x14ac:dyDescent="0.25">
      <c r="B480" s="7"/>
      <c r="D480" s="7"/>
      <c r="E480" s="7"/>
      <c r="F480" s="7"/>
      <c r="G480" s="7"/>
    </row>
    <row r="481" spans="2:7" ht="15.75" customHeight="1" x14ac:dyDescent="0.25">
      <c r="B481" s="7"/>
      <c r="D481" s="7"/>
      <c r="E481" s="7"/>
      <c r="F481" s="7"/>
      <c r="G481" s="7"/>
    </row>
    <row r="482" spans="2:7" ht="15.75" customHeight="1" x14ac:dyDescent="0.25">
      <c r="B482" s="7"/>
      <c r="D482" s="7"/>
      <c r="E482" s="7"/>
      <c r="F482" s="7"/>
      <c r="G482" s="7"/>
    </row>
    <row r="483" spans="2:7" ht="15.75" customHeight="1" x14ac:dyDescent="0.25">
      <c r="B483" s="7"/>
      <c r="D483" s="7"/>
      <c r="E483" s="7"/>
      <c r="F483" s="7"/>
      <c r="G483" s="7"/>
    </row>
    <row r="484" spans="2:7" ht="15.75" customHeight="1" x14ac:dyDescent="0.25">
      <c r="B484" s="7"/>
      <c r="D484" s="7"/>
      <c r="E484" s="7"/>
      <c r="F484" s="7"/>
      <c r="G484" s="7"/>
    </row>
    <row r="485" spans="2:7" ht="15.75" customHeight="1" x14ac:dyDescent="0.25">
      <c r="B485" s="7"/>
      <c r="D485" s="7"/>
      <c r="E485" s="7"/>
      <c r="F485" s="7"/>
      <c r="G485" s="7"/>
    </row>
    <row r="486" spans="2:7" ht="15.75" customHeight="1" x14ac:dyDescent="0.25">
      <c r="B486" s="7"/>
      <c r="D486" s="7"/>
      <c r="E486" s="7"/>
      <c r="F486" s="7"/>
      <c r="G486" s="7"/>
    </row>
    <row r="487" spans="2:7" ht="15.75" customHeight="1" x14ac:dyDescent="0.25">
      <c r="B487" s="7"/>
      <c r="D487" s="7"/>
      <c r="E487" s="7"/>
      <c r="F487" s="7"/>
      <c r="G487" s="7"/>
    </row>
    <row r="488" spans="2:7" ht="15.75" customHeight="1" x14ac:dyDescent="0.25">
      <c r="B488" s="7"/>
      <c r="D488" s="7"/>
      <c r="E488" s="7"/>
      <c r="F488" s="7"/>
      <c r="G488" s="7"/>
    </row>
    <row r="489" spans="2:7" ht="15.75" customHeight="1" x14ac:dyDescent="0.25">
      <c r="B489" s="7"/>
      <c r="D489" s="7"/>
      <c r="E489" s="7"/>
      <c r="F489" s="7"/>
      <c r="G489" s="7"/>
    </row>
    <row r="490" spans="2:7" ht="15.75" customHeight="1" x14ac:dyDescent="0.25">
      <c r="B490" s="7"/>
      <c r="D490" s="7"/>
      <c r="E490" s="7"/>
      <c r="F490" s="7"/>
      <c r="G490" s="7"/>
    </row>
    <row r="491" spans="2:7" ht="15.75" customHeight="1" x14ac:dyDescent="0.25">
      <c r="B491" s="7"/>
      <c r="D491" s="7"/>
      <c r="E491" s="7"/>
      <c r="F491" s="7"/>
      <c r="G491" s="7"/>
    </row>
    <row r="492" spans="2:7" ht="15.75" customHeight="1" x14ac:dyDescent="0.25">
      <c r="B492" s="7"/>
      <c r="D492" s="7"/>
      <c r="E492" s="7"/>
      <c r="F492" s="7"/>
      <c r="G492" s="7"/>
    </row>
    <row r="493" spans="2:7" ht="15.75" customHeight="1" x14ac:dyDescent="0.25">
      <c r="B493" s="7"/>
      <c r="D493" s="7"/>
      <c r="E493" s="7"/>
      <c r="F493" s="7"/>
      <c r="G493" s="7"/>
    </row>
    <row r="494" spans="2:7" ht="15.75" customHeight="1" x14ac:dyDescent="0.25">
      <c r="B494" s="7"/>
      <c r="D494" s="7"/>
      <c r="E494" s="7"/>
      <c r="F494" s="7"/>
      <c r="G494" s="7"/>
    </row>
    <row r="495" spans="2:7" ht="15.75" customHeight="1" x14ac:dyDescent="0.25">
      <c r="B495" s="7"/>
      <c r="D495" s="7"/>
      <c r="E495" s="7"/>
      <c r="F495" s="7"/>
      <c r="G495" s="7"/>
    </row>
    <row r="496" spans="2:7" ht="15.75" customHeight="1" x14ac:dyDescent="0.25">
      <c r="B496" s="7"/>
      <c r="D496" s="7"/>
      <c r="E496" s="7"/>
      <c r="F496" s="7"/>
      <c r="G496" s="7"/>
    </row>
    <row r="497" spans="2:7" ht="15.75" customHeight="1" x14ac:dyDescent="0.25">
      <c r="B497" s="7"/>
      <c r="D497" s="7"/>
      <c r="E497" s="7"/>
      <c r="F497" s="7"/>
      <c r="G497" s="7"/>
    </row>
    <row r="498" spans="2:7" ht="15.75" customHeight="1" x14ac:dyDescent="0.25">
      <c r="B498" s="7"/>
      <c r="D498" s="7"/>
      <c r="E498" s="7"/>
      <c r="F498" s="7"/>
      <c r="G498" s="7"/>
    </row>
    <row r="499" spans="2:7" ht="15.75" customHeight="1" x14ac:dyDescent="0.25">
      <c r="B499" s="7"/>
      <c r="D499" s="7"/>
      <c r="E499" s="7"/>
      <c r="F499" s="7"/>
      <c r="G499" s="7"/>
    </row>
    <row r="500" spans="2:7" ht="15.75" customHeight="1" x14ac:dyDescent="0.25">
      <c r="B500" s="7"/>
      <c r="D500" s="7"/>
      <c r="E500" s="7"/>
      <c r="F500" s="7"/>
      <c r="G500" s="7"/>
    </row>
    <row r="501" spans="2:7" ht="15.75" customHeight="1" x14ac:dyDescent="0.25">
      <c r="B501" s="7"/>
      <c r="D501" s="7"/>
      <c r="E501" s="7"/>
      <c r="F501" s="7"/>
      <c r="G501" s="7"/>
    </row>
    <row r="502" spans="2:7" ht="15.75" customHeight="1" x14ac:dyDescent="0.25">
      <c r="B502" s="7"/>
      <c r="D502" s="7"/>
      <c r="E502" s="7"/>
      <c r="F502" s="7"/>
      <c r="G502" s="7"/>
    </row>
    <row r="503" spans="2:7" ht="15.75" customHeight="1" x14ac:dyDescent="0.25">
      <c r="B503" s="7"/>
      <c r="D503" s="7"/>
      <c r="E503" s="7"/>
      <c r="F503" s="7"/>
      <c r="G503" s="7"/>
    </row>
    <row r="504" spans="2:7" ht="15.75" customHeight="1" x14ac:dyDescent="0.25">
      <c r="B504" s="7"/>
      <c r="D504" s="7"/>
      <c r="E504" s="7"/>
      <c r="F504" s="7"/>
      <c r="G504" s="7"/>
    </row>
    <row r="505" spans="2:7" ht="15.75" customHeight="1" x14ac:dyDescent="0.25">
      <c r="B505" s="7"/>
      <c r="D505" s="7"/>
      <c r="E505" s="7"/>
      <c r="F505" s="7"/>
      <c r="G505" s="7"/>
    </row>
    <row r="506" spans="2:7" ht="15.75" customHeight="1" x14ac:dyDescent="0.25">
      <c r="B506" s="7"/>
      <c r="D506" s="7"/>
      <c r="E506" s="7"/>
      <c r="F506" s="7"/>
      <c r="G506" s="7"/>
    </row>
    <row r="507" spans="2:7" ht="15.75" customHeight="1" x14ac:dyDescent="0.25">
      <c r="B507" s="7"/>
      <c r="D507" s="7"/>
      <c r="E507" s="7"/>
      <c r="F507" s="7"/>
      <c r="G507" s="7"/>
    </row>
    <row r="508" spans="2:7" ht="15.75" customHeight="1" x14ac:dyDescent="0.25">
      <c r="B508" s="7"/>
      <c r="D508" s="7"/>
      <c r="E508" s="7"/>
      <c r="F508" s="7"/>
      <c r="G508" s="7"/>
    </row>
    <row r="509" spans="2:7" ht="15.75" customHeight="1" x14ac:dyDescent="0.25">
      <c r="B509" s="7"/>
      <c r="D509" s="7"/>
      <c r="E509" s="7"/>
      <c r="F509" s="7"/>
      <c r="G509" s="7"/>
    </row>
    <row r="510" spans="2:7" ht="15.75" customHeight="1" x14ac:dyDescent="0.25">
      <c r="B510" s="7"/>
      <c r="D510" s="7"/>
      <c r="E510" s="7"/>
      <c r="F510" s="7"/>
      <c r="G510" s="7"/>
    </row>
    <row r="511" spans="2:7" ht="15.75" customHeight="1" x14ac:dyDescent="0.25">
      <c r="B511" s="7"/>
      <c r="D511" s="7"/>
      <c r="E511" s="7"/>
      <c r="F511" s="7"/>
      <c r="G511" s="7"/>
    </row>
    <row r="512" spans="2:7" ht="15.75" customHeight="1" x14ac:dyDescent="0.25">
      <c r="B512" s="7"/>
      <c r="D512" s="7"/>
      <c r="E512" s="7"/>
      <c r="F512" s="7"/>
      <c r="G512" s="7"/>
    </row>
    <row r="513" spans="2:7" ht="15.75" customHeight="1" x14ac:dyDescent="0.25">
      <c r="B513" s="7"/>
      <c r="D513" s="7"/>
      <c r="E513" s="7"/>
      <c r="F513" s="7"/>
      <c r="G513" s="7"/>
    </row>
    <row r="514" spans="2:7" ht="15.75" customHeight="1" x14ac:dyDescent="0.25">
      <c r="B514" s="7"/>
      <c r="D514" s="7"/>
      <c r="E514" s="7"/>
      <c r="F514" s="7"/>
      <c r="G514" s="7"/>
    </row>
    <row r="515" spans="2:7" ht="15.75" customHeight="1" x14ac:dyDescent="0.25">
      <c r="B515" s="7"/>
      <c r="D515" s="7"/>
      <c r="E515" s="7"/>
      <c r="F515" s="7"/>
      <c r="G515" s="7"/>
    </row>
    <row r="516" spans="2:7" ht="15.75" customHeight="1" x14ac:dyDescent="0.25">
      <c r="B516" s="7"/>
      <c r="D516" s="7"/>
      <c r="E516" s="7"/>
      <c r="F516" s="7"/>
      <c r="G516" s="7"/>
    </row>
    <row r="517" spans="2:7" ht="15.75" customHeight="1" x14ac:dyDescent="0.25">
      <c r="B517" s="7"/>
      <c r="D517" s="7"/>
      <c r="E517" s="7"/>
      <c r="F517" s="7"/>
      <c r="G517" s="7"/>
    </row>
    <row r="518" spans="2:7" ht="15.75" customHeight="1" x14ac:dyDescent="0.25">
      <c r="B518" s="7"/>
      <c r="D518" s="7"/>
      <c r="E518" s="7"/>
      <c r="F518" s="7"/>
      <c r="G518" s="7"/>
    </row>
    <row r="519" spans="2:7" ht="15.75" customHeight="1" x14ac:dyDescent="0.25">
      <c r="B519" s="7"/>
      <c r="D519" s="7"/>
      <c r="E519" s="7"/>
      <c r="F519" s="7"/>
      <c r="G519" s="7"/>
    </row>
    <row r="520" spans="2:7" ht="15.75" customHeight="1" x14ac:dyDescent="0.25">
      <c r="B520" s="7"/>
      <c r="D520" s="7"/>
      <c r="E520" s="7"/>
      <c r="F520" s="7"/>
      <c r="G520" s="7"/>
    </row>
    <row r="521" spans="2:7" ht="15.75" customHeight="1" x14ac:dyDescent="0.25">
      <c r="B521" s="7"/>
      <c r="D521" s="7"/>
      <c r="E521" s="7"/>
      <c r="F521" s="7"/>
      <c r="G521" s="7"/>
    </row>
    <row r="522" spans="2:7" ht="15.75" customHeight="1" x14ac:dyDescent="0.25">
      <c r="B522" s="7"/>
      <c r="D522" s="7"/>
      <c r="E522" s="7"/>
      <c r="F522" s="7"/>
      <c r="G522" s="7"/>
    </row>
    <row r="523" spans="2:7" ht="15.75" customHeight="1" x14ac:dyDescent="0.25">
      <c r="B523" s="7"/>
      <c r="D523" s="7"/>
      <c r="E523" s="7"/>
      <c r="F523" s="7"/>
      <c r="G523" s="7"/>
    </row>
    <row r="524" spans="2:7" ht="15.75" customHeight="1" x14ac:dyDescent="0.25">
      <c r="B524" s="7"/>
      <c r="D524" s="7"/>
      <c r="E524" s="7"/>
      <c r="F524" s="7"/>
      <c r="G524" s="7"/>
    </row>
    <row r="525" spans="2:7" ht="15.75" customHeight="1" x14ac:dyDescent="0.25">
      <c r="B525" s="7"/>
      <c r="D525" s="7"/>
      <c r="E525" s="7"/>
      <c r="F525" s="7"/>
      <c r="G525" s="7"/>
    </row>
    <row r="526" spans="2:7" ht="15.75" customHeight="1" x14ac:dyDescent="0.25">
      <c r="B526" s="7"/>
      <c r="D526" s="7"/>
      <c r="E526" s="7"/>
      <c r="F526" s="7"/>
      <c r="G526" s="7"/>
    </row>
    <row r="527" spans="2:7" ht="15.75" customHeight="1" x14ac:dyDescent="0.25">
      <c r="B527" s="7"/>
      <c r="D527" s="7"/>
      <c r="E527" s="7"/>
      <c r="F527" s="7"/>
      <c r="G527" s="7"/>
    </row>
    <row r="528" spans="2:7" ht="15.75" customHeight="1" x14ac:dyDescent="0.25">
      <c r="B528" s="7"/>
      <c r="D528" s="7"/>
      <c r="E528" s="7"/>
      <c r="F528" s="7"/>
      <c r="G528" s="7"/>
    </row>
    <row r="529" spans="2:7" ht="15.75" customHeight="1" x14ac:dyDescent="0.25">
      <c r="B529" s="7"/>
      <c r="D529" s="7"/>
      <c r="E529" s="7"/>
      <c r="F529" s="7"/>
      <c r="G529" s="7"/>
    </row>
    <row r="530" spans="2:7" ht="15.75" customHeight="1" x14ac:dyDescent="0.25">
      <c r="B530" s="7"/>
      <c r="D530" s="7"/>
      <c r="E530" s="7"/>
      <c r="F530" s="7"/>
      <c r="G530" s="7"/>
    </row>
    <row r="531" spans="2:7" ht="15.75" customHeight="1" x14ac:dyDescent="0.25">
      <c r="B531" s="7"/>
      <c r="D531" s="7"/>
      <c r="E531" s="7"/>
      <c r="F531" s="7"/>
      <c r="G531" s="7"/>
    </row>
    <row r="532" spans="2:7" ht="15.75" customHeight="1" x14ac:dyDescent="0.25">
      <c r="B532" s="7"/>
      <c r="D532" s="7"/>
      <c r="E532" s="7"/>
      <c r="F532" s="7"/>
      <c r="G532" s="7"/>
    </row>
    <row r="533" spans="2:7" ht="15.75" customHeight="1" x14ac:dyDescent="0.25">
      <c r="B533" s="7"/>
      <c r="D533" s="7"/>
      <c r="E533" s="7"/>
      <c r="F533" s="7"/>
      <c r="G533" s="7"/>
    </row>
    <row r="534" spans="2:7" ht="15.75" customHeight="1" x14ac:dyDescent="0.25">
      <c r="B534" s="7"/>
      <c r="D534" s="7"/>
      <c r="E534" s="7"/>
      <c r="F534" s="7"/>
      <c r="G534" s="7"/>
    </row>
    <row r="535" spans="2:7" ht="15.75" customHeight="1" x14ac:dyDescent="0.25">
      <c r="B535" s="7"/>
      <c r="D535" s="7"/>
      <c r="E535" s="7"/>
      <c r="F535" s="7"/>
      <c r="G535" s="7"/>
    </row>
    <row r="536" spans="2:7" ht="15.75" customHeight="1" x14ac:dyDescent="0.25">
      <c r="B536" s="7"/>
      <c r="D536" s="7"/>
      <c r="E536" s="7"/>
      <c r="F536" s="7"/>
      <c r="G536" s="7"/>
    </row>
    <row r="537" spans="2:7" ht="15.75" customHeight="1" x14ac:dyDescent="0.25">
      <c r="B537" s="7"/>
      <c r="D537" s="7"/>
      <c r="E537" s="7"/>
      <c r="F537" s="7"/>
      <c r="G537" s="7"/>
    </row>
    <row r="538" spans="2:7" ht="15.75" customHeight="1" x14ac:dyDescent="0.25">
      <c r="B538" s="7"/>
      <c r="D538" s="7"/>
      <c r="E538" s="7"/>
      <c r="F538" s="7"/>
      <c r="G538" s="7"/>
    </row>
    <row r="539" spans="2:7" ht="15.75" customHeight="1" x14ac:dyDescent="0.25">
      <c r="B539" s="7"/>
      <c r="D539" s="7"/>
      <c r="E539" s="7"/>
      <c r="F539" s="7"/>
      <c r="G539" s="7"/>
    </row>
    <row r="540" spans="2:7" ht="15.75" customHeight="1" x14ac:dyDescent="0.25">
      <c r="B540" s="7"/>
      <c r="D540" s="7"/>
      <c r="E540" s="7"/>
      <c r="F540" s="7"/>
      <c r="G540" s="7"/>
    </row>
    <row r="541" spans="2:7" ht="15.75" customHeight="1" x14ac:dyDescent="0.25">
      <c r="B541" s="7"/>
      <c r="D541" s="7"/>
      <c r="E541" s="7"/>
      <c r="F541" s="7"/>
      <c r="G541" s="7"/>
    </row>
    <row r="542" spans="2:7" ht="15.75" customHeight="1" x14ac:dyDescent="0.25">
      <c r="B542" s="7"/>
      <c r="D542" s="7"/>
      <c r="E542" s="7"/>
      <c r="F542" s="7"/>
      <c r="G542" s="7"/>
    </row>
    <row r="543" spans="2:7" ht="15.75" customHeight="1" x14ac:dyDescent="0.25">
      <c r="B543" s="7"/>
      <c r="D543" s="7"/>
      <c r="E543" s="7"/>
      <c r="F543" s="7"/>
      <c r="G543" s="7"/>
    </row>
    <row r="544" spans="2:7" ht="15.75" customHeight="1" x14ac:dyDescent="0.25">
      <c r="B544" s="7"/>
      <c r="D544" s="7"/>
      <c r="E544" s="7"/>
      <c r="F544" s="7"/>
      <c r="G544" s="7"/>
    </row>
    <row r="545" spans="2:7" ht="15.75" customHeight="1" x14ac:dyDescent="0.25">
      <c r="B545" s="7"/>
      <c r="D545" s="7"/>
      <c r="E545" s="7"/>
      <c r="F545" s="7"/>
      <c r="G545" s="7"/>
    </row>
    <row r="546" spans="2:7" ht="15.75" customHeight="1" x14ac:dyDescent="0.25">
      <c r="B546" s="7"/>
      <c r="D546" s="7"/>
      <c r="E546" s="7"/>
      <c r="F546" s="7"/>
      <c r="G546" s="7"/>
    </row>
    <row r="547" spans="2:7" ht="15.75" customHeight="1" x14ac:dyDescent="0.25">
      <c r="B547" s="7"/>
      <c r="D547" s="7"/>
      <c r="E547" s="7"/>
      <c r="F547" s="7"/>
      <c r="G547" s="7"/>
    </row>
    <row r="548" spans="2:7" ht="15.75" customHeight="1" x14ac:dyDescent="0.25">
      <c r="B548" s="7"/>
      <c r="D548" s="7"/>
      <c r="E548" s="7"/>
      <c r="F548" s="7"/>
      <c r="G548" s="7"/>
    </row>
    <row r="549" spans="2:7" ht="15.75" customHeight="1" x14ac:dyDescent="0.25">
      <c r="B549" s="7"/>
      <c r="D549" s="7"/>
      <c r="E549" s="7"/>
      <c r="F549" s="7"/>
      <c r="G549" s="7"/>
    </row>
    <row r="550" spans="2:7" ht="15.75" customHeight="1" x14ac:dyDescent="0.25">
      <c r="B550" s="7"/>
      <c r="D550" s="7"/>
      <c r="E550" s="7"/>
      <c r="F550" s="7"/>
      <c r="G550" s="7"/>
    </row>
    <row r="551" spans="2:7" ht="15.75" customHeight="1" x14ac:dyDescent="0.25">
      <c r="B551" s="7"/>
      <c r="D551" s="7"/>
      <c r="E551" s="7"/>
      <c r="F551" s="7"/>
      <c r="G551" s="7"/>
    </row>
    <row r="552" spans="2:7" ht="15.75" customHeight="1" x14ac:dyDescent="0.25">
      <c r="B552" s="7"/>
      <c r="D552" s="7"/>
      <c r="E552" s="7"/>
      <c r="F552" s="7"/>
      <c r="G552" s="7"/>
    </row>
    <row r="553" spans="2:7" ht="15.75" customHeight="1" x14ac:dyDescent="0.25">
      <c r="B553" s="7"/>
      <c r="D553" s="7"/>
      <c r="E553" s="7"/>
      <c r="F553" s="7"/>
      <c r="G553" s="7"/>
    </row>
    <row r="554" spans="2:7" ht="15.75" customHeight="1" x14ac:dyDescent="0.25">
      <c r="B554" s="7"/>
      <c r="D554" s="7"/>
      <c r="E554" s="7"/>
      <c r="F554" s="7"/>
      <c r="G554" s="7"/>
    </row>
    <row r="555" spans="2:7" ht="15.75" customHeight="1" x14ac:dyDescent="0.25">
      <c r="B555" s="7"/>
      <c r="D555" s="7"/>
      <c r="E555" s="7"/>
      <c r="F555" s="7"/>
      <c r="G555" s="7"/>
    </row>
    <row r="556" spans="2:7" ht="15.75" customHeight="1" x14ac:dyDescent="0.25">
      <c r="B556" s="7"/>
      <c r="D556" s="7"/>
      <c r="E556" s="7"/>
      <c r="F556" s="7"/>
      <c r="G556" s="7"/>
    </row>
    <row r="557" spans="2:7" ht="15.75" customHeight="1" x14ac:dyDescent="0.25">
      <c r="B557" s="7"/>
      <c r="D557" s="7"/>
      <c r="E557" s="7"/>
      <c r="F557" s="7"/>
      <c r="G557" s="7"/>
    </row>
    <row r="558" spans="2:7" ht="15.75" customHeight="1" x14ac:dyDescent="0.25">
      <c r="B558" s="7"/>
      <c r="D558" s="7"/>
      <c r="E558" s="7"/>
      <c r="F558" s="7"/>
      <c r="G558" s="7"/>
    </row>
    <row r="559" spans="2:7" ht="15.75" customHeight="1" x14ac:dyDescent="0.25">
      <c r="B559" s="7"/>
      <c r="D559" s="7"/>
      <c r="E559" s="7"/>
      <c r="F559" s="7"/>
      <c r="G559" s="7"/>
    </row>
    <row r="560" spans="2:7" ht="15.75" customHeight="1" x14ac:dyDescent="0.25">
      <c r="B560" s="7"/>
      <c r="D560" s="7"/>
      <c r="E560" s="7"/>
      <c r="F560" s="7"/>
      <c r="G560" s="7"/>
    </row>
    <row r="561" spans="2:7" ht="15.75" customHeight="1" x14ac:dyDescent="0.25">
      <c r="B561" s="7"/>
      <c r="D561" s="7"/>
      <c r="E561" s="7"/>
      <c r="F561" s="7"/>
      <c r="G561" s="7"/>
    </row>
    <row r="562" spans="2:7" ht="15.75" customHeight="1" x14ac:dyDescent="0.25">
      <c r="B562" s="7"/>
      <c r="D562" s="7"/>
      <c r="E562" s="7"/>
      <c r="F562" s="7"/>
      <c r="G562" s="7"/>
    </row>
    <row r="563" spans="2:7" ht="15.75" customHeight="1" x14ac:dyDescent="0.25">
      <c r="B563" s="7"/>
      <c r="D563" s="7"/>
      <c r="E563" s="7"/>
      <c r="F563" s="7"/>
      <c r="G563" s="7"/>
    </row>
    <row r="564" spans="2:7" ht="15.75" customHeight="1" x14ac:dyDescent="0.25">
      <c r="B564" s="7"/>
      <c r="D564" s="7"/>
      <c r="E564" s="7"/>
      <c r="F564" s="7"/>
      <c r="G564" s="7"/>
    </row>
    <row r="565" spans="2:7" ht="15.75" customHeight="1" x14ac:dyDescent="0.25">
      <c r="B565" s="7"/>
      <c r="D565" s="7"/>
      <c r="E565" s="7"/>
      <c r="F565" s="7"/>
      <c r="G565" s="7"/>
    </row>
    <row r="566" spans="2:7" ht="15.75" customHeight="1" x14ac:dyDescent="0.25">
      <c r="B566" s="7"/>
      <c r="D566" s="7"/>
      <c r="E566" s="7"/>
      <c r="F566" s="7"/>
      <c r="G566" s="7"/>
    </row>
    <row r="567" spans="2:7" ht="15.75" customHeight="1" x14ac:dyDescent="0.25">
      <c r="B567" s="7"/>
      <c r="D567" s="7"/>
      <c r="E567" s="7"/>
      <c r="F567" s="7"/>
      <c r="G567" s="7"/>
    </row>
    <row r="568" spans="2:7" ht="15.75" customHeight="1" x14ac:dyDescent="0.25">
      <c r="B568" s="7"/>
      <c r="D568" s="7"/>
      <c r="E568" s="7"/>
      <c r="F568" s="7"/>
      <c r="G568" s="7"/>
    </row>
    <row r="569" spans="2:7" ht="15.75" customHeight="1" x14ac:dyDescent="0.25">
      <c r="B569" s="7"/>
      <c r="D569" s="7"/>
      <c r="E569" s="7"/>
      <c r="F569" s="7"/>
      <c r="G569" s="7"/>
    </row>
    <row r="570" spans="2:7" ht="15.75" customHeight="1" x14ac:dyDescent="0.25">
      <c r="B570" s="7"/>
      <c r="D570" s="7"/>
      <c r="E570" s="7"/>
      <c r="F570" s="7"/>
      <c r="G570" s="7"/>
    </row>
    <row r="571" spans="2:7" ht="15.75" customHeight="1" x14ac:dyDescent="0.25">
      <c r="B571" s="7"/>
      <c r="D571" s="7"/>
      <c r="E571" s="7"/>
      <c r="F571" s="7"/>
      <c r="G571" s="7"/>
    </row>
    <row r="572" spans="2:7" ht="15.75" customHeight="1" x14ac:dyDescent="0.25">
      <c r="B572" s="7"/>
      <c r="D572" s="7"/>
      <c r="E572" s="7"/>
      <c r="F572" s="7"/>
      <c r="G572" s="7"/>
    </row>
    <row r="573" spans="2:7" ht="15.75" customHeight="1" x14ac:dyDescent="0.25">
      <c r="B573" s="7"/>
      <c r="D573" s="7"/>
      <c r="E573" s="7"/>
      <c r="F573" s="7"/>
      <c r="G573" s="7"/>
    </row>
    <row r="574" spans="2:7" ht="15.75" customHeight="1" x14ac:dyDescent="0.25">
      <c r="B574" s="7"/>
      <c r="D574" s="7"/>
      <c r="E574" s="7"/>
      <c r="F574" s="7"/>
      <c r="G574" s="7"/>
    </row>
    <row r="575" spans="2:7" ht="15.75" customHeight="1" x14ac:dyDescent="0.25">
      <c r="B575" s="7"/>
      <c r="D575" s="7"/>
      <c r="E575" s="7"/>
      <c r="F575" s="7"/>
      <c r="G575" s="7"/>
    </row>
    <row r="576" spans="2:7" ht="15.75" customHeight="1" x14ac:dyDescent="0.25">
      <c r="B576" s="7"/>
      <c r="D576" s="7"/>
      <c r="E576" s="7"/>
      <c r="F576" s="7"/>
      <c r="G576" s="7"/>
    </row>
    <row r="577" spans="2:7" ht="15.75" customHeight="1" x14ac:dyDescent="0.25">
      <c r="B577" s="7"/>
      <c r="D577" s="7"/>
      <c r="E577" s="7"/>
      <c r="F577" s="7"/>
      <c r="G577" s="7"/>
    </row>
    <row r="578" spans="2:7" ht="15.75" customHeight="1" x14ac:dyDescent="0.25">
      <c r="B578" s="7"/>
      <c r="D578" s="7"/>
      <c r="E578" s="7"/>
      <c r="F578" s="7"/>
      <c r="G578" s="7"/>
    </row>
    <row r="579" spans="2:7" ht="15.75" customHeight="1" x14ac:dyDescent="0.25">
      <c r="B579" s="7"/>
      <c r="D579" s="7"/>
      <c r="E579" s="7"/>
      <c r="F579" s="7"/>
      <c r="G579" s="7"/>
    </row>
    <row r="580" spans="2:7" ht="15.75" customHeight="1" x14ac:dyDescent="0.25">
      <c r="B580" s="7"/>
      <c r="D580" s="7"/>
      <c r="E580" s="7"/>
      <c r="F580" s="7"/>
      <c r="G580" s="7"/>
    </row>
    <row r="581" spans="2:7" ht="15.75" customHeight="1" x14ac:dyDescent="0.25">
      <c r="B581" s="7"/>
      <c r="D581" s="7"/>
      <c r="E581" s="7"/>
      <c r="F581" s="7"/>
      <c r="G581" s="7"/>
    </row>
    <row r="582" spans="2:7" ht="15.75" customHeight="1" x14ac:dyDescent="0.25">
      <c r="B582" s="7"/>
      <c r="D582" s="7"/>
      <c r="E582" s="7"/>
      <c r="F582" s="7"/>
      <c r="G582" s="7"/>
    </row>
    <row r="583" spans="2:7" ht="15.75" customHeight="1" x14ac:dyDescent="0.25">
      <c r="B583" s="7"/>
      <c r="D583" s="7"/>
      <c r="E583" s="7"/>
      <c r="F583" s="7"/>
      <c r="G583" s="7"/>
    </row>
    <row r="584" spans="2:7" ht="15.75" customHeight="1" x14ac:dyDescent="0.25">
      <c r="B584" s="7"/>
      <c r="D584" s="7"/>
      <c r="E584" s="7"/>
      <c r="F584" s="7"/>
      <c r="G584" s="7"/>
    </row>
    <row r="585" spans="2:7" ht="15.75" customHeight="1" x14ac:dyDescent="0.25">
      <c r="B585" s="7"/>
      <c r="D585" s="7"/>
      <c r="E585" s="7"/>
      <c r="F585" s="7"/>
      <c r="G585" s="7"/>
    </row>
    <row r="586" spans="2:7" ht="15.75" customHeight="1" x14ac:dyDescent="0.25">
      <c r="B586" s="7"/>
      <c r="D586" s="7"/>
      <c r="E586" s="7"/>
      <c r="F586" s="7"/>
      <c r="G586" s="7"/>
    </row>
    <row r="587" spans="2:7" ht="15.75" customHeight="1" x14ac:dyDescent="0.25">
      <c r="B587" s="7"/>
      <c r="D587" s="7"/>
      <c r="E587" s="7"/>
      <c r="F587" s="7"/>
      <c r="G587" s="7"/>
    </row>
    <row r="588" spans="2:7" ht="15.75" customHeight="1" x14ac:dyDescent="0.25">
      <c r="B588" s="7"/>
      <c r="D588" s="7"/>
      <c r="E588" s="7"/>
      <c r="F588" s="7"/>
      <c r="G588" s="7"/>
    </row>
    <row r="589" spans="2:7" ht="15.75" customHeight="1" x14ac:dyDescent="0.25">
      <c r="B589" s="7"/>
      <c r="D589" s="7"/>
      <c r="E589" s="7"/>
      <c r="F589" s="7"/>
      <c r="G589" s="7"/>
    </row>
    <row r="590" spans="2:7" ht="15.75" customHeight="1" x14ac:dyDescent="0.25">
      <c r="B590" s="7"/>
      <c r="D590" s="7"/>
      <c r="E590" s="7"/>
      <c r="F590" s="7"/>
      <c r="G590" s="7"/>
    </row>
    <row r="591" spans="2:7" ht="15.75" customHeight="1" x14ac:dyDescent="0.25">
      <c r="B591" s="7"/>
      <c r="D591" s="7"/>
      <c r="E591" s="7"/>
      <c r="F591" s="7"/>
      <c r="G591" s="7"/>
    </row>
    <row r="592" spans="2:7" ht="15.75" customHeight="1" x14ac:dyDescent="0.25">
      <c r="B592" s="7"/>
      <c r="D592" s="7"/>
      <c r="E592" s="7"/>
      <c r="F592" s="7"/>
      <c r="G592" s="7"/>
    </row>
    <row r="593" spans="2:7" ht="15.75" customHeight="1" x14ac:dyDescent="0.25">
      <c r="B593" s="7"/>
      <c r="D593" s="7"/>
      <c r="E593" s="7"/>
      <c r="F593" s="7"/>
      <c r="G593" s="7"/>
    </row>
    <row r="594" spans="2:7" ht="15.75" customHeight="1" x14ac:dyDescent="0.25">
      <c r="B594" s="7"/>
      <c r="D594" s="7"/>
      <c r="E594" s="7"/>
      <c r="F594" s="7"/>
      <c r="G594" s="7"/>
    </row>
    <row r="595" spans="2:7" ht="15.75" customHeight="1" x14ac:dyDescent="0.25">
      <c r="B595" s="7"/>
      <c r="D595" s="7"/>
      <c r="E595" s="7"/>
      <c r="F595" s="7"/>
      <c r="G595" s="7"/>
    </row>
    <row r="596" spans="2:7" ht="15.75" customHeight="1" x14ac:dyDescent="0.25">
      <c r="B596" s="7"/>
      <c r="D596" s="7"/>
      <c r="E596" s="7"/>
      <c r="F596" s="7"/>
      <c r="G596" s="7"/>
    </row>
    <row r="597" spans="2:7" ht="15.75" customHeight="1" x14ac:dyDescent="0.25">
      <c r="B597" s="7"/>
      <c r="D597" s="7"/>
      <c r="E597" s="7"/>
      <c r="F597" s="7"/>
      <c r="G597" s="7"/>
    </row>
    <row r="598" spans="2:7" ht="15.75" customHeight="1" x14ac:dyDescent="0.25">
      <c r="B598" s="7"/>
      <c r="D598" s="7"/>
      <c r="E598" s="7"/>
      <c r="F598" s="7"/>
      <c r="G598" s="7"/>
    </row>
    <row r="599" spans="2:7" ht="15.75" customHeight="1" x14ac:dyDescent="0.25">
      <c r="B599" s="7"/>
      <c r="D599" s="7"/>
      <c r="E599" s="7"/>
      <c r="F599" s="7"/>
      <c r="G599" s="7"/>
    </row>
    <row r="600" spans="2:7" ht="15.75" customHeight="1" x14ac:dyDescent="0.25">
      <c r="B600" s="7"/>
      <c r="D600" s="7"/>
      <c r="E600" s="7"/>
      <c r="F600" s="7"/>
      <c r="G600" s="7"/>
    </row>
    <row r="601" spans="2:7" ht="15.75" customHeight="1" x14ac:dyDescent="0.25">
      <c r="B601" s="7"/>
      <c r="D601" s="7"/>
      <c r="E601" s="7"/>
      <c r="F601" s="7"/>
      <c r="G601" s="7"/>
    </row>
    <row r="602" spans="2:7" ht="15.75" customHeight="1" x14ac:dyDescent="0.25">
      <c r="B602" s="7"/>
      <c r="D602" s="7"/>
      <c r="E602" s="7"/>
      <c r="F602" s="7"/>
      <c r="G602" s="7"/>
    </row>
    <row r="603" spans="2:7" ht="15.75" customHeight="1" x14ac:dyDescent="0.25">
      <c r="B603" s="7"/>
      <c r="D603" s="7"/>
      <c r="E603" s="7"/>
      <c r="F603" s="7"/>
      <c r="G603" s="7"/>
    </row>
    <row r="604" spans="2:7" ht="15.75" customHeight="1" x14ac:dyDescent="0.25">
      <c r="B604" s="7"/>
      <c r="D604" s="7"/>
      <c r="E604" s="7"/>
      <c r="F604" s="7"/>
      <c r="G604" s="7"/>
    </row>
    <row r="605" spans="2:7" ht="15.75" customHeight="1" x14ac:dyDescent="0.25">
      <c r="B605" s="7"/>
      <c r="D605" s="7"/>
      <c r="E605" s="7"/>
      <c r="F605" s="7"/>
      <c r="G605" s="7"/>
    </row>
    <row r="606" spans="2:7" ht="15.75" customHeight="1" x14ac:dyDescent="0.25">
      <c r="B606" s="7"/>
      <c r="D606" s="7"/>
      <c r="E606" s="7"/>
      <c r="F606" s="7"/>
      <c r="G606" s="7"/>
    </row>
    <row r="607" spans="2:7" ht="15.75" customHeight="1" x14ac:dyDescent="0.25">
      <c r="B607" s="7"/>
      <c r="D607" s="7"/>
      <c r="E607" s="7"/>
      <c r="F607" s="7"/>
      <c r="G607" s="7"/>
    </row>
    <row r="608" spans="2:7" ht="15.75" customHeight="1" x14ac:dyDescent="0.25">
      <c r="B608" s="7"/>
      <c r="D608" s="7"/>
      <c r="E608" s="7"/>
      <c r="F608" s="7"/>
      <c r="G608" s="7"/>
    </row>
    <row r="609" spans="2:7" ht="15.75" customHeight="1" x14ac:dyDescent="0.25">
      <c r="B609" s="7"/>
      <c r="D609" s="7"/>
      <c r="E609" s="7"/>
      <c r="F609" s="7"/>
      <c r="G609" s="7"/>
    </row>
    <row r="610" spans="2:7" ht="15.75" customHeight="1" x14ac:dyDescent="0.25">
      <c r="B610" s="7"/>
      <c r="D610" s="7"/>
      <c r="E610" s="7"/>
      <c r="F610" s="7"/>
      <c r="G610" s="7"/>
    </row>
    <row r="611" spans="2:7" ht="15.75" customHeight="1" x14ac:dyDescent="0.25">
      <c r="B611" s="7"/>
      <c r="D611" s="7"/>
      <c r="E611" s="7"/>
      <c r="F611" s="7"/>
      <c r="G611" s="7"/>
    </row>
    <row r="612" spans="2:7" ht="15.75" customHeight="1" x14ac:dyDescent="0.25">
      <c r="B612" s="7"/>
      <c r="D612" s="7"/>
      <c r="E612" s="7"/>
      <c r="F612" s="7"/>
      <c r="G612" s="7"/>
    </row>
    <row r="613" spans="2:7" ht="15.75" customHeight="1" x14ac:dyDescent="0.25">
      <c r="B613" s="7"/>
      <c r="D613" s="7"/>
      <c r="E613" s="7"/>
      <c r="F613" s="7"/>
      <c r="G613" s="7"/>
    </row>
    <row r="614" spans="2:7" ht="15.75" customHeight="1" x14ac:dyDescent="0.25">
      <c r="B614" s="7"/>
      <c r="D614" s="7"/>
      <c r="E614" s="7"/>
      <c r="F614" s="7"/>
      <c r="G614" s="7"/>
    </row>
    <row r="615" spans="2:7" ht="15.75" customHeight="1" x14ac:dyDescent="0.25">
      <c r="B615" s="7"/>
      <c r="D615" s="7"/>
      <c r="E615" s="7"/>
      <c r="F615" s="7"/>
      <c r="G615" s="7"/>
    </row>
    <row r="616" spans="2:7" ht="15.75" customHeight="1" x14ac:dyDescent="0.25">
      <c r="B616" s="7"/>
      <c r="D616" s="7"/>
      <c r="E616" s="7"/>
      <c r="F616" s="7"/>
      <c r="G616" s="7"/>
    </row>
    <row r="617" spans="2:7" ht="15.75" customHeight="1" x14ac:dyDescent="0.25">
      <c r="B617" s="7"/>
      <c r="D617" s="7"/>
      <c r="E617" s="7"/>
      <c r="F617" s="7"/>
      <c r="G617" s="7"/>
    </row>
    <row r="618" spans="2:7" ht="15.75" customHeight="1" x14ac:dyDescent="0.25">
      <c r="B618" s="7"/>
      <c r="D618" s="7"/>
      <c r="E618" s="7"/>
      <c r="F618" s="7"/>
      <c r="G618" s="7"/>
    </row>
    <row r="619" spans="2:7" ht="15.75" customHeight="1" x14ac:dyDescent="0.25">
      <c r="B619" s="7"/>
      <c r="D619" s="7"/>
      <c r="E619" s="7"/>
      <c r="F619" s="7"/>
      <c r="G619" s="7"/>
    </row>
    <row r="620" spans="2:7" ht="15.75" customHeight="1" x14ac:dyDescent="0.25">
      <c r="B620" s="7"/>
      <c r="D620" s="7"/>
      <c r="E620" s="7"/>
      <c r="F620" s="7"/>
      <c r="G620" s="7"/>
    </row>
    <row r="621" spans="2:7" ht="15.75" customHeight="1" x14ac:dyDescent="0.25">
      <c r="B621" s="7"/>
      <c r="D621" s="7"/>
      <c r="E621" s="7"/>
      <c r="F621" s="7"/>
      <c r="G621" s="7"/>
    </row>
    <row r="622" spans="2:7" ht="15.75" customHeight="1" x14ac:dyDescent="0.25">
      <c r="B622" s="7"/>
      <c r="D622" s="7"/>
      <c r="E622" s="7"/>
      <c r="F622" s="7"/>
      <c r="G622" s="7"/>
    </row>
    <row r="623" spans="2:7" ht="15.75" customHeight="1" x14ac:dyDescent="0.25">
      <c r="B623" s="7"/>
      <c r="D623" s="7"/>
      <c r="E623" s="7"/>
      <c r="F623" s="7"/>
      <c r="G623" s="7"/>
    </row>
    <row r="624" spans="2:7" ht="15.75" customHeight="1" x14ac:dyDescent="0.25">
      <c r="B624" s="7"/>
      <c r="D624" s="7"/>
      <c r="E624" s="7"/>
      <c r="F624" s="7"/>
      <c r="G624" s="7"/>
    </row>
    <row r="625" spans="2:7" ht="15.75" customHeight="1" x14ac:dyDescent="0.25">
      <c r="B625" s="7"/>
      <c r="D625" s="7"/>
      <c r="E625" s="7"/>
      <c r="F625" s="7"/>
      <c r="G625" s="7"/>
    </row>
    <row r="626" spans="2:7" ht="15.75" customHeight="1" x14ac:dyDescent="0.25">
      <c r="B626" s="7"/>
      <c r="D626" s="7"/>
      <c r="E626" s="7"/>
      <c r="F626" s="7"/>
      <c r="G626" s="7"/>
    </row>
    <row r="627" spans="2:7" ht="15.75" customHeight="1" x14ac:dyDescent="0.25">
      <c r="B627" s="7"/>
      <c r="D627" s="7"/>
      <c r="E627" s="7"/>
      <c r="F627" s="7"/>
      <c r="G627" s="7"/>
    </row>
    <row r="628" spans="2:7" ht="15.75" customHeight="1" x14ac:dyDescent="0.25">
      <c r="B628" s="7"/>
      <c r="D628" s="7"/>
      <c r="E628" s="7"/>
      <c r="F628" s="7"/>
      <c r="G628" s="7"/>
    </row>
    <row r="629" spans="2:7" ht="15.75" customHeight="1" x14ac:dyDescent="0.25">
      <c r="B629" s="7"/>
      <c r="D629" s="7"/>
      <c r="E629" s="7"/>
      <c r="F629" s="7"/>
      <c r="G629" s="7"/>
    </row>
    <row r="630" spans="2:7" ht="15.75" customHeight="1" x14ac:dyDescent="0.25">
      <c r="B630" s="7"/>
      <c r="D630" s="7"/>
      <c r="E630" s="7"/>
      <c r="F630" s="7"/>
      <c r="G630" s="7"/>
    </row>
    <row r="631" spans="2:7" ht="15.75" customHeight="1" x14ac:dyDescent="0.25">
      <c r="B631" s="7"/>
      <c r="D631" s="7"/>
      <c r="E631" s="7"/>
      <c r="F631" s="7"/>
      <c r="G631" s="7"/>
    </row>
    <row r="632" spans="2:7" ht="15.75" customHeight="1" x14ac:dyDescent="0.25">
      <c r="B632" s="7"/>
      <c r="D632" s="7"/>
      <c r="E632" s="7"/>
      <c r="F632" s="7"/>
      <c r="G632" s="7"/>
    </row>
    <row r="633" spans="2:7" ht="15.75" customHeight="1" x14ac:dyDescent="0.25">
      <c r="B633" s="7"/>
      <c r="D633" s="7"/>
      <c r="E633" s="7"/>
      <c r="F633" s="7"/>
      <c r="G633" s="7"/>
    </row>
    <row r="634" spans="2:7" ht="15.75" customHeight="1" x14ac:dyDescent="0.25">
      <c r="B634" s="7"/>
      <c r="D634" s="7"/>
      <c r="E634" s="7"/>
      <c r="F634" s="7"/>
      <c r="G634" s="7"/>
    </row>
    <row r="635" spans="2:7" ht="15.75" customHeight="1" x14ac:dyDescent="0.25">
      <c r="B635" s="7"/>
      <c r="D635" s="7"/>
      <c r="E635" s="7"/>
      <c r="F635" s="7"/>
      <c r="G635" s="7"/>
    </row>
    <row r="636" spans="2:7" ht="15.75" customHeight="1" x14ac:dyDescent="0.25">
      <c r="B636" s="7"/>
      <c r="D636" s="7"/>
      <c r="E636" s="7"/>
      <c r="F636" s="7"/>
      <c r="G636" s="7"/>
    </row>
    <row r="637" spans="2:7" ht="15.75" customHeight="1" x14ac:dyDescent="0.25">
      <c r="B637" s="7"/>
      <c r="D637" s="7"/>
      <c r="E637" s="7"/>
      <c r="F637" s="7"/>
      <c r="G637" s="7"/>
    </row>
    <row r="638" spans="2:7" ht="15.75" customHeight="1" x14ac:dyDescent="0.25">
      <c r="B638" s="7"/>
      <c r="D638" s="7"/>
      <c r="E638" s="7"/>
      <c r="F638" s="7"/>
      <c r="G638" s="7"/>
    </row>
    <row r="639" spans="2:7" ht="15.75" customHeight="1" x14ac:dyDescent="0.25">
      <c r="B639" s="7"/>
      <c r="D639" s="7"/>
      <c r="E639" s="7"/>
      <c r="F639" s="7"/>
      <c r="G639" s="7"/>
    </row>
    <row r="640" spans="2:7" ht="15.75" customHeight="1" x14ac:dyDescent="0.25">
      <c r="B640" s="7"/>
      <c r="D640" s="7"/>
      <c r="E640" s="7"/>
      <c r="F640" s="7"/>
      <c r="G640" s="7"/>
    </row>
    <row r="641" spans="2:7" ht="15.75" customHeight="1" x14ac:dyDescent="0.25">
      <c r="B641" s="7"/>
      <c r="D641" s="7"/>
      <c r="E641" s="7"/>
      <c r="F641" s="7"/>
      <c r="G641" s="7"/>
    </row>
    <row r="642" spans="2:7" ht="15.75" customHeight="1" x14ac:dyDescent="0.25">
      <c r="B642" s="7"/>
      <c r="D642" s="7"/>
      <c r="E642" s="7"/>
      <c r="F642" s="7"/>
      <c r="G642" s="7"/>
    </row>
    <row r="643" spans="2:7" ht="15.75" customHeight="1" x14ac:dyDescent="0.25">
      <c r="B643" s="7"/>
      <c r="D643" s="7"/>
      <c r="E643" s="7"/>
      <c r="F643" s="7"/>
      <c r="G643" s="7"/>
    </row>
    <row r="644" spans="2:7" ht="15.75" customHeight="1" x14ac:dyDescent="0.25">
      <c r="B644" s="7"/>
      <c r="D644" s="7"/>
      <c r="E644" s="7"/>
      <c r="F644" s="7"/>
      <c r="G644" s="7"/>
    </row>
    <row r="645" spans="2:7" ht="15.75" customHeight="1" x14ac:dyDescent="0.25">
      <c r="B645" s="7"/>
      <c r="D645" s="7"/>
      <c r="E645" s="7"/>
      <c r="F645" s="7"/>
      <c r="G645" s="7"/>
    </row>
    <row r="646" spans="2:7" ht="15.75" customHeight="1" x14ac:dyDescent="0.25">
      <c r="B646" s="7"/>
      <c r="D646" s="7"/>
      <c r="E646" s="7"/>
      <c r="F646" s="7"/>
      <c r="G646" s="7"/>
    </row>
    <row r="647" spans="2:7" ht="15.75" customHeight="1" x14ac:dyDescent="0.25">
      <c r="B647" s="7"/>
      <c r="D647" s="7"/>
      <c r="E647" s="7"/>
      <c r="F647" s="7"/>
      <c r="G647" s="7"/>
    </row>
    <row r="648" spans="2:7" ht="15.75" customHeight="1" x14ac:dyDescent="0.25">
      <c r="B648" s="7"/>
      <c r="D648" s="7"/>
      <c r="E648" s="7"/>
      <c r="F648" s="7"/>
      <c r="G648" s="7"/>
    </row>
    <row r="649" spans="2:7" ht="15.75" customHeight="1" x14ac:dyDescent="0.25">
      <c r="B649" s="7"/>
      <c r="D649" s="7"/>
      <c r="E649" s="7"/>
      <c r="F649" s="7"/>
      <c r="G649" s="7"/>
    </row>
    <row r="650" spans="2:7" ht="15.75" customHeight="1" x14ac:dyDescent="0.25">
      <c r="B650" s="7"/>
      <c r="D650" s="7"/>
      <c r="E650" s="7"/>
      <c r="F650" s="7"/>
      <c r="G650" s="7"/>
    </row>
    <row r="651" spans="2:7" ht="15.75" customHeight="1" x14ac:dyDescent="0.25">
      <c r="B651" s="7"/>
      <c r="D651" s="7"/>
      <c r="E651" s="7"/>
      <c r="F651" s="7"/>
      <c r="G651" s="7"/>
    </row>
    <row r="652" spans="2:7" ht="15.75" customHeight="1" x14ac:dyDescent="0.25">
      <c r="B652" s="7"/>
      <c r="D652" s="7"/>
      <c r="E652" s="7"/>
      <c r="F652" s="7"/>
      <c r="G652" s="7"/>
    </row>
    <row r="653" spans="2:7" ht="15.75" customHeight="1" x14ac:dyDescent="0.25">
      <c r="B653" s="7"/>
      <c r="D653" s="7"/>
      <c r="E653" s="7"/>
      <c r="F653" s="7"/>
      <c r="G653" s="7"/>
    </row>
    <row r="654" spans="2:7" ht="15.75" customHeight="1" x14ac:dyDescent="0.25">
      <c r="B654" s="7"/>
      <c r="D654" s="7"/>
      <c r="E654" s="7"/>
      <c r="F654" s="7"/>
      <c r="G654" s="7"/>
    </row>
    <row r="655" spans="2:7" ht="15.75" customHeight="1" x14ac:dyDescent="0.25">
      <c r="B655" s="7"/>
      <c r="D655" s="7"/>
      <c r="E655" s="7"/>
      <c r="F655" s="7"/>
      <c r="G655" s="7"/>
    </row>
    <row r="656" spans="2:7" ht="15.75" customHeight="1" x14ac:dyDescent="0.25">
      <c r="B656" s="7"/>
      <c r="D656" s="7"/>
      <c r="E656" s="7"/>
      <c r="F656" s="7"/>
      <c r="G656" s="7"/>
    </row>
    <row r="657" spans="2:7" ht="15.75" customHeight="1" x14ac:dyDescent="0.25">
      <c r="B657" s="7"/>
      <c r="D657" s="7"/>
      <c r="E657" s="7"/>
      <c r="F657" s="7"/>
      <c r="G657" s="7"/>
    </row>
    <row r="658" spans="2:7" ht="15.75" customHeight="1" x14ac:dyDescent="0.25">
      <c r="B658" s="7"/>
      <c r="D658" s="7"/>
      <c r="E658" s="7"/>
      <c r="F658" s="7"/>
      <c r="G658" s="7"/>
    </row>
    <row r="659" spans="2:7" ht="15.75" customHeight="1" x14ac:dyDescent="0.25">
      <c r="B659" s="7"/>
      <c r="D659" s="7"/>
      <c r="E659" s="7"/>
      <c r="F659" s="7"/>
      <c r="G659" s="7"/>
    </row>
    <row r="660" spans="2:7" ht="15.75" customHeight="1" x14ac:dyDescent="0.25">
      <c r="B660" s="7"/>
      <c r="D660" s="7"/>
      <c r="E660" s="7"/>
      <c r="F660" s="7"/>
      <c r="G660" s="7"/>
    </row>
    <row r="661" spans="2:7" ht="15.75" customHeight="1" x14ac:dyDescent="0.25">
      <c r="B661" s="7"/>
      <c r="D661" s="7"/>
      <c r="E661" s="7"/>
      <c r="F661" s="7"/>
      <c r="G661" s="7"/>
    </row>
    <row r="662" spans="2:7" ht="15.75" customHeight="1" x14ac:dyDescent="0.25">
      <c r="B662" s="7"/>
      <c r="D662" s="7"/>
      <c r="E662" s="7"/>
      <c r="F662" s="7"/>
      <c r="G662" s="7"/>
    </row>
    <row r="663" spans="2:7" ht="15.75" customHeight="1" x14ac:dyDescent="0.25">
      <c r="B663" s="7"/>
      <c r="D663" s="7"/>
      <c r="E663" s="7"/>
      <c r="F663" s="7"/>
      <c r="G663" s="7"/>
    </row>
    <row r="664" spans="2:7" ht="15.75" customHeight="1" x14ac:dyDescent="0.25">
      <c r="B664" s="7"/>
      <c r="D664" s="7"/>
      <c r="E664" s="7"/>
      <c r="F664" s="7"/>
      <c r="G664" s="7"/>
    </row>
    <row r="665" spans="2:7" ht="15.75" customHeight="1" x14ac:dyDescent="0.25">
      <c r="B665" s="7"/>
      <c r="D665" s="7"/>
      <c r="E665" s="7"/>
      <c r="F665" s="7"/>
      <c r="G665" s="7"/>
    </row>
    <row r="666" spans="2:7" ht="15.75" customHeight="1" x14ac:dyDescent="0.25">
      <c r="B666" s="7"/>
      <c r="D666" s="7"/>
      <c r="E666" s="7"/>
      <c r="F666" s="7"/>
      <c r="G666" s="7"/>
    </row>
    <row r="667" spans="2:7" ht="15.75" customHeight="1" x14ac:dyDescent="0.25">
      <c r="B667" s="7"/>
      <c r="D667" s="7"/>
      <c r="E667" s="7"/>
      <c r="F667" s="7"/>
      <c r="G667" s="7"/>
    </row>
    <row r="668" spans="2:7" ht="15.75" customHeight="1" x14ac:dyDescent="0.25">
      <c r="B668" s="7"/>
      <c r="D668" s="7"/>
      <c r="E668" s="7"/>
      <c r="F668" s="7"/>
      <c r="G668" s="7"/>
    </row>
    <row r="669" spans="2:7" ht="15.75" customHeight="1" x14ac:dyDescent="0.25">
      <c r="B669" s="7"/>
      <c r="D669" s="7"/>
      <c r="E669" s="7"/>
      <c r="F669" s="7"/>
      <c r="G669" s="7"/>
    </row>
    <row r="670" spans="2:7" ht="15.75" customHeight="1" x14ac:dyDescent="0.25">
      <c r="B670" s="7"/>
      <c r="D670" s="7"/>
      <c r="E670" s="7"/>
      <c r="F670" s="7"/>
      <c r="G670" s="7"/>
    </row>
    <row r="671" spans="2:7" ht="15.75" customHeight="1" x14ac:dyDescent="0.25">
      <c r="B671" s="7"/>
      <c r="D671" s="7"/>
      <c r="E671" s="7"/>
      <c r="F671" s="7"/>
      <c r="G671" s="7"/>
    </row>
    <row r="672" spans="2:7" ht="15.75" customHeight="1" x14ac:dyDescent="0.25">
      <c r="B672" s="7"/>
      <c r="D672" s="7"/>
      <c r="E672" s="7"/>
      <c r="F672" s="7"/>
      <c r="G672" s="7"/>
    </row>
    <row r="673" spans="2:7" ht="15.75" customHeight="1" x14ac:dyDescent="0.25">
      <c r="B673" s="7"/>
      <c r="D673" s="7"/>
      <c r="E673" s="7"/>
      <c r="F673" s="7"/>
      <c r="G673" s="7"/>
    </row>
    <row r="674" spans="2:7" ht="15.75" customHeight="1" x14ac:dyDescent="0.25">
      <c r="B674" s="7"/>
      <c r="D674" s="7"/>
      <c r="E674" s="7"/>
      <c r="F674" s="7"/>
      <c r="G674" s="7"/>
    </row>
    <row r="675" spans="2:7" ht="15.75" customHeight="1" x14ac:dyDescent="0.25">
      <c r="B675" s="7"/>
      <c r="D675" s="7"/>
      <c r="E675" s="7"/>
      <c r="F675" s="7"/>
      <c r="G675" s="7"/>
    </row>
    <row r="676" spans="2:7" ht="15.75" customHeight="1" x14ac:dyDescent="0.25">
      <c r="B676" s="7"/>
      <c r="D676" s="7"/>
      <c r="E676" s="7"/>
      <c r="F676" s="7"/>
      <c r="G676" s="7"/>
    </row>
    <row r="677" spans="2:7" ht="15.75" customHeight="1" x14ac:dyDescent="0.25">
      <c r="B677" s="7"/>
      <c r="D677" s="7"/>
      <c r="E677" s="7"/>
      <c r="F677" s="7"/>
      <c r="G677" s="7"/>
    </row>
    <row r="678" spans="2:7" ht="15.75" customHeight="1" x14ac:dyDescent="0.25">
      <c r="B678" s="7"/>
      <c r="D678" s="7"/>
      <c r="E678" s="7"/>
      <c r="F678" s="7"/>
      <c r="G678" s="7"/>
    </row>
    <row r="679" spans="2:7" ht="15.75" customHeight="1" x14ac:dyDescent="0.25">
      <c r="B679" s="7"/>
      <c r="D679" s="7"/>
      <c r="E679" s="7"/>
      <c r="F679" s="7"/>
      <c r="G679" s="7"/>
    </row>
    <row r="680" spans="2:7" ht="15.75" customHeight="1" x14ac:dyDescent="0.25">
      <c r="B680" s="7"/>
      <c r="D680" s="7"/>
      <c r="E680" s="7"/>
      <c r="F680" s="7"/>
      <c r="G680" s="7"/>
    </row>
    <row r="681" spans="2:7" ht="15.75" customHeight="1" x14ac:dyDescent="0.25">
      <c r="B681" s="7"/>
      <c r="D681" s="7"/>
      <c r="E681" s="7"/>
      <c r="F681" s="7"/>
      <c r="G681" s="7"/>
    </row>
    <row r="682" spans="2:7" ht="15.75" customHeight="1" x14ac:dyDescent="0.25">
      <c r="B682" s="7"/>
      <c r="D682" s="7"/>
      <c r="E682" s="7"/>
      <c r="F682" s="7"/>
      <c r="G682" s="7"/>
    </row>
    <row r="683" spans="2:7" ht="15.75" customHeight="1" x14ac:dyDescent="0.25">
      <c r="B683" s="7"/>
      <c r="D683" s="7"/>
      <c r="E683" s="7"/>
      <c r="F683" s="7"/>
      <c r="G683" s="7"/>
    </row>
    <row r="684" spans="2:7" ht="15.75" customHeight="1" x14ac:dyDescent="0.25">
      <c r="B684" s="7"/>
      <c r="D684" s="7"/>
      <c r="E684" s="7"/>
      <c r="F684" s="7"/>
      <c r="G684" s="7"/>
    </row>
    <row r="685" spans="2:7" ht="15.75" customHeight="1" x14ac:dyDescent="0.25">
      <c r="B685" s="7"/>
      <c r="D685" s="7"/>
      <c r="E685" s="7"/>
      <c r="F685" s="7"/>
      <c r="G685" s="7"/>
    </row>
    <row r="686" spans="2:7" ht="15.75" customHeight="1" x14ac:dyDescent="0.25">
      <c r="B686" s="7"/>
      <c r="D686" s="7"/>
      <c r="E686" s="7"/>
      <c r="F686" s="7"/>
      <c r="G686" s="7"/>
    </row>
    <row r="687" spans="2:7" ht="15.75" customHeight="1" x14ac:dyDescent="0.25">
      <c r="B687" s="7"/>
      <c r="D687" s="7"/>
      <c r="E687" s="7"/>
      <c r="F687" s="7"/>
      <c r="G687" s="7"/>
    </row>
    <row r="688" spans="2:7" ht="15.75" customHeight="1" x14ac:dyDescent="0.25">
      <c r="B688" s="7"/>
      <c r="D688" s="7"/>
      <c r="E688" s="7"/>
      <c r="F688" s="7"/>
      <c r="G688" s="7"/>
    </row>
    <row r="689" spans="2:7" ht="15.75" customHeight="1" x14ac:dyDescent="0.25">
      <c r="B689" s="7"/>
      <c r="D689" s="7"/>
      <c r="E689" s="7"/>
      <c r="F689" s="7"/>
      <c r="G689" s="7"/>
    </row>
    <row r="690" spans="2:7" ht="15.75" customHeight="1" x14ac:dyDescent="0.25">
      <c r="B690" s="7"/>
      <c r="D690" s="7"/>
      <c r="E690" s="7"/>
      <c r="F690" s="7"/>
      <c r="G690" s="7"/>
    </row>
    <row r="691" spans="2:7" ht="15.75" customHeight="1" x14ac:dyDescent="0.25">
      <c r="B691" s="7"/>
      <c r="D691" s="7"/>
      <c r="E691" s="7"/>
      <c r="F691" s="7"/>
      <c r="G691" s="7"/>
    </row>
    <row r="692" spans="2:7" ht="15.75" customHeight="1" x14ac:dyDescent="0.25">
      <c r="B692" s="7"/>
      <c r="D692" s="7"/>
      <c r="E692" s="7"/>
      <c r="F692" s="7"/>
      <c r="G692" s="7"/>
    </row>
    <row r="693" spans="2:7" ht="15.75" customHeight="1" x14ac:dyDescent="0.25">
      <c r="B693" s="7"/>
      <c r="D693" s="7"/>
      <c r="E693" s="7"/>
      <c r="F693" s="7"/>
      <c r="G693" s="7"/>
    </row>
    <row r="694" spans="2:7" ht="15.75" customHeight="1" x14ac:dyDescent="0.25">
      <c r="B694" s="7"/>
      <c r="D694" s="7"/>
      <c r="E694" s="7"/>
      <c r="F694" s="7"/>
      <c r="G694" s="7"/>
    </row>
    <row r="695" spans="2:7" ht="15.75" customHeight="1" x14ac:dyDescent="0.25">
      <c r="B695" s="7"/>
      <c r="D695" s="7"/>
      <c r="E695" s="7"/>
      <c r="F695" s="7"/>
      <c r="G695" s="7"/>
    </row>
    <row r="696" spans="2:7" ht="15.75" customHeight="1" x14ac:dyDescent="0.25">
      <c r="B696" s="7"/>
      <c r="D696" s="7"/>
      <c r="E696" s="7"/>
      <c r="F696" s="7"/>
      <c r="G696" s="7"/>
    </row>
    <row r="697" spans="2:7" ht="15.75" customHeight="1" x14ac:dyDescent="0.25">
      <c r="B697" s="7"/>
      <c r="D697" s="7"/>
      <c r="E697" s="7"/>
      <c r="F697" s="7"/>
      <c r="G697" s="7"/>
    </row>
    <row r="698" spans="2:7" ht="15.75" customHeight="1" x14ac:dyDescent="0.25">
      <c r="B698" s="7"/>
      <c r="D698" s="7"/>
      <c r="E698" s="7"/>
      <c r="F698" s="7"/>
      <c r="G698" s="7"/>
    </row>
    <row r="699" spans="2:7" ht="15.75" customHeight="1" x14ac:dyDescent="0.25">
      <c r="B699" s="7"/>
      <c r="D699" s="7"/>
      <c r="E699" s="7"/>
      <c r="F699" s="7"/>
      <c r="G699" s="7"/>
    </row>
    <row r="700" spans="2:7" ht="15.75" customHeight="1" x14ac:dyDescent="0.25">
      <c r="B700" s="7"/>
      <c r="D700" s="7"/>
      <c r="E700" s="7"/>
      <c r="F700" s="7"/>
      <c r="G700" s="7"/>
    </row>
    <row r="701" spans="2:7" ht="15.75" customHeight="1" x14ac:dyDescent="0.25">
      <c r="B701" s="7"/>
      <c r="D701" s="7"/>
      <c r="E701" s="7"/>
      <c r="F701" s="7"/>
      <c r="G701" s="7"/>
    </row>
    <row r="702" spans="2:7" ht="15.75" customHeight="1" x14ac:dyDescent="0.25">
      <c r="B702" s="7"/>
      <c r="D702" s="7"/>
      <c r="E702" s="7"/>
      <c r="F702" s="7"/>
      <c r="G702" s="7"/>
    </row>
    <row r="703" spans="2:7" ht="15.75" customHeight="1" x14ac:dyDescent="0.25">
      <c r="B703" s="7"/>
      <c r="D703" s="7"/>
      <c r="E703" s="7"/>
      <c r="F703" s="7"/>
      <c r="G703" s="7"/>
    </row>
    <row r="704" spans="2:7" ht="15.75" customHeight="1" x14ac:dyDescent="0.25">
      <c r="B704" s="7"/>
      <c r="D704" s="7"/>
      <c r="E704" s="7"/>
      <c r="F704" s="7"/>
      <c r="G704" s="7"/>
    </row>
    <row r="705" spans="2:7" ht="15.75" customHeight="1" x14ac:dyDescent="0.25">
      <c r="B705" s="7"/>
      <c r="D705" s="7"/>
      <c r="E705" s="7"/>
      <c r="F705" s="7"/>
      <c r="G705" s="7"/>
    </row>
    <row r="706" spans="2:7" ht="15.75" customHeight="1" x14ac:dyDescent="0.25">
      <c r="B706" s="7"/>
      <c r="D706" s="7"/>
      <c r="E706" s="7"/>
      <c r="F706" s="7"/>
      <c r="G706" s="7"/>
    </row>
    <row r="707" spans="2:7" ht="15.75" customHeight="1" x14ac:dyDescent="0.25">
      <c r="B707" s="7"/>
      <c r="D707" s="7"/>
      <c r="E707" s="7"/>
      <c r="F707" s="7"/>
      <c r="G707" s="7"/>
    </row>
    <row r="708" spans="2:7" ht="15.75" customHeight="1" x14ac:dyDescent="0.25">
      <c r="B708" s="7"/>
      <c r="D708" s="7"/>
      <c r="E708" s="7"/>
      <c r="F708" s="7"/>
      <c r="G708" s="7"/>
    </row>
    <row r="709" spans="2:7" ht="15.75" customHeight="1" x14ac:dyDescent="0.25">
      <c r="B709" s="7"/>
      <c r="D709" s="7"/>
      <c r="E709" s="7"/>
      <c r="F709" s="7"/>
      <c r="G709" s="7"/>
    </row>
    <row r="710" spans="2:7" ht="15.75" customHeight="1" x14ac:dyDescent="0.25">
      <c r="B710" s="7"/>
      <c r="D710" s="7"/>
      <c r="E710" s="7"/>
      <c r="F710" s="7"/>
      <c r="G710" s="7"/>
    </row>
    <row r="711" spans="2:7" ht="15.75" customHeight="1" x14ac:dyDescent="0.25">
      <c r="B711" s="7"/>
      <c r="D711" s="7"/>
      <c r="E711" s="7"/>
      <c r="F711" s="7"/>
      <c r="G711" s="7"/>
    </row>
    <row r="712" spans="2:7" ht="15.75" customHeight="1" x14ac:dyDescent="0.25">
      <c r="B712" s="7"/>
      <c r="D712" s="7"/>
      <c r="E712" s="7"/>
      <c r="F712" s="7"/>
      <c r="G712" s="7"/>
    </row>
    <row r="713" spans="2:7" ht="15.75" customHeight="1" x14ac:dyDescent="0.25">
      <c r="B713" s="7"/>
      <c r="D713" s="7"/>
      <c r="E713" s="7"/>
      <c r="F713" s="7"/>
      <c r="G713" s="7"/>
    </row>
    <row r="714" spans="2:7" ht="15.75" customHeight="1" x14ac:dyDescent="0.25">
      <c r="B714" s="7"/>
      <c r="D714" s="7"/>
      <c r="E714" s="7"/>
      <c r="F714" s="7"/>
      <c r="G714" s="7"/>
    </row>
    <row r="715" spans="2:7" ht="15.75" customHeight="1" x14ac:dyDescent="0.25">
      <c r="B715" s="7"/>
      <c r="D715" s="7"/>
      <c r="E715" s="7"/>
      <c r="F715" s="7"/>
      <c r="G715" s="7"/>
    </row>
    <row r="716" spans="2:7" ht="15.75" customHeight="1" x14ac:dyDescent="0.25">
      <c r="B716" s="7"/>
      <c r="D716" s="7"/>
      <c r="E716" s="7"/>
      <c r="F716" s="7"/>
      <c r="G716" s="7"/>
    </row>
    <row r="717" spans="2:7" ht="15.75" customHeight="1" x14ac:dyDescent="0.25">
      <c r="B717" s="7"/>
      <c r="D717" s="7"/>
      <c r="E717" s="7"/>
      <c r="F717" s="7"/>
      <c r="G717" s="7"/>
    </row>
    <row r="718" spans="2:7" ht="15.75" customHeight="1" x14ac:dyDescent="0.25">
      <c r="B718" s="7"/>
      <c r="D718" s="7"/>
      <c r="E718" s="7"/>
      <c r="F718" s="7"/>
      <c r="G718" s="7"/>
    </row>
    <row r="719" spans="2:7" ht="15.75" customHeight="1" x14ac:dyDescent="0.25">
      <c r="B719" s="7"/>
      <c r="D719" s="7"/>
      <c r="E719" s="7"/>
      <c r="F719" s="7"/>
      <c r="G719" s="7"/>
    </row>
    <row r="720" spans="2:7" ht="15.75" customHeight="1" x14ac:dyDescent="0.25">
      <c r="B720" s="7"/>
      <c r="D720" s="7"/>
      <c r="E720" s="7"/>
      <c r="F720" s="7"/>
      <c r="G720" s="7"/>
    </row>
    <row r="721" spans="2:7" ht="15.75" customHeight="1" x14ac:dyDescent="0.25">
      <c r="B721" s="7"/>
      <c r="D721" s="7"/>
      <c r="E721" s="7"/>
      <c r="F721" s="7"/>
      <c r="G721" s="7"/>
    </row>
    <row r="722" spans="2:7" ht="15.75" customHeight="1" x14ac:dyDescent="0.25">
      <c r="B722" s="7"/>
      <c r="D722" s="7"/>
      <c r="E722" s="7"/>
      <c r="F722" s="7"/>
      <c r="G722" s="7"/>
    </row>
    <row r="723" spans="2:7" ht="15.75" customHeight="1" x14ac:dyDescent="0.25">
      <c r="B723" s="7"/>
      <c r="D723" s="7"/>
      <c r="E723" s="7"/>
      <c r="F723" s="7"/>
      <c r="G723" s="7"/>
    </row>
    <row r="724" spans="2:7" ht="15.75" customHeight="1" x14ac:dyDescent="0.25">
      <c r="B724" s="7"/>
      <c r="D724" s="7"/>
      <c r="E724" s="7"/>
      <c r="F724" s="7"/>
      <c r="G724" s="7"/>
    </row>
    <row r="725" spans="2:7" ht="15.75" customHeight="1" x14ac:dyDescent="0.25">
      <c r="B725" s="7"/>
      <c r="D725" s="7"/>
      <c r="E725" s="7"/>
      <c r="F725" s="7"/>
      <c r="G725" s="7"/>
    </row>
    <row r="726" spans="2:7" ht="15.75" customHeight="1" x14ac:dyDescent="0.25">
      <c r="B726" s="7"/>
      <c r="D726" s="7"/>
      <c r="E726" s="7"/>
      <c r="F726" s="7"/>
      <c r="G726" s="7"/>
    </row>
    <row r="727" spans="2:7" ht="15.75" customHeight="1" x14ac:dyDescent="0.25">
      <c r="B727" s="7"/>
      <c r="D727" s="7"/>
      <c r="E727" s="7"/>
      <c r="F727" s="7"/>
      <c r="G727" s="7"/>
    </row>
    <row r="728" spans="2:7" ht="15.75" customHeight="1" x14ac:dyDescent="0.25">
      <c r="B728" s="7"/>
      <c r="D728" s="7"/>
      <c r="E728" s="7"/>
      <c r="F728" s="7"/>
      <c r="G728" s="7"/>
    </row>
    <row r="729" spans="2:7" ht="15.75" customHeight="1" x14ac:dyDescent="0.25">
      <c r="B729" s="7"/>
      <c r="D729" s="7"/>
      <c r="E729" s="7"/>
      <c r="F729" s="7"/>
      <c r="G729" s="7"/>
    </row>
    <row r="730" spans="2:7" ht="15.75" customHeight="1" x14ac:dyDescent="0.25">
      <c r="B730" s="7"/>
      <c r="D730" s="7"/>
      <c r="E730" s="7"/>
      <c r="F730" s="7"/>
      <c r="G730" s="7"/>
    </row>
    <row r="731" spans="2:7" ht="15.75" customHeight="1" x14ac:dyDescent="0.25">
      <c r="B731" s="7"/>
      <c r="D731" s="7"/>
      <c r="E731" s="7"/>
      <c r="F731" s="7"/>
      <c r="G731" s="7"/>
    </row>
    <row r="732" spans="2:7" ht="15.75" customHeight="1" x14ac:dyDescent="0.25">
      <c r="B732" s="7"/>
      <c r="D732" s="7"/>
      <c r="E732" s="7"/>
      <c r="F732" s="7"/>
      <c r="G732" s="7"/>
    </row>
    <row r="733" spans="2:7" ht="15.75" customHeight="1" x14ac:dyDescent="0.25">
      <c r="B733" s="7"/>
      <c r="D733" s="7"/>
      <c r="E733" s="7"/>
      <c r="F733" s="7"/>
      <c r="G733" s="7"/>
    </row>
    <row r="734" spans="2:7" ht="15.75" customHeight="1" x14ac:dyDescent="0.25">
      <c r="B734" s="7"/>
      <c r="D734" s="7"/>
      <c r="E734" s="7"/>
      <c r="F734" s="7"/>
      <c r="G734" s="7"/>
    </row>
    <row r="735" spans="2:7" ht="15.75" customHeight="1" x14ac:dyDescent="0.25">
      <c r="B735" s="7"/>
      <c r="D735" s="7"/>
      <c r="E735" s="7"/>
      <c r="F735" s="7"/>
      <c r="G735" s="7"/>
    </row>
    <row r="736" spans="2:7" ht="15.75" customHeight="1" x14ac:dyDescent="0.25">
      <c r="B736" s="7"/>
      <c r="D736" s="7"/>
      <c r="E736" s="7"/>
      <c r="F736" s="7"/>
      <c r="G736" s="7"/>
    </row>
    <row r="737" spans="2:7" ht="15.75" customHeight="1" x14ac:dyDescent="0.25">
      <c r="B737" s="7"/>
      <c r="D737" s="7"/>
      <c r="E737" s="7"/>
      <c r="F737" s="7"/>
      <c r="G737" s="7"/>
    </row>
    <row r="738" spans="2:7" ht="15.75" customHeight="1" x14ac:dyDescent="0.25">
      <c r="B738" s="7"/>
      <c r="D738" s="7"/>
      <c r="E738" s="7"/>
      <c r="F738" s="7"/>
      <c r="G738" s="7"/>
    </row>
    <row r="739" spans="2:7" ht="15.75" customHeight="1" x14ac:dyDescent="0.25">
      <c r="B739" s="7"/>
      <c r="D739" s="7"/>
      <c r="E739" s="7"/>
      <c r="F739" s="7"/>
      <c r="G739" s="7"/>
    </row>
    <row r="740" spans="2:7" ht="15.75" customHeight="1" x14ac:dyDescent="0.25">
      <c r="B740" s="7"/>
      <c r="D740" s="7"/>
      <c r="E740" s="7"/>
      <c r="F740" s="7"/>
      <c r="G740" s="7"/>
    </row>
    <row r="741" spans="2:7" ht="15.75" customHeight="1" x14ac:dyDescent="0.25">
      <c r="B741" s="7"/>
      <c r="D741" s="7"/>
      <c r="E741" s="7"/>
      <c r="F741" s="7"/>
      <c r="G741" s="7"/>
    </row>
    <row r="742" spans="2:7" ht="15.75" customHeight="1" x14ac:dyDescent="0.25">
      <c r="B742" s="7"/>
      <c r="D742" s="7"/>
      <c r="E742" s="7"/>
      <c r="F742" s="7"/>
      <c r="G742" s="7"/>
    </row>
    <row r="743" spans="2:7" ht="15.75" customHeight="1" x14ac:dyDescent="0.25">
      <c r="B743" s="7"/>
      <c r="D743" s="7"/>
      <c r="E743" s="7"/>
      <c r="F743" s="7"/>
      <c r="G743" s="7"/>
    </row>
    <row r="744" spans="2:7" ht="15.75" customHeight="1" x14ac:dyDescent="0.25">
      <c r="B744" s="7"/>
      <c r="D744" s="7"/>
      <c r="E744" s="7"/>
      <c r="F744" s="7"/>
      <c r="G744" s="7"/>
    </row>
    <row r="745" spans="2:7" ht="15.75" customHeight="1" x14ac:dyDescent="0.25">
      <c r="B745" s="7"/>
      <c r="D745" s="7"/>
      <c r="E745" s="7"/>
      <c r="F745" s="7"/>
      <c r="G745" s="7"/>
    </row>
    <row r="746" spans="2:7" ht="15.75" customHeight="1" x14ac:dyDescent="0.25">
      <c r="B746" s="7"/>
      <c r="D746" s="7"/>
      <c r="E746" s="7"/>
      <c r="F746" s="7"/>
      <c r="G746" s="7"/>
    </row>
    <row r="747" spans="2:7" ht="15.75" customHeight="1" x14ac:dyDescent="0.25">
      <c r="B747" s="7"/>
      <c r="D747" s="7"/>
      <c r="E747" s="7"/>
      <c r="F747" s="7"/>
      <c r="G747" s="7"/>
    </row>
    <row r="748" spans="2:7" ht="15.75" customHeight="1" x14ac:dyDescent="0.25">
      <c r="B748" s="7"/>
      <c r="D748" s="7"/>
      <c r="E748" s="7"/>
      <c r="F748" s="7"/>
      <c r="G748" s="7"/>
    </row>
    <row r="749" spans="2:7" ht="15.75" customHeight="1" x14ac:dyDescent="0.25">
      <c r="B749" s="7"/>
      <c r="D749" s="7"/>
      <c r="E749" s="7"/>
      <c r="F749" s="7"/>
      <c r="G749" s="7"/>
    </row>
    <row r="750" spans="2:7" ht="15.75" customHeight="1" x14ac:dyDescent="0.25">
      <c r="B750" s="7"/>
      <c r="D750" s="7"/>
      <c r="E750" s="7"/>
      <c r="F750" s="7"/>
      <c r="G750" s="7"/>
    </row>
    <row r="751" spans="2:7" ht="15.75" customHeight="1" x14ac:dyDescent="0.25">
      <c r="B751" s="7"/>
      <c r="D751" s="7"/>
      <c r="E751" s="7"/>
      <c r="F751" s="7"/>
      <c r="G751" s="7"/>
    </row>
    <row r="752" spans="2:7" ht="15.75" customHeight="1" x14ac:dyDescent="0.25">
      <c r="B752" s="7"/>
      <c r="D752" s="7"/>
      <c r="E752" s="7"/>
      <c r="F752" s="7"/>
      <c r="G752" s="7"/>
    </row>
    <row r="753" spans="2:7" ht="15.75" customHeight="1" x14ac:dyDescent="0.25">
      <c r="B753" s="7"/>
      <c r="D753" s="7"/>
      <c r="E753" s="7"/>
      <c r="F753" s="7"/>
      <c r="G753" s="7"/>
    </row>
    <row r="754" spans="2:7" ht="15.75" customHeight="1" x14ac:dyDescent="0.25">
      <c r="B754" s="7"/>
      <c r="D754" s="7"/>
      <c r="E754" s="7"/>
      <c r="F754" s="7"/>
      <c r="G754" s="7"/>
    </row>
    <row r="755" spans="2:7" ht="15.75" customHeight="1" x14ac:dyDescent="0.25">
      <c r="B755" s="7"/>
      <c r="D755" s="7"/>
      <c r="E755" s="7"/>
      <c r="F755" s="7"/>
      <c r="G755" s="7"/>
    </row>
    <row r="756" spans="2:7" ht="15.75" customHeight="1" x14ac:dyDescent="0.25">
      <c r="B756" s="7"/>
      <c r="D756" s="7"/>
      <c r="E756" s="7"/>
      <c r="F756" s="7"/>
      <c r="G756" s="7"/>
    </row>
    <row r="757" spans="2:7" ht="15.75" customHeight="1" x14ac:dyDescent="0.25">
      <c r="B757" s="7"/>
      <c r="D757" s="7"/>
      <c r="E757" s="7"/>
      <c r="F757" s="7"/>
      <c r="G757" s="7"/>
    </row>
    <row r="758" spans="2:7" ht="15.75" customHeight="1" x14ac:dyDescent="0.25">
      <c r="B758" s="7"/>
      <c r="D758" s="7"/>
      <c r="E758" s="7"/>
      <c r="F758" s="7"/>
      <c r="G758" s="7"/>
    </row>
    <row r="759" spans="2:7" ht="15.75" customHeight="1" x14ac:dyDescent="0.25">
      <c r="B759" s="7"/>
      <c r="D759" s="7"/>
      <c r="E759" s="7"/>
      <c r="F759" s="7"/>
      <c r="G759" s="7"/>
    </row>
    <row r="760" spans="2:7" ht="15.75" customHeight="1" x14ac:dyDescent="0.25">
      <c r="B760" s="7"/>
      <c r="D760" s="7"/>
      <c r="E760" s="7"/>
      <c r="F760" s="7"/>
      <c r="G760" s="7"/>
    </row>
    <row r="761" spans="2:7" ht="15.75" customHeight="1" x14ac:dyDescent="0.25">
      <c r="B761" s="7"/>
      <c r="D761" s="7"/>
      <c r="E761" s="7"/>
      <c r="F761" s="7"/>
      <c r="G761" s="7"/>
    </row>
    <row r="762" spans="2:7" ht="15.75" customHeight="1" x14ac:dyDescent="0.25">
      <c r="B762" s="7"/>
      <c r="D762" s="7"/>
      <c r="E762" s="7"/>
      <c r="F762" s="7"/>
      <c r="G762" s="7"/>
    </row>
    <row r="763" spans="2:7" ht="15.75" customHeight="1" x14ac:dyDescent="0.25">
      <c r="B763" s="7"/>
      <c r="D763" s="7"/>
      <c r="E763" s="7"/>
      <c r="F763" s="7"/>
      <c r="G763" s="7"/>
    </row>
    <row r="764" spans="2:7" ht="15.75" customHeight="1" x14ac:dyDescent="0.25">
      <c r="B764" s="7"/>
      <c r="D764" s="7"/>
      <c r="E764" s="7"/>
      <c r="F764" s="7"/>
      <c r="G764" s="7"/>
    </row>
    <row r="765" spans="2:7" ht="15.75" customHeight="1" x14ac:dyDescent="0.25">
      <c r="B765" s="7"/>
      <c r="D765" s="7"/>
      <c r="E765" s="7"/>
      <c r="F765" s="7"/>
      <c r="G765" s="7"/>
    </row>
    <row r="766" spans="2:7" ht="15.75" customHeight="1" x14ac:dyDescent="0.25">
      <c r="B766" s="7"/>
      <c r="D766" s="7"/>
      <c r="E766" s="7"/>
      <c r="F766" s="7"/>
      <c r="G766" s="7"/>
    </row>
    <row r="767" spans="2:7" ht="15.75" customHeight="1" x14ac:dyDescent="0.25">
      <c r="B767" s="7"/>
      <c r="D767" s="7"/>
      <c r="E767" s="7"/>
      <c r="F767" s="7"/>
      <c r="G767" s="7"/>
    </row>
    <row r="768" spans="2:7" ht="15.75" customHeight="1" x14ac:dyDescent="0.25">
      <c r="B768" s="7"/>
      <c r="D768" s="7"/>
      <c r="E768" s="7"/>
      <c r="F768" s="7"/>
      <c r="G768" s="7"/>
    </row>
    <row r="769" spans="2:7" ht="15.75" customHeight="1" x14ac:dyDescent="0.25">
      <c r="B769" s="7"/>
      <c r="D769" s="7"/>
      <c r="E769" s="7"/>
      <c r="F769" s="7"/>
      <c r="G769" s="7"/>
    </row>
    <row r="770" spans="2:7" ht="15.75" customHeight="1" x14ac:dyDescent="0.25">
      <c r="B770" s="7"/>
      <c r="D770" s="7"/>
      <c r="E770" s="7"/>
      <c r="F770" s="7"/>
      <c r="G770" s="7"/>
    </row>
    <row r="771" spans="2:7" ht="15.75" customHeight="1" x14ac:dyDescent="0.25">
      <c r="B771" s="7"/>
      <c r="D771" s="7"/>
      <c r="E771" s="7"/>
      <c r="F771" s="7"/>
      <c r="G771" s="7"/>
    </row>
    <row r="772" spans="2:7" ht="15.75" customHeight="1" x14ac:dyDescent="0.25">
      <c r="B772" s="7"/>
      <c r="D772" s="7"/>
      <c r="E772" s="7"/>
      <c r="F772" s="7"/>
      <c r="G772" s="7"/>
    </row>
    <row r="773" spans="2:7" ht="15.75" customHeight="1" x14ac:dyDescent="0.25">
      <c r="B773" s="7"/>
      <c r="D773" s="7"/>
      <c r="E773" s="7"/>
      <c r="F773" s="7"/>
      <c r="G773" s="7"/>
    </row>
    <row r="774" spans="2:7" ht="15.75" customHeight="1" x14ac:dyDescent="0.25">
      <c r="B774" s="7"/>
      <c r="D774" s="7"/>
      <c r="E774" s="7"/>
      <c r="F774" s="7"/>
      <c r="G774" s="7"/>
    </row>
    <row r="775" spans="2:7" ht="15.75" customHeight="1" x14ac:dyDescent="0.25">
      <c r="B775" s="7"/>
      <c r="D775" s="7"/>
      <c r="E775" s="7"/>
      <c r="F775" s="7"/>
      <c r="G775" s="7"/>
    </row>
    <row r="776" spans="2:7" ht="15.75" customHeight="1" x14ac:dyDescent="0.25">
      <c r="B776" s="7"/>
      <c r="D776" s="7"/>
      <c r="E776" s="7"/>
      <c r="F776" s="7"/>
      <c r="G776" s="7"/>
    </row>
    <row r="777" spans="2:7" ht="15.75" customHeight="1" x14ac:dyDescent="0.25">
      <c r="B777" s="7"/>
      <c r="D777" s="7"/>
      <c r="E777" s="7"/>
      <c r="F777" s="7"/>
      <c r="G777" s="7"/>
    </row>
    <row r="778" spans="2:7" ht="15.75" customHeight="1" x14ac:dyDescent="0.25">
      <c r="B778" s="7"/>
      <c r="D778" s="7"/>
      <c r="E778" s="7"/>
      <c r="F778" s="7"/>
      <c r="G778" s="7"/>
    </row>
    <row r="779" spans="2:7" ht="15.75" customHeight="1" x14ac:dyDescent="0.25">
      <c r="B779" s="7"/>
      <c r="D779" s="7"/>
      <c r="E779" s="7"/>
      <c r="F779" s="7"/>
      <c r="G779" s="7"/>
    </row>
    <row r="780" spans="2:7" ht="15.75" customHeight="1" x14ac:dyDescent="0.25">
      <c r="B780" s="7"/>
      <c r="D780" s="7"/>
      <c r="E780" s="7"/>
      <c r="F780" s="7"/>
      <c r="G780" s="7"/>
    </row>
    <row r="781" spans="2:7" ht="15.75" customHeight="1" x14ac:dyDescent="0.25">
      <c r="B781" s="7"/>
      <c r="D781" s="7"/>
      <c r="E781" s="7"/>
      <c r="F781" s="7"/>
      <c r="G781" s="7"/>
    </row>
    <row r="782" spans="2:7" ht="15.75" customHeight="1" x14ac:dyDescent="0.25">
      <c r="B782" s="7"/>
      <c r="D782" s="7"/>
      <c r="E782" s="7"/>
      <c r="F782" s="7"/>
      <c r="G782" s="7"/>
    </row>
    <row r="783" spans="2:7" ht="15.75" customHeight="1" x14ac:dyDescent="0.25">
      <c r="B783" s="7"/>
      <c r="D783" s="7"/>
      <c r="E783" s="7"/>
      <c r="F783" s="7"/>
      <c r="G783" s="7"/>
    </row>
    <row r="784" spans="2:7" ht="15.75" customHeight="1" x14ac:dyDescent="0.25">
      <c r="B784" s="7"/>
      <c r="D784" s="7"/>
      <c r="E784" s="7"/>
      <c r="F784" s="7"/>
      <c r="G784" s="7"/>
    </row>
    <row r="785" spans="2:7" ht="15.75" customHeight="1" x14ac:dyDescent="0.25">
      <c r="B785" s="7"/>
      <c r="D785" s="7"/>
      <c r="E785" s="7"/>
      <c r="F785" s="7"/>
      <c r="G785" s="7"/>
    </row>
    <row r="786" spans="2:7" ht="15.75" customHeight="1" x14ac:dyDescent="0.25">
      <c r="B786" s="7"/>
      <c r="D786" s="7"/>
      <c r="E786" s="7"/>
      <c r="F786" s="7"/>
      <c r="G786" s="7"/>
    </row>
    <row r="787" spans="2:7" ht="15.75" customHeight="1" x14ac:dyDescent="0.25">
      <c r="B787" s="7"/>
      <c r="D787" s="7"/>
      <c r="E787" s="7"/>
      <c r="F787" s="7"/>
      <c r="G787" s="7"/>
    </row>
    <row r="788" spans="2:7" ht="15.75" customHeight="1" x14ac:dyDescent="0.25">
      <c r="B788" s="7"/>
      <c r="D788" s="7"/>
      <c r="E788" s="7"/>
      <c r="F788" s="7"/>
      <c r="G788" s="7"/>
    </row>
    <row r="789" spans="2:7" ht="15.75" customHeight="1" x14ac:dyDescent="0.25">
      <c r="B789" s="7"/>
      <c r="D789" s="7"/>
      <c r="E789" s="7"/>
      <c r="F789" s="7"/>
      <c r="G789" s="7"/>
    </row>
    <row r="790" spans="2:7" ht="15.75" customHeight="1" x14ac:dyDescent="0.25">
      <c r="B790" s="7"/>
      <c r="D790" s="7"/>
      <c r="E790" s="7"/>
      <c r="F790" s="7"/>
      <c r="G790" s="7"/>
    </row>
    <row r="791" spans="2:7" ht="15.75" customHeight="1" x14ac:dyDescent="0.25">
      <c r="B791" s="7"/>
      <c r="D791" s="7"/>
      <c r="E791" s="7"/>
      <c r="F791" s="7"/>
      <c r="G791" s="7"/>
    </row>
    <row r="792" spans="2:7" ht="15.75" customHeight="1" x14ac:dyDescent="0.25">
      <c r="B792" s="7"/>
      <c r="D792" s="7"/>
      <c r="E792" s="7"/>
      <c r="F792" s="7"/>
      <c r="G792" s="7"/>
    </row>
    <row r="793" spans="2:7" ht="15.75" customHeight="1" x14ac:dyDescent="0.25">
      <c r="B793" s="7"/>
      <c r="D793" s="7"/>
      <c r="E793" s="7"/>
      <c r="F793" s="7"/>
      <c r="G793" s="7"/>
    </row>
    <row r="794" spans="2:7" ht="15.75" customHeight="1" x14ac:dyDescent="0.25">
      <c r="B794" s="7"/>
      <c r="D794" s="7"/>
      <c r="E794" s="7"/>
      <c r="F794" s="7"/>
      <c r="G794" s="7"/>
    </row>
    <row r="795" spans="2:7" ht="15.75" customHeight="1" x14ac:dyDescent="0.25">
      <c r="B795" s="7"/>
      <c r="D795" s="7"/>
      <c r="E795" s="7"/>
      <c r="F795" s="7"/>
      <c r="G795" s="7"/>
    </row>
    <row r="796" spans="2:7" ht="15.75" customHeight="1" x14ac:dyDescent="0.25">
      <c r="B796" s="7"/>
      <c r="D796" s="7"/>
      <c r="E796" s="7"/>
      <c r="F796" s="7"/>
      <c r="G796" s="7"/>
    </row>
    <row r="797" spans="2:7" ht="15.75" customHeight="1" x14ac:dyDescent="0.25">
      <c r="B797" s="7"/>
      <c r="D797" s="7"/>
      <c r="E797" s="7"/>
      <c r="F797" s="7"/>
      <c r="G797" s="7"/>
    </row>
    <row r="798" spans="2:7" ht="15.75" customHeight="1" x14ac:dyDescent="0.25">
      <c r="B798" s="7"/>
      <c r="D798" s="7"/>
      <c r="E798" s="7"/>
      <c r="F798" s="7"/>
      <c r="G798" s="7"/>
    </row>
    <row r="799" spans="2:7" ht="15.75" customHeight="1" x14ac:dyDescent="0.25">
      <c r="B799" s="7"/>
      <c r="D799" s="7"/>
      <c r="E799" s="7"/>
      <c r="F799" s="7"/>
      <c r="G799" s="7"/>
    </row>
    <row r="800" spans="2:7" ht="15.75" customHeight="1" x14ac:dyDescent="0.25">
      <c r="B800" s="7"/>
      <c r="D800" s="7"/>
      <c r="E800" s="7"/>
      <c r="F800" s="7"/>
      <c r="G800" s="7"/>
    </row>
    <row r="801" spans="2:7" ht="15.75" customHeight="1" x14ac:dyDescent="0.25">
      <c r="B801" s="7"/>
      <c r="D801" s="7"/>
      <c r="E801" s="7"/>
      <c r="F801" s="7"/>
      <c r="G801" s="7"/>
    </row>
    <row r="802" spans="2:7" ht="15.75" customHeight="1" x14ac:dyDescent="0.25">
      <c r="B802" s="7"/>
      <c r="D802" s="7"/>
      <c r="E802" s="7"/>
      <c r="F802" s="7"/>
      <c r="G802" s="7"/>
    </row>
    <row r="803" spans="2:7" ht="15.75" customHeight="1" x14ac:dyDescent="0.25">
      <c r="B803" s="7"/>
      <c r="D803" s="7"/>
      <c r="E803" s="7"/>
      <c r="F803" s="7"/>
      <c r="G803" s="7"/>
    </row>
    <row r="804" spans="2:7" ht="15.75" customHeight="1" x14ac:dyDescent="0.25">
      <c r="B804" s="7"/>
      <c r="D804" s="7"/>
      <c r="E804" s="7"/>
      <c r="F804" s="7"/>
      <c r="G804" s="7"/>
    </row>
    <row r="805" spans="2:7" ht="15.75" customHeight="1" x14ac:dyDescent="0.25">
      <c r="B805" s="7"/>
      <c r="D805" s="7"/>
      <c r="E805" s="7"/>
      <c r="F805" s="7"/>
      <c r="G805" s="7"/>
    </row>
    <row r="806" spans="2:7" ht="15.75" customHeight="1" x14ac:dyDescent="0.25">
      <c r="B806" s="7"/>
      <c r="D806" s="7"/>
      <c r="E806" s="7"/>
      <c r="F806" s="7"/>
      <c r="G806" s="7"/>
    </row>
    <row r="807" spans="2:7" ht="15.75" customHeight="1" x14ac:dyDescent="0.25">
      <c r="B807" s="7"/>
      <c r="D807" s="7"/>
      <c r="E807" s="7"/>
      <c r="F807" s="7"/>
      <c r="G807" s="7"/>
    </row>
    <row r="808" spans="2:7" ht="15.75" customHeight="1" x14ac:dyDescent="0.25">
      <c r="B808" s="7"/>
      <c r="D808" s="7"/>
      <c r="E808" s="7"/>
      <c r="F808" s="7"/>
      <c r="G808" s="7"/>
    </row>
    <row r="809" spans="2:7" ht="15.75" customHeight="1" x14ac:dyDescent="0.25">
      <c r="B809" s="7"/>
      <c r="D809" s="7"/>
      <c r="E809" s="7"/>
      <c r="F809" s="7"/>
      <c r="G809" s="7"/>
    </row>
    <row r="810" spans="2:7" ht="15.75" customHeight="1" x14ac:dyDescent="0.25">
      <c r="B810" s="7"/>
      <c r="D810" s="7"/>
      <c r="E810" s="7"/>
      <c r="F810" s="7"/>
      <c r="G810" s="7"/>
    </row>
    <row r="811" spans="2:7" ht="15.75" customHeight="1" x14ac:dyDescent="0.25">
      <c r="B811" s="7"/>
      <c r="D811" s="7"/>
      <c r="E811" s="7"/>
      <c r="F811" s="7"/>
      <c r="G811" s="7"/>
    </row>
    <row r="812" spans="2:7" ht="15.75" customHeight="1" x14ac:dyDescent="0.25">
      <c r="B812" s="7"/>
      <c r="D812" s="7"/>
      <c r="E812" s="7"/>
      <c r="F812" s="7"/>
      <c r="G812" s="7"/>
    </row>
    <row r="813" spans="2:7" ht="15.75" customHeight="1" x14ac:dyDescent="0.25">
      <c r="B813" s="7"/>
      <c r="D813" s="7"/>
      <c r="E813" s="7"/>
      <c r="F813" s="7"/>
      <c r="G813" s="7"/>
    </row>
    <row r="814" spans="2:7" ht="15.75" customHeight="1" x14ac:dyDescent="0.25">
      <c r="B814" s="7"/>
      <c r="D814" s="7"/>
      <c r="E814" s="7"/>
      <c r="F814" s="7"/>
      <c r="G814" s="7"/>
    </row>
    <row r="815" spans="2:7" ht="15.75" customHeight="1" x14ac:dyDescent="0.25">
      <c r="B815" s="7"/>
      <c r="D815" s="7"/>
      <c r="E815" s="7"/>
      <c r="F815" s="7"/>
      <c r="G815" s="7"/>
    </row>
    <row r="816" spans="2:7" ht="15.75" customHeight="1" x14ac:dyDescent="0.25">
      <c r="B816" s="7"/>
      <c r="D816" s="7"/>
      <c r="E816" s="7"/>
      <c r="F816" s="7"/>
      <c r="G816" s="7"/>
    </row>
    <row r="817" spans="2:7" ht="15.75" customHeight="1" x14ac:dyDescent="0.25">
      <c r="B817" s="7"/>
      <c r="D817" s="7"/>
      <c r="E817" s="7"/>
      <c r="F817" s="7"/>
      <c r="G817" s="7"/>
    </row>
    <row r="818" spans="2:7" ht="15.75" customHeight="1" x14ac:dyDescent="0.25">
      <c r="B818" s="7"/>
      <c r="D818" s="7"/>
      <c r="E818" s="7"/>
      <c r="F818" s="7"/>
      <c r="G818" s="7"/>
    </row>
    <row r="819" spans="2:7" ht="15.75" customHeight="1" x14ac:dyDescent="0.25">
      <c r="B819" s="7"/>
      <c r="D819" s="7"/>
      <c r="E819" s="7"/>
      <c r="F819" s="7"/>
      <c r="G819" s="7"/>
    </row>
    <row r="820" spans="2:7" ht="15.75" customHeight="1" x14ac:dyDescent="0.25">
      <c r="B820" s="7"/>
      <c r="D820" s="7"/>
      <c r="E820" s="7"/>
      <c r="F820" s="7"/>
      <c r="G820" s="7"/>
    </row>
    <row r="821" spans="2:7" ht="15.75" customHeight="1" x14ac:dyDescent="0.25">
      <c r="B821" s="7"/>
      <c r="D821" s="7"/>
      <c r="E821" s="7"/>
      <c r="F821" s="7"/>
      <c r="G821" s="7"/>
    </row>
    <row r="822" spans="2:7" ht="15.75" customHeight="1" x14ac:dyDescent="0.25">
      <c r="B822" s="7"/>
      <c r="D822" s="7"/>
      <c r="E822" s="7"/>
      <c r="F822" s="7"/>
      <c r="G822" s="7"/>
    </row>
    <row r="823" spans="2:7" ht="15.75" customHeight="1" x14ac:dyDescent="0.25">
      <c r="B823" s="7"/>
      <c r="D823" s="7"/>
      <c r="E823" s="7"/>
      <c r="F823" s="7"/>
      <c r="G823" s="7"/>
    </row>
    <row r="824" spans="2:7" ht="15.75" customHeight="1" x14ac:dyDescent="0.25">
      <c r="B824" s="7"/>
      <c r="D824" s="7"/>
      <c r="E824" s="7"/>
      <c r="F824" s="7"/>
      <c r="G824" s="7"/>
    </row>
    <row r="825" spans="2:7" ht="15.75" customHeight="1" x14ac:dyDescent="0.25">
      <c r="B825" s="7"/>
      <c r="D825" s="7"/>
      <c r="E825" s="7"/>
      <c r="F825" s="7"/>
      <c r="G825" s="7"/>
    </row>
    <row r="826" spans="2:7" ht="15.75" customHeight="1" x14ac:dyDescent="0.25">
      <c r="B826" s="7"/>
      <c r="D826" s="7"/>
      <c r="E826" s="7"/>
      <c r="F826" s="7"/>
      <c r="G826" s="7"/>
    </row>
    <row r="827" spans="2:7" ht="15.75" customHeight="1" x14ac:dyDescent="0.25">
      <c r="B827" s="7"/>
      <c r="D827" s="7"/>
      <c r="E827" s="7"/>
      <c r="F827" s="7"/>
      <c r="G827" s="7"/>
    </row>
    <row r="828" spans="2:7" ht="15.75" customHeight="1" x14ac:dyDescent="0.25">
      <c r="B828" s="7"/>
      <c r="D828" s="7"/>
      <c r="E828" s="7"/>
      <c r="F828" s="7"/>
      <c r="G828" s="7"/>
    </row>
    <row r="829" spans="2:7" ht="15.75" customHeight="1" x14ac:dyDescent="0.25">
      <c r="B829" s="7"/>
      <c r="D829" s="7"/>
      <c r="E829" s="7"/>
      <c r="F829" s="7"/>
      <c r="G829" s="7"/>
    </row>
    <row r="830" spans="2:7" ht="15.75" customHeight="1" x14ac:dyDescent="0.25">
      <c r="B830" s="7"/>
      <c r="D830" s="7"/>
      <c r="E830" s="7"/>
      <c r="F830" s="7"/>
      <c r="G830" s="7"/>
    </row>
    <row r="831" spans="2:7" ht="15.75" customHeight="1" x14ac:dyDescent="0.25">
      <c r="B831" s="7"/>
      <c r="D831" s="7"/>
      <c r="E831" s="7"/>
      <c r="F831" s="7"/>
      <c r="G831" s="7"/>
    </row>
    <row r="832" spans="2:7" ht="15.75" customHeight="1" x14ac:dyDescent="0.25">
      <c r="B832" s="7"/>
      <c r="D832" s="7"/>
      <c r="E832" s="7"/>
      <c r="F832" s="7"/>
      <c r="G832" s="7"/>
    </row>
    <row r="833" spans="2:7" ht="15.75" customHeight="1" x14ac:dyDescent="0.25">
      <c r="B833" s="7"/>
      <c r="D833" s="7"/>
      <c r="E833" s="7"/>
      <c r="F833" s="7"/>
      <c r="G833" s="7"/>
    </row>
    <row r="834" spans="2:7" ht="15.75" customHeight="1" x14ac:dyDescent="0.25">
      <c r="B834" s="7"/>
      <c r="D834" s="7"/>
      <c r="E834" s="7"/>
      <c r="F834" s="7"/>
      <c r="G834" s="7"/>
    </row>
    <row r="835" spans="2:7" ht="15.75" customHeight="1" x14ac:dyDescent="0.25">
      <c r="B835" s="7"/>
      <c r="D835" s="7"/>
      <c r="E835" s="7"/>
      <c r="F835" s="7"/>
      <c r="G835" s="7"/>
    </row>
    <row r="836" spans="2:7" ht="15.75" customHeight="1" x14ac:dyDescent="0.25">
      <c r="B836" s="7"/>
      <c r="D836" s="7"/>
      <c r="E836" s="7"/>
      <c r="F836" s="7"/>
      <c r="G836" s="7"/>
    </row>
    <row r="837" spans="2:7" ht="15.75" customHeight="1" x14ac:dyDescent="0.25">
      <c r="B837" s="7"/>
      <c r="D837" s="7"/>
      <c r="E837" s="7"/>
      <c r="F837" s="7"/>
      <c r="G837" s="7"/>
    </row>
    <row r="838" spans="2:7" ht="15.75" customHeight="1" x14ac:dyDescent="0.25">
      <c r="B838" s="7"/>
      <c r="D838" s="7"/>
      <c r="E838" s="7"/>
      <c r="F838" s="7"/>
      <c r="G838" s="7"/>
    </row>
    <row r="839" spans="2:7" ht="15.75" customHeight="1" x14ac:dyDescent="0.25">
      <c r="B839" s="7"/>
      <c r="D839" s="7"/>
      <c r="E839" s="7"/>
      <c r="F839" s="7"/>
      <c r="G839" s="7"/>
    </row>
    <row r="840" spans="2:7" ht="15.75" customHeight="1" x14ac:dyDescent="0.25">
      <c r="B840" s="7"/>
      <c r="D840" s="7"/>
      <c r="E840" s="7"/>
      <c r="F840" s="7"/>
      <c r="G840" s="7"/>
    </row>
    <row r="841" spans="2:7" ht="15.75" customHeight="1" x14ac:dyDescent="0.25">
      <c r="B841" s="7"/>
      <c r="D841" s="7"/>
      <c r="E841" s="7"/>
      <c r="F841" s="7"/>
      <c r="G841" s="7"/>
    </row>
    <row r="842" spans="2:7" ht="15.75" customHeight="1" x14ac:dyDescent="0.25">
      <c r="B842" s="7"/>
      <c r="D842" s="7"/>
      <c r="E842" s="7"/>
      <c r="F842" s="7"/>
      <c r="G842" s="7"/>
    </row>
    <row r="843" spans="2:7" ht="15.75" customHeight="1" x14ac:dyDescent="0.25">
      <c r="B843" s="7"/>
      <c r="D843" s="7"/>
      <c r="E843" s="7"/>
      <c r="F843" s="7"/>
      <c r="G843" s="7"/>
    </row>
    <row r="844" spans="2:7" ht="15.75" customHeight="1" x14ac:dyDescent="0.25">
      <c r="B844" s="7"/>
      <c r="D844" s="7"/>
      <c r="E844" s="7"/>
      <c r="F844" s="7"/>
      <c r="G844" s="7"/>
    </row>
    <row r="845" spans="2:7" ht="15.75" customHeight="1" x14ac:dyDescent="0.25">
      <c r="B845" s="7"/>
      <c r="D845" s="7"/>
      <c r="E845" s="7"/>
      <c r="F845" s="7"/>
      <c r="G845" s="7"/>
    </row>
    <row r="846" spans="2:7" ht="15.75" customHeight="1" x14ac:dyDescent="0.25">
      <c r="B846" s="7"/>
      <c r="D846" s="7"/>
      <c r="E846" s="7"/>
      <c r="F846" s="7"/>
      <c r="G846" s="7"/>
    </row>
    <row r="847" spans="2:7" ht="15.75" customHeight="1" x14ac:dyDescent="0.25">
      <c r="B847" s="7"/>
      <c r="D847" s="7"/>
      <c r="E847" s="7"/>
      <c r="F847" s="7"/>
      <c r="G847" s="7"/>
    </row>
    <row r="848" spans="2:7" ht="15.75" customHeight="1" x14ac:dyDescent="0.25">
      <c r="B848" s="7"/>
      <c r="D848" s="7"/>
      <c r="E848" s="7"/>
      <c r="F848" s="7"/>
      <c r="G848" s="7"/>
    </row>
    <row r="849" spans="2:7" ht="15.75" customHeight="1" x14ac:dyDescent="0.25">
      <c r="B849" s="7"/>
      <c r="D849" s="7"/>
      <c r="E849" s="7"/>
      <c r="F849" s="7"/>
      <c r="G849" s="7"/>
    </row>
    <row r="850" spans="2:7" ht="15.75" customHeight="1" x14ac:dyDescent="0.25">
      <c r="B850" s="7"/>
      <c r="D850" s="7"/>
      <c r="E850" s="7"/>
      <c r="F850" s="7"/>
      <c r="G850" s="7"/>
    </row>
    <row r="851" spans="2:7" ht="15.75" customHeight="1" x14ac:dyDescent="0.25">
      <c r="B851" s="7"/>
      <c r="D851" s="7"/>
      <c r="E851" s="7"/>
      <c r="F851" s="7"/>
      <c r="G851" s="7"/>
    </row>
    <row r="852" spans="2:7" ht="15.75" customHeight="1" x14ac:dyDescent="0.25">
      <c r="B852" s="7"/>
      <c r="D852" s="7"/>
      <c r="E852" s="7"/>
      <c r="F852" s="7"/>
      <c r="G852" s="7"/>
    </row>
    <row r="853" spans="2:7" ht="15.75" customHeight="1" x14ac:dyDescent="0.25">
      <c r="B853" s="7"/>
      <c r="D853" s="7"/>
      <c r="E853" s="7"/>
      <c r="F853" s="7"/>
      <c r="G853" s="7"/>
    </row>
    <row r="854" spans="2:7" ht="15.75" customHeight="1" x14ac:dyDescent="0.25">
      <c r="B854" s="7"/>
      <c r="D854" s="7"/>
      <c r="E854" s="7"/>
      <c r="F854" s="7"/>
      <c r="G854" s="7"/>
    </row>
    <row r="855" spans="2:7" ht="15.75" customHeight="1" x14ac:dyDescent="0.25">
      <c r="B855" s="7"/>
      <c r="D855" s="7"/>
      <c r="E855" s="7"/>
      <c r="F855" s="7"/>
      <c r="G855" s="7"/>
    </row>
    <row r="856" spans="2:7" ht="15.75" customHeight="1" x14ac:dyDescent="0.25">
      <c r="B856" s="7"/>
      <c r="D856" s="7"/>
      <c r="E856" s="7"/>
      <c r="F856" s="7"/>
      <c r="G856" s="7"/>
    </row>
    <row r="857" spans="2:7" ht="15.75" customHeight="1" x14ac:dyDescent="0.25">
      <c r="B857" s="7"/>
      <c r="D857" s="7"/>
      <c r="E857" s="7"/>
      <c r="F857" s="7"/>
      <c r="G857" s="7"/>
    </row>
    <row r="858" spans="2:7" ht="15.75" customHeight="1" x14ac:dyDescent="0.25">
      <c r="B858" s="7"/>
      <c r="D858" s="7"/>
      <c r="E858" s="7"/>
      <c r="F858" s="7"/>
      <c r="G858" s="7"/>
    </row>
    <row r="859" spans="2:7" ht="15.75" customHeight="1" x14ac:dyDescent="0.25">
      <c r="B859" s="7"/>
      <c r="D859" s="7"/>
      <c r="E859" s="7"/>
      <c r="F859" s="7"/>
      <c r="G859" s="7"/>
    </row>
    <row r="860" spans="2:7" ht="15.75" customHeight="1" x14ac:dyDescent="0.25">
      <c r="B860" s="7"/>
      <c r="D860" s="7"/>
      <c r="E860" s="7"/>
      <c r="F860" s="7"/>
      <c r="G860" s="7"/>
    </row>
    <row r="861" spans="2:7" ht="15.75" customHeight="1" x14ac:dyDescent="0.25">
      <c r="B861" s="7"/>
      <c r="D861" s="7"/>
      <c r="E861" s="7"/>
      <c r="F861" s="7"/>
      <c r="G861" s="7"/>
    </row>
    <row r="862" spans="2:7" ht="15.75" customHeight="1" x14ac:dyDescent="0.25">
      <c r="B862" s="7"/>
      <c r="D862" s="7"/>
      <c r="E862" s="7"/>
      <c r="F862" s="7"/>
      <c r="G862" s="7"/>
    </row>
    <row r="863" spans="2:7" ht="15.75" customHeight="1" x14ac:dyDescent="0.25">
      <c r="B863" s="7"/>
      <c r="D863" s="7"/>
      <c r="E863" s="7"/>
      <c r="F863" s="7"/>
      <c r="G863" s="7"/>
    </row>
    <row r="864" spans="2:7" ht="15.75" customHeight="1" x14ac:dyDescent="0.25">
      <c r="B864" s="7"/>
      <c r="D864" s="7"/>
      <c r="E864" s="7"/>
      <c r="F864" s="7"/>
      <c r="G864" s="7"/>
    </row>
    <row r="865" spans="2:7" ht="15.75" customHeight="1" x14ac:dyDescent="0.25">
      <c r="B865" s="7"/>
      <c r="D865" s="7"/>
      <c r="E865" s="7"/>
      <c r="F865" s="7"/>
      <c r="G865" s="7"/>
    </row>
    <row r="866" spans="2:7" ht="15.75" customHeight="1" x14ac:dyDescent="0.25">
      <c r="B866" s="7"/>
      <c r="D866" s="7"/>
      <c r="E866" s="7"/>
      <c r="F866" s="7"/>
      <c r="G866" s="7"/>
    </row>
    <row r="867" spans="2:7" ht="15.75" customHeight="1" x14ac:dyDescent="0.25">
      <c r="B867" s="7"/>
      <c r="D867" s="7"/>
      <c r="E867" s="7"/>
      <c r="F867" s="7"/>
      <c r="G867" s="7"/>
    </row>
    <row r="868" spans="2:7" ht="15.75" customHeight="1" x14ac:dyDescent="0.25">
      <c r="B868" s="7"/>
      <c r="D868" s="7"/>
      <c r="E868" s="7"/>
      <c r="F868" s="7"/>
      <c r="G868" s="7"/>
    </row>
    <row r="869" spans="2:7" ht="15.75" customHeight="1" x14ac:dyDescent="0.25">
      <c r="B869" s="7"/>
      <c r="D869" s="7"/>
      <c r="E869" s="7"/>
      <c r="F869" s="7"/>
      <c r="G869" s="7"/>
    </row>
    <row r="870" spans="2:7" ht="15.75" customHeight="1" x14ac:dyDescent="0.25">
      <c r="B870" s="7"/>
      <c r="D870" s="7"/>
      <c r="E870" s="7"/>
      <c r="F870" s="7"/>
      <c r="G870" s="7"/>
    </row>
    <row r="871" spans="2:7" ht="15.75" customHeight="1" x14ac:dyDescent="0.25">
      <c r="B871" s="7"/>
      <c r="D871" s="7"/>
      <c r="E871" s="7"/>
      <c r="F871" s="7"/>
      <c r="G871" s="7"/>
    </row>
    <row r="872" spans="2:7" ht="15.75" customHeight="1" x14ac:dyDescent="0.25">
      <c r="B872" s="7"/>
      <c r="D872" s="7"/>
      <c r="E872" s="7"/>
      <c r="F872" s="7"/>
      <c r="G872" s="7"/>
    </row>
    <row r="873" spans="2:7" ht="15.75" customHeight="1" x14ac:dyDescent="0.25">
      <c r="B873" s="7"/>
      <c r="D873" s="7"/>
      <c r="E873" s="7"/>
      <c r="F873" s="7"/>
      <c r="G873" s="7"/>
    </row>
    <row r="874" spans="2:7" ht="15.75" customHeight="1" x14ac:dyDescent="0.25">
      <c r="B874" s="7"/>
      <c r="D874" s="7"/>
      <c r="E874" s="7"/>
      <c r="F874" s="7"/>
      <c r="G874" s="7"/>
    </row>
    <row r="875" spans="2:7" ht="15.75" customHeight="1" x14ac:dyDescent="0.25">
      <c r="B875" s="7"/>
      <c r="D875" s="7"/>
      <c r="E875" s="7"/>
      <c r="F875" s="7"/>
      <c r="G875" s="7"/>
    </row>
    <row r="876" spans="2:7" ht="15.75" customHeight="1" x14ac:dyDescent="0.25">
      <c r="B876" s="7"/>
      <c r="D876" s="7"/>
      <c r="E876" s="7"/>
      <c r="F876" s="7"/>
      <c r="G876" s="7"/>
    </row>
    <row r="877" spans="2:7" ht="15.75" customHeight="1" x14ac:dyDescent="0.25">
      <c r="B877" s="7"/>
      <c r="D877" s="7"/>
      <c r="E877" s="7"/>
      <c r="F877" s="7"/>
      <c r="G877" s="7"/>
    </row>
    <row r="878" spans="2:7" ht="15.75" customHeight="1" x14ac:dyDescent="0.25">
      <c r="B878" s="7"/>
      <c r="D878" s="7"/>
      <c r="E878" s="7"/>
      <c r="F878" s="7"/>
      <c r="G878" s="7"/>
    </row>
    <row r="879" spans="2:7" ht="15.75" customHeight="1" x14ac:dyDescent="0.25">
      <c r="B879" s="7"/>
      <c r="D879" s="7"/>
      <c r="E879" s="7"/>
      <c r="F879" s="7"/>
      <c r="G879" s="7"/>
    </row>
    <row r="880" spans="2:7" ht="15.75" customHeight="1" x14ac:dyDescent="0.25">
      <c r="B880" s="7"/>
      <c r="D880" s="7"/>
      <c r="E880" s="7"/>
      <c r="F880" s="7"/>
      <c r="G880" s="7"/>
    </row>
    <row r="881" spans="2:7" ht="15.75" customHeight="1" x14ac:dyDescent="0.25">
      <c r="B881" s="7"/>
      <c r="D881" s="7"/>
      <c r="E881" s="7"/>
      <c r="F881" s="7"/>
      <c r="G881" s="7"/>
    </row>
    <row r="882" spans="2:7" ht="15.75" customHeight="1" x14ac:dyDescent="0.25">
      <c r="B882" s="7"/>
      <c r="D882" s="7"/>
      <c r="E882" s="7"/>
      <c r="F882" s="7"/>
      <c r="G882" s="7"/>
    </row>
    <row r="883" spans="2:7" ht="15.75" customHeight="1" x14ac:dyDescent="0.25">
      <c r="B883" s="7"/>
      <c r="D883" s="7"/>
      <c r="E883" s="7"/>
      <c r="F883" s="7"/>
      <c r="G883" s="7"/>
    </row>
    <row r="884" spans="2:7" ht="15.75" customHeight="1" x14ac:dyDescent="0.25">
      <c r="B884" s="7"/>
      <c r="D884" s="7"/>
      <c r="E884" s="7"/>
      <c r="F884" s="7"/>
      <c r="G884" s="7"/>
    </row>
    <row r="885" spans="2:7" ht="15.75" customHeight="1" x14ac:dyDescent="0.25">
      <c r="B885" s="7"/>
      <c r="D885" s="7"/>
      <c r="E885" s="7"/>
      <c r="F885" s="7"/>
      <c r="G885" s="7"/>
    </row>
    <row r="886" spans="2:7" ht="15.75" customHeight="1" x14ac:dyDescent="0.25">
      <c r="B886" s="7"/>
      <c r="D886" s="7"/>
      <c r="E886" s="7"/>
      <c r="F886" s="7"/>
      <c r="G886" s="7"/>
    </row>
    <row r="887" spans="2:7" ht="15.75" customHeight="1" x14ac:dyDescent="0.25">
      <c r="B887" s="7"/>
      <c r="D887" s="7"/>
      <c r="E887" s="7"/>
      <c r="F887" s="7"/>
      <c r="G887" s="7"/>
    </row>
    <row r="888" spans="2:7" ht="15.75" customHeight="1" x14ac:dyDescent="0.25">
      <c r="B888" s="7"/>
      <c r="D888" s="7"/>
      <c r="E888" s="7"/>
      <c r="F888" s="7"/>
      <c r="G888" s="7"/>
    </row>
    <row r="889" spans="2:7" ht="15.75" customHeight="1" x14ac:dyDescent="0.25">
      <c r="B889" s="7"/>
      <c r="D889" s="7"/>
      <c r="E889" s="7"/>
      <c r="F889" s="7"/>
      <c r="G889" s="7"/>
    </row>
    <row r="890" spans="2:7" ht="15.75" customHeight="1" x14ac:dyDescent="0.25">
      <c r="B890" s="7"/>
      <c r="D890" s="7"/>
      <c r="E890" s="7"/>
      <c r="F890" s="7"/>
      <c r="G890" s="7"/>
    </row>
    <row r="891" spans="2:7" ht="15.75" customHeight="1" x14ac:dyDescent="0.25">
      <c r="B891" s="7"/>
      <c r="D891" s="7"/>
      <c r="E891" s="7"/>
      <c r="F891" s="7"/>
      <c r="G891" s="7"/>
    </row>
    <row r="892" spans="2:7" ht="15.75" customHeight="1" x14ac:dyDescent="0.25">
      <c r="B892" s="7"/>
      <c r="D892" s="7"/>
      <c r="E892" s="7"/>
      <c r="F892" s="7"/>
      <c r="G892" s="7"/>
    </row>
    <row r="893" spans="2:7" ht="15.75" customHeight="1" x14ac:dyDescent="0.25">
      <c r="B893" s="7"/>
      <c r="D893" s="7"/>
      <c r="E893" s="7"/>
      <c r="F893" s="7"/>
      <c r="G893" s="7"/>
    </row>
    <row r="894" spans="2:7" ht="15.75" customHeight="1" x14ac:dyDescent="0.25">
      <c r="B894" s="7"/>
      <c r="D894" s="7"/>
      <c r="E894" s="7"/>
      <c r="F894" s="7"/>
      <c r="G894" s="7"/>
    </row>
    <row r="895" spans="2:7" ht="15.75" customHeight="1" x14ac:dyDescent="0.25">
      <c r="B895" s="7"/>
      <c r="D895" s="7"/>
      <c r="E895" s="7"/>
      <c r="F895" s="7"/>
      <c r="G895" s="7"/>
    </row>
    <row r="896" spans="2:7" ht="15.75" customHeight="1" x14ac:dyDescent="0.25">
      <c r="B896" s="7"/>
      <c r="D896" s="7"/>
      <c r="E896" s="7"/>
      <c r="F896" s="7"/>
      <c r="G896" s="7"/>
    </row>
    <row r="897" spans="2:7" ht="15.75" customHeight="1" x14ac:dyDescent="0.25">
      <c r="B897" s="7"/>
      <c r="D897" s="7"/>
      <c r="E897" s="7"/>
      <c r="F897" s="7"/>
      <c r="G897" s="7"/>
    </row>
    <row r="898" spans="2:7" ht="15.75" customHeight="1" x14ac:dyDescent="0.25">
      <c r="B898" s="7"/>
      <c r="D898" s="7"/>
      <c r="E898" s="7"/>
      <c r="F898" s="7"/>
      <c r="G898" s="7"/>
    </row>
    <row r="899" spans="2:7" ht="15.75" customHeight="1" x14ac:dyDescent="0.25">
      <c r="B899" s="7"/>
      <c r="D899" s="7"/>
      <c r="E899" s="7"/>
      <c r="F899" s="7"/>
      <c r="G899" s="7"/>
    </row>
    <row r="900" spans="2:7" ht="15.75" customHeight="1" x14ac:dyDescent="0.25">
      <c r="B900" s="7"/>
      <c r="D900" s="7"/>
      <c r="E900" s="7"/>
      <c r="F900" s="7"/>
      <c r="G900" s="7"/>
    </row>
    <row r="901" spans="2:7" ht="15.75" customHeight="1" x14ac:dyDescent="0.25">
      <c r="B901" s="7"/>
      <c r="D901" s="7"/>
      <c r="E901" s="7"/>
      <c r="F901" s="7"/>
      <c r="G901" s="7"/>
    </row>
    <row r="902" spans="2:7" ht="15.75" customHeight="1" x14ac:dyDescent="0.25">
      <c r="B902" s="7"/>
      <c r="D902" s="7"/>
      <c r="E902" s="7"/>
      <c r="F902" s="7"/>
      <c r="G902" s="7"/>
    </row>
    <row r="903" spans="2:7" ht="15.75" customHeight="1" x14ac:dyDescent="0.25">
      <c r="B903" s="7"/>
      <c r="D903" s="7"/>
      <c r="E903" s="7"/>
      <c r="F903" s="7"/>
      <c r="G903" s="7"/>
    </row>
    <row r="904" spans="2:7" ht="15.75" customHeight="1" x14ac:dyDescent="0.25">
      <c r="B904" s="7"/>
      <c r="D904" s="7"/>
      <c r="E904" s="7"/>
      <c r="F904" s="7"/>
      <c r="G904" s="7"/>
    </row>
    <row r="905" spans="2:7" ht="15.75" customHeight="1" x14ac:dyDescent="0.25">
      <c r="B905" s="7"/>
      <c r="D905" s="7"/>
      <c r="E905" s="7"/>
      <c r="F905" s="7"/>
      <c r="G905" s="7"/>
    </row>
    <row r="906" spans="2:7" ht="15.75" customHeight="1" x14ac:dyDescent="0.25">
      <c r="B906" s="7"/>
      <c r="D906" s="7"/>
      <c r="E906" s="7"/>
      <c r="F906" s="7"/>
      <c r="G906" s="7"/>
    </row>
    <row r="907" spans="2:7" ht="15.75" customHeight="1" x14ac:dyDescent="0.25">
      <c r="B907" s="7"/>
      <c r="D907" s="7"/>
      <c r="E907" s="7"/>
      <c r="F907" s="7"/>
      <c r="G907" s="7"/>
    </row>
    <row r="908" spans="2:7" ht="15.75" customHeight="1" x14ac:dyDescent="0.25">
      <c r="B908" s="7"/>
      <c r="D908" s="7"/>
      <c r="E908" s="7"/>
      <c r="F908" s="7"/>
      <c r="G908" s="7"/>
    </row>
    <row r="909" spans="2:7" ht="15.75" customHeight="1" x14ac:dyDescent="0.25">
      <c r="B909" s="7"/>
      <c r="D909" s="7"/>
      <c r="E909" s="7"/>
      <c r="F909" s="7"/>
      <c r="G909" s="7"/>
    </row>
    <row r="910" spans="2:7" ht="15.75" customHeight="1" x14ac:dyDescent="0.25">
      <c r="B910" s="7"/>
      <c r="D910" s="7"/>
      <c r="E910" s="7"/>
      <c r="F910" s="7"/>
      <c r="G910" s="7"/>
    </row>
    <row r="911" spans="2:7" ht="15.75" customHeight="1" x14ac:dyDescent="0.25">
      <c r="B911" s="7"/>
      <c r="D911" s="7"/>
      <c r="E911" s="7"/>
      <c r="F911" s="7"/>
      <c r="G911" s="7"/>
    </row>
    <row r="912" spans="2:7" ht="15.75" customHeight="1" x14ac:dyDescent="0.25">
      <c r="B912" s="7"/>
      <c r="D912" s="7"/>
      <c r="E912" s="7"/>
      <c r="F912" s="7"/>
      <c r="G912" s="7"/>
    </row>
    <row r="913" spans="2:7" ht="15.75" customHeight="1" x14ac:dyDescent="0.25">
      <c r="B913" s="7"/>
      <c r="D913" s="7"/>
      <c r="E913" s="7"/>
      <c r="F913" s="7"/>
      <c r="G913" s="7"/>
    </row>
    <row r="914" spans="2:7" ht="15.75" customHeight="1" x14ac:dyDescent="0.25">
      <c r="B914" s="7"/>
      <c r="D914" s="7"/>
      <c r="E914" s="7"/>
      <c r="F914" s="7"/>
      <c r="G914" s="7"/>
    </row>
    <row r="915" spans="2:7" ht="15.75" customHeight="1" x14ac:dyDescent="0.25">
      <c r="B915" s="7"/>
      <c r="D915" s="7"/>
      <c r="E915" s="7"/>
      <c r="F915" s="7"/>
      <c r="G915" s="7"/>
    </row>
    <row r="916" spans="2:7" ht="15.75" customHeight="1" x14ac:dyDescent="0.25">
      <c r="B916" s="7"/>
      <c r="D916" s="7"/>
      <c r="E916" s="7"/>
      <c r="F916" s="7"/>
      <c r="G916" s="7"/>
    </row>
    <row r="917" spans="2:7" ht="15.75" customHeight="1" x14ac:dyDescent="0.25">
      <c r="B917" s="7"/>
      <c r="D917" s="7"/>
      <c r="E917" s="7"/>
      <c r="F917" s="7"/>
      <c r="G917" s="7"/>
    </row>
    <row r="918" spans="2:7" ht="15.75" customHeight="1" x14ac:dyDescent="0.25">
      <c r="B918" s="7"/>
      <c r="D918" s="7"/>
      <c r="E918" s="7"/>
      <c r="F918" s="7"/>
      <c r="G918" s="7"/>
    </row>
    <row r="919" spans="2:7" ht="15.75" customHeight="1" x14ac:dyDescent="0.25">
      <c r="B919" s="7"/>
      <c r="D919" s="7"/>
      <c r="E919" s="7"/>
      <c r="F919" s="7"/>
      <c r="G919" s="7"/>
    </row>
    <row r="920" spans="2:7" ht="15.75" customHeight="1" x14ac:dyDescent="0.25">
      <c r="B920" s="7"/>
      <c r="D920" s="7"/>
      <c r="E920" s="7"/>
      <c r="F920" s="7"/>
      <c r="G920" s="7"/>
    </row>
    <row r="921" spans="2:7" ht="15.75" customHeight="1" x14ac:dyDescent="0.25">
      <c r="B921" s="7"/>
      <c r="D921" s="7"/>
      <c r="E921" s="7"/>
      <c r="F921" s="7"/>
      <c r="G921" s="7"/>
    </row>
    <row r="922" spans="2:7" ht="15.75" customHeight="1" x14ac:dyDescent="0.25">
      <c r="B922" s="7"/>
      <c r="D922" s="7"/>
      <c r="E922" s="7"/>
      <c r="F922" s="7"/>
      <c r="G922" s="7"/>
    </row>
    <row r="923" spans="2:7" ht="15.75" customHeight="1" x14ac:dyDescent="0.25">
      <c r="B923" s="7"/>
      <c r="D923" s="7"/>
      <c r="E923" s="7"/>
      <c r="F923" s="7"/>
      <c r="G923" s="7"/>
    </row>
    <row r="924" spans="2:7" ht="15.75" customHeight="1" x14ac:dyDescent="0.25">
      <c r="B924" s="7"/>
      <c r="D924" s="7"/>
      <c r="E924" s="7"/>
      <c r="F924" s="7"/>
      <c r="G924" s="7"/>
    </row>
    <row r="925" spans="2:7" ht="15.75" customHeight="1" x14ac:dyDescent="0.25">
      <c r="B925" s="7"/>
      <c r="D925" s="7"/>
      <c r="E925" s="7"/>
      <c r="F925" s="7"/>
      <c r="G925" s="7"/>
    </row>
    <row r="926" spans="2:7" ht="15.75" customHeight="1" x14ac:dyDescent="0.25">
      <c r="B926" s="7"/>
      <c r="D926" s="7"/>
      <c r="E926" s="7"/>
      <c r="F926" s="7"/>
      <c r="G926" s="7"/>
    </row>
    <row r="927" spans="2:7" ht="15.75" customHeight="1" x14ac:dyDescent="0.25">
      <c r="B927" s="7"/>
      <c r="D927" s="7"/>
      <c r="E927" s="7"/>
      <c r="F927" s="7"/>
      <c r="G927" s="7"/>
    </row>
    <row r="928" spans="2:7" ht="15.75" customHeight="1" x14ac:dyDescent="0.25">
      <c r="B928" s="7"/>
      <c r="D928" s="7"/>
      <c r="E928" s="7"/>
      <c r="F928" s="7"/>
      <c r="G928" s="7"/>
    </row>
    <row r="929" spans="2:7" ht="15.75" customHeight="1" x14ac:dyDescent="0.25">
      <c r="B929" s="7"/>
      <c r="D929" s="7"/>
      <c r="E929" s="7"/>
      <c r="F929" s="7"/>
      <c r="G929" s="7"/>
    </row>
    <row r="930" spans="2:7" ht="15.75" customHeight="1" x14ac:dyDescent="0.25">
      <c r="B930" s="7"/>
      <c r="D930" s="7"/>
      <c r="E930" s="7"/>
      <c r="F930" s="7"/>
      <c r="G930" s="7"/>
    </row>
    <row r="931" spans="2:7" ht="15.75" customHeight="1" x14ac:dyDescent="0.25">
      <c r="B931" s="7"/>
      <c r="D931" s="7"/>
      <c r="E931" s="7"/>
      <c r="F931" s="7"/>
      <c r="G931" s="7"/>
    </row>
    <row r="932" spans="2:7" ht="15.75" customHeight="1" x14ac:dyDescent="0.25">
      <c r="B932" s="7"/>
      <c r="D932" s="7"/>
      <c r="E932" s="7"/>
      <c r="F932" s="7"/>
      <c r="G932" s="7"/>
    </row>
    <row r="933" spans="2:7" ht="15.75" customHeight="1" x14ac:dyDescent="0.25">
      <c r="B933" s="7"/>
      <c r="D933" s="7"/>
      <c r="E933" s="7"/>
      <c r="F933" s="7"/>
      <c r="G933" s="7"/>
    </row>
    <row r="934" spans="2:7" ht="15.75" customHeight="1" x14ac:dyDescent="0.25">
      <c r="B934" s="7"/>
      <c r="D934" s="7"/>
      <c r="E934" s="7"/>
      <c r="F934" s="7"/>
      <c r="G934" s="7"/>
    </row>
    <row r="935" spans="2:7" ht="15.75" customHeight="1" x14ac:dyDescent="0.25">
      <c r="B935" s="7"/>
      <c r="D935" s="7"/>
      <c r="E935" s="7"/>
      <c r="F935" s="7"/>
      <c r="G935" s="7"/>
    </row>
    <row r="936" spans="2:7" ht="15.75" customHeight="1" x14ac:dyDescent="0.25">
      <c r="B936" s="7"/>
      <c r="D936" s="7"/>
      <c r="E936" s="7"/>
      <c r="F936" s="7"/>
      <c r="G936" s="7"/>
    </row>
    <row r="937" spans="2:7" ht="15.75" customHeight="1" x14ac:dyDescent="0.25">
      <c r="B937" s="7"/>
      <c r="D937" s="7"/>
      <c r="E937" s="7"/>
      <c r="F937" s="7"/>
      <c r="G937" s="7"/>
    </row>
    <row r="938" spans="2:7" ht="15.75" customHeight="1" x14ac:dyDescent="0.25">
      <c r="B938" s="7"/>
      <c r="D938" s="7"/>
      <c r="E938" s="7"/>
      <c r="F938" s="7"/>
      <c r="G938" s="7"/>
    </row>
    <row r="939" spans="2:7" ht="15.75" customHeight="1" x14ac:dyDescent="0.25">
      <c r="B939" s="7"/>
      <c r="D939" s="7"/>
      <c r="E939" s="7"/>
      <c r="F939" s="7"/>
      <c r="G939" s="7"/>
    </row>
    <row r="940" spans="2:7" ht="15.75" customHeight="1" x14ac:dyDescent="0.25">
      <c r="B940" s="7"/>
      <c r="D940" s="7"/>
      <c r="E940" s="7"/>
      <c r="F940" s="7"/>
      <c r="G940" s="7"/>
    </row>
    <row r="941" spans="2:7" ht="15.75" customHeight="1" x14ac:dyDescent="0.25">
      <c r="B941" s="7"/>
      <c r="D941" s="7"/>
      <c r="E941" s="7"/>
      <c r="F941" s="7"/>
      <c r="G941" s="7"/>
    </row>
    <row r="942" spans="2:7" ht="15.75" customHeight="1" x14ac:dyDescent="0.25">
      <c r="B942" s="7"/>
      <c r="D942" s="7"/>
      <c r="E942" s="7"/>
      <c r="F942" s="7"/>
      <c r="G942" s="7"/>
    </row>
    <row r="943" spans="2:7" ht="15.75" customHeight="1" x14ac:dyDescent="0.25">
      <c r="B943" s="7"/>
      <c r="D943" s="7"/>
      <c r="E943" s="7"/>
      <c r="F943" s="7"/>
      <c r="G943" s="7"/>
    </row>
    <row r="944" spans="2:7" ht="15.75" customHeight="1" x14ac:dyDescent="0.25">
      <c r="B944" s="7"/>
      <c r="D944" s="7"/>
      <c r="E944" s="7"/>
      <c r="F944" s="7"/>
      <c r="G944" s="7"/>
    </row>
    <row r="945" spans="2:7" ht="15.75" customHeight="1" x14ac:dyDescent="0.25">
      <c r="B945" s="7"/>
      <c r="D945" s="7"/>
      <c r="E945" s="7"/>
      <c r="F945" s="7"/>
      <c r="G945" s="7"/>
    </row>
    <row r="946" spans="2:7" ht="15.75" customHeight="1" x14ac:dyDescent="0.25">
      <c r="B946" s="7"/>
      <c r="D946" s="7"/>
      <c r="E946" s="7"/>
      <c r="F946" s="7"/>
      <c r="G946" s="7"/>
    </row>
    <row r="947" spans="2:7" ht="15.75" customHeight="1" x14ac:dyDescent="0.25">
      <c r="B947" s="7"/>
      <c r="D947" s="7"/>
      <c r="E947" s="7"/>
      <c r="F947" s="7"/>
      <c r="G947" s="7"/>
    </row>
    <row r="948" spans="2:7" ht="15.75" customHeight="1" x14ac:dyDescent="0.25">
      <c r="B948" s="7"/>
      <c r="D948" s="7"/>
      <c r="E948" s="7"/>
      <c r="F948" s="7"/>
      <c r="G948" s="7"/>
    </row>
    <row r="949" spans="2:7" ht="15.75" customHeight="1" x14ac:dyDescent="0.25">
      <c r="B949" s="7"/>
      <c r="D949" s="7"/>
      <c r="E949" s="7"/>
      <c r="F949" s="7"/>
      <c r="G949" s="7"/>
    </row>
    <row r="950" spans="2:7" ht="15.75" customHeight="1" x14ac:dyDescent="0.25">
      <c r="B950" s="7"/>
      <c r="D950" s="7"/>
      <c r="E950" s="7"/>
      <c r="F950" s="7"/>
      <c r="G950" s="7"/>
    </row>
    <row r="951" spans="2:7" ht="15.75" customHeight="1" x14ac:dyDescent="0.25">
      <c r="B951" s="7"/>
      <c r="D951" s="7"/>
      <c r="E951" s="7"/>
      <c r="F951" s="7"/>
      <c r="G951" s="7"/>
    </row>
    <row r="952" spans="2:7" ht="15.75" customHeight="1" x14ac:dyDescent="0.25">
      <c r="B952" s="7"/>
      <c r="D952" s="7"/>
      <c r="E952" s="7"/>
      <c r="F952" s="7"/>
      <c r="G952" s="7"/>
    </row>
    <row r="953" spans="2:7" ht="15.75" customHeight="1" x14ac:dyDescent="0.25">
      <c r="B953" s="7"/>
      <c r="D953" s="7"/>
      <c r="E953" s="7"/>
      <c r="F953" s="7"/>
      <c r="G953" s="7"/>
    </row>
    <row r="954" spans="2:7" ht="15.75" customHeight="1" x14ac:dyDescent="0.25">
      <c r="B954" s="7"/>
      <c r="D954" s="7"/>
      <c r="E954" s="7"/>
      <c r="F954" s="7"/>
      <c r="G954" s="7"/>
    </row>
    <row r="955" spans="2:7" ht="15.75" customHeight="1" x14ac:dyDescent="0.25">
      <c r="B955" s="7"/>
      <c r="D955" s="7"/>
      <c r="E955" s="7"/>
      <c r="F955" s="7"/>
      <c r="G955" s="7"/>
    </row>
    <row r="956" spans="2:7" ht="15.75" customHeight="1" x14ac:dyDescent="0.25">
      <c r="B956" s="7"/>
      <c r="D956" s="7"/>
      <c r="E956" s="7"/>
      <c r="F956" s="7"/>
      <c r="G956" s="7"/>
    </row>
    <row r="957" spans="2:7" ht="15.75" customHeight="1" x14ac:dyDescent="0.25">
      <c r="B957" s="7"/>
      <c r="D957" s="7"/>
      <c r="E957" s="7"/>
      <c r="F957" s="7"/>
      <c r="G957" s="7"/>
    </row>
    <row r="958" spans="2:7" ht="15.75" customHeight="1" x14ac:dyDescent="0.25">
      <c r="B958" s="7"/>
      <c r="D958" s="7"/>
      <c r="E958" s="7"/>
      <c r="F958" s="7"/>
      <c r="G958" s="7"/>
    </row>
    <row r="959" spans="2:7" ht="15.75" customHeight="1" x14ac:dyDescent="0.25">
      <c r="B959" s="7"/>
      <c r="D959" s="7"/>
      <c r="E959" s="7"/>
      <c r="F959" s="7"/>
      <c r="G959" s="7"/>
    </row>
    <row r="960" spans="2:7" ht="15.75" customHeight="1" x14ac:dyDescent="0.25">
      <c r="B960" s="7"/>
      <c r="D960" s="7"/>
      <c r="E960" s="7"/>
      <c r="F960" s="7"/>
      <c r="G960" s="7"/>
    </row>
    <row r="961" spans="2:7" ht="15.75" customHeight="1" x14ac:dyDescent="0.25">
      <c r="B961" s="7"/>
      <c r="D961" s="7"/>
      <c r="E961" s="7"/>
      <c r="F961" s="7"/>
      <c r="G961" s="7"/>
    </row>
    <row r="962" spans="2:7" ht="15.75" customHeight="1" x14ac:dyDescent="0.25">
      <c r="B962" s="7"/>
      <c r="D962" s="7"/>
      <c r="E962" s="7"/>
      <c r="F962" s="7"/>
      <c r="G962" s="7"/>
    </row>
    <row r="963" spans="2:7" ht="15.75" customHeight="1" x14ac:dyDescent="0.25">
      <c r="B963" s="7"/>
      <c r="D963" s="7"/>
      <c r="E963" s="7"/>
      <c r="F963" s="7"/>
      <c r="G963" s="7"/>
    </row>
    <row r="964" spans="2:7" ht="15.75" customHeight="1" x14ac:dyDescent="0.25">
      <c r="B964" s="7"/>
      <c r="D964" s="7"/>
      <c r="E964" s="7"/>
      <c r="F964" s="7"/>
      <c r="G964" s="7"/>
    </row>
    <row r="965" spans="2:7" ht="15.75" customHeight="1" x14ac:dyDescent="0.25">
      <c r="B965" s="7"/>
      <c r="D965" s="7"/>
      <c r="E965" s="7"/>
      <c r="F965" s="7"/>
      <c r="G965" s="7"/>
    </row>
    <row r="966" spans="2:7" ht="15.75" customHeight="1" x14ac:dyDescent="0.25">
      <c r="B966" s="7"/>
      <c r="D966" s="7"/>
      <c r="E966" s="7"/>
      <c r="F966" s="7"/>
      <c r="G966" s="7"/>
    </row>
    <row r="967" spans="2:7" ht="15.75" customHeight="1" x14ac:dyDescent="0.25">
      <c r="B967" s="7"/>
      <c r="D967" s="7"/>
      <c r="E967" s="7"/>
      <c r="F967" s="7"/>
      <c r="G967" s="7"/>
    </row>
    <row r="968" spans="2:7" ht="15.75" customHeight="1" x14ac:dyDescent="0.25">
      <c r="B968" s="7"/>
      <c r="D968" s="7"/>
      <c r="E968" s="7"/>
      <c r="F968" s="7"/>
      <c r="G968" s="7"/>
    </row>
    <row r="969" spans="2:7" ht="15.75" customHeight="1" x14ac:dyDescent="0.25">
      <c r="B969" s="7"/>
      <c r="D969" s="7"/>
      <c r="E969" s="7"/>
      <c r="F969" s="7"/>
      <c r="G969" s="7"/>
    </row>
    <row r="970" spans="2:7" ht="15.75" customHeight="1" x14ac:dyDescent="0.25">
      <c r="B970" s="7"/>
      <c r="D970" s="7"/>
      <c r="E970" s="7"/>
      <c r="F970" s="7"/>
      <c r="G970" s="7"/>
    </row>
    <row r="971" spans="2:7" ht="15.75" customHeight="1" x14ac:dyDescent="0.25">
      <c r="B971" s="7"/>
      <c r="D971" s="7"/>
      <c r="E971" s="7"/>
      <c r="F971" s="7"/>
      <c r="G971" s="7"/>
    </row>
    <row r="972" spans="2:7" ht="15.75" customHeight="1" x14ac:dyDescent="0.25">
      <c r="B972" s="7"/>
      <c r="D972" s="7"/>
      <c r="E972" s="7"/>
      <c r="F972" s="7"/>
      <c r="G972" s="7"/>
    </row>
    <row r="973" spans="2:7" ht="15.75" customHeight="1" x14ac:dyDescent="0.25">
      <c r="B973" s="7"/>
      <c r="D973" s="7"/>
      <c r="E973" s="7"/>
      <c r="F973" s="7"/>
      <c r="G973" s="7"/>
    </row>
    <row r="974" spans="2:7" ht="15.75" customHeight="1" x14ac:dyDescent="0.25">
      <c r="B974" s="7"/>
      <c r="D974" s="7"/>
      <c r="E974" s="7"/>
      <c r="F974" s="7"/>
      <c r="G974" s="7"/>
    </row>
    <row r="975" spans="2:7" ht="15.75" customHeight="1" x14ac:dyDescent="0.25">
      <c r="B975" s="7"/>
      <c r="D975" s="7"/>
      <c r="E975" s="7"/>
      <c r="F975" s="7"/>
      <c r="G975" s="7"/>
    </row>
    <row r="976" spans="2:7" ht="15.75" customHeight="1" x14ac:dyDescent="0.25">
      <c r="B976" s="7"/>
      <c r="D976" s="7"/>
      <c r="E976" s="7"/>
      <c r="F976" s="7"/>
      <c r="G976" s="7"/>
    </row>
    <row r="977" spans="2:7" ht="15.75" customHeight="1" x14ac:dyDescent="0.25">
      <c r="B977" s="7"/>
      <c r="D977" s="7"/>
      <c r="E977" s="7"/>
      <c r="F977" s="7"/>
      <c r="G977" s="7"/>
    </row>
    <row r="978" spans="2:7" ht="15.75" customHeight="1" x14ac:dyDescent="0.25">
      <c r="B978" s="7"/>
      <c r="D978" s="7"/>
      <c r="E978" s="7"/>
      <c r="F978" s="7"/>
      <c r="G978" s="7"/>
    </row>
    <row r="979" spans="2:7" ht="15.75" customHeight="1" x14ac:dyDescent="0.25">
      <c r="B979" s="7"/>
      <c r="D979" s="7"/>
      <c r="E979" s="7"/>
      <c r="F979" s="7"/>
      <c r="G979" s="7"/>
    </row>
    <row r="980" spans="2:7" ht="15.75" customHeight="1" x14ac:dyDescent="0.25">
      <c r="B980" s="7"/>
      <c r="D980" s="7"/>
      <c r="E980" s="7"/>
      <c r="F980" s="7"/>
      <c r="G980" s="7"/>
    </row>
    <row r="981" spans="2:7" ht="15.75" customHeight="1" x14ac:dyDescent="0.25">
      <c r="B981" s="7"/>
      <c r="D981" s="7"/>
      <c r="E981" s="7"/>
      <c r="F981" s="7"/>
      <c r="G981" s="7"/>
    </row>
    <row r="982" spans="2:7" ht="15.75" customHeight="1" x14ac:dyDescent="0.25">
      <c r="B982" s="7"/>
      <c r="D982" s="7"/>
      <c r="E982" s="7"/>
      <c r="F982" s="7"/>
      <c r="G982" s="7"/>
    </row>
    <row r="983" spans="2:7" ht="15.75" customHeight="1" x14ac:dyDescent="0.25">
      <c r="B983" s="7"/>
      <c r="D983" s="7"/>
      <c r="E983" s="7"/>
      <c r="F983" s="7"/>
      <c r="G983" s="7"/>
    </row>
    <row r="984" spans="2:7" ht="15.75" customHeight="1" x14ac:dyDescent="0.25">
      <c r="B984" s="7"/>
      <c r="D984" s="7"/>
      <c r="E984" s="7"/>
      <c r="F984" s="7"/>
      <c r="G984" s="7"/>
    </row>
    <row r="985" spans="2:7" ht="15.75" customHeight="1" x14ac:dyDescent="0.25">
      <c r="B985" s="7"/>
      <c r="D985" s="7"/>
      <c r="E985" s="7"/>
      <c r="F985" s="7"/>
      <c r="G985" s="7"/>
    </row>
    <row r="986" spans="2:7" ht="15.75" customHeight="1" x14ac:dyDescent="0.25">
      <c r="B986" s="7"/>
      <c r="D986" s="7"/>
      <c r="E986" s="7"/>
      <c r="F986" s="7"/>
      <c r="G986" s="7"/>
    </row>
    <row r="987" spans="2:7" ht="15.75" customHeight="1" x14ac:dyDescent="0.25">
      <c r="B987" s="7"/>
      <c r="D987" s="7"/>
      <c r="E987" s="7"/>
      <c r="F987" s="7"/>
      <c r="G987" s="7"/>
    </row>
    <row r="988" spans="2:7" ht="15.75" customHeight="1" x14ac:dyDescent="0.25">
      <c r="B988" s="7"/>
      <c r="D988" s="7"/>
      <c r="E988" s="7"/>
      <c r="F988" s="7"/>
      <c r="G988" s="7"/>
    </row>
    <row r="989" spans="2:7" ht="15.75" customHeight="1" x14ac:dyDescent="0.25">
      <c r="B989" s="7"/>
      <c r="D989" s="7"/>
      <c r="E989" s="7"/>
      <c r="F989" s="7"/>
      <c r="G989" s="7"/>
    </row>
    <row r="990" spans="2:7" ht="15.75" customHeight="1" x14ac:dyDescent="0.25">
      <c r="B990" s="7"/>
      <c r="D990" s="7"/>
      <c r="E990" s="7"/>
      <c r="F990" s="7"/>
      <c r="G990" s="7"/>
    </row>
    <row r="991" spans="2:7" ht="15.75" customHeight="1" x14ac:dyDescent="0.25">
      <c r="B991" s="7"/>
      <c r="D991" s="7"/>
      <c r="E991" s="7"/>
      <c r="F991" s="7"/>
      <c r="G991" s="7"/>
    </row>
    <row r="992" spans="2:7" ht="15.75" customHeight="1" x14ac:dyDescent="0.25">
      <c r="B992" s="7"/>
      <c r="D992" s="7"/>
      <c r="E992" s="7"/>
      <c r="F992" s="7"/>
      <c r="G992" s="7"/>
    </row>
    <row r="993" spans="2:7" ht="15.75" customHeight="1" x14ac:dyDescent="0.25">
      <c r="B993" s="7"/>
      <c r="D993" s="7"/>
      <c r="E993" s="7"/>
      <c r="F993" s="7"/>
      <c r="G993" s="7"/>
    </row>
    <row r="994" spans="2:7" ht="15.75" customHeight="1" x14ac:dyDescent="0.25">
      <c r="B994" s="7"/>
      <c r="D994" s="7"/>
      <c r="E994" s="7"/>
      <c r="F994" s="7"/>
      <c r="G994" s="7"/>
    </row>
    <row r="995" spans="2:7" ht="15.75" customHeight="1" x14ac:dyDescent="0.25">
      <c r="B995" s="7"/>
      <c r="D995" s="7"/>
      <c r="E995" s="7"/>
      <c r="F995" s="7"/>
      <c r="G995" s="7"/>
    </row>
    <row r="996" spans="2:7" ht="15.75" customHeight="1" x14ac:dyDescent="0.25">
      <c r="B996" s="7"/>
      <c r="D996" s="7"/>
      <c r="E996" s="7"/>
      <c r="F996" s="7"/>
      <c r="G996" s="7"/>
    </row>
    <row r="997" spans="2:7" ht="15.75" customHeight="1" x14ac:dyDescent="0.25">
      <c r="B997" s="7"/>
      <c r="D997" s="7"/>
      <c r="E997" s="7"/>
      <c r="F997" s="7"/>
      <c r="G997" s="7"/>
    </row>
    <row r="998" spans="2:7" ht="15.75" customHeight="1" x14ac:dyDescent="0.25">
      <c r="B998" s="7"/>
      <c r="D998" s="7"/>
      <c r="E998" s="7"/>
      <c r="F998" s="7"/>
      <c r="G998" s="7"/>
    </row>
    <row r="999" spans="2:7" ht="15.75" customHeight="1" x14ac:dyDescent="0.25">
      <c r="B999" s="7"/>
      <c r="D999" s="7"/>
      <c r="E999" s="7"/>
      <c r="F999" s="7"/>
      <c r="G999" s="7"/>
    </row>
    <row r="1000" spans="2:7" ht="15.75" customHeight="1" x14ac:dyDescent="0.25">
      <c r="B1000" s="7"/>
      <c r="D1000" s="7"/>
      <c r="E1000" s="7"/>
      <c r="F1000" s="7"/>
      <c r="G1000" s="7"/>
    </row>
    <row r="1001" spans="2:7" ht="15.75" customHeight="1" x14ac:dyDescent="0.25">
      <c r="B1001" s="7"/>
      <c r="D1001" s="7"/>
      <c r="E1001" s="7"/>
      <c r="F1001" s="7"/>
      <c r="G1001" s="7"/>
    </row>
    <row r="1002" spans="2:7" ht="15.75" customHeight="1" x14ac:dyDescent="0.25">
      <c r="B1002" s="7"/>
      <c r="D1002" s="7"/>
      <c r="E1002" s="7"/>
      <c r="F1002" s="7"/>
      <c r="G1002" s="7"/>
    </row>
    <row r="1003" spans="2:7" ht="15.75" customHeight="1" x14ac:dyDescent="0.25">
      <c r="B1003" s="7"/>
      <c r="D1003" s="7"/>
      <c r="E1003" s="7"/>
      <c r="F1003" s="7"/>
      <c r="G1003" s="7"/>
    </row>
    <row r="1004" spans="2:7" ht="15.75" customHeight="1" x14ac:dyDescent="0.25">
      <c r="B1004" s="7"/>
      <c r="D1004" s="7"/>
      <c r="E1004" s="7"/>
      <c r="F1004" s="7"/>
      <c r="G1004" s="7"/>
    </row>
    <row r="1005" spans="2:7" ht="15.75" customHeight="1" x14ac:dyDescent="0.25">
      <c r="B1005" s="7"/>
      <c r="D1005" s="7"/>
      <c r="E1005" s="7"/>
      <c r="F1005" s="7"/>
      <c r="G1005" s="7"/>
    </row>
    <row r="1006" spans="2:7" ht="15.75" customHeight="1" x14ac:dyDescent="0.25">
      <c r="B1006" s="7"/>
      <c r="D1006" s="7"/>
      <c r="E1006" s="7"/>
      <c r="F1006" s="7"/>
      <c r="G1006" s="7"/>
    </row>
    <row r="1007" spans="2:7" ht="15.75" customHeight="1" x14ac:dyDescent="0.25">
      <c r="B1007" s="7"/>
      <c r="D1007" s="7"/>
      <c r="E1007" s="7"/>
      <c r="F1007" s="7"/>
      <c r="G1007" s="7"/>
    </row>
    <row r="1008" spans="2:7" ht="15.75" customHeight="1" x14ac:dyDescent="0.25">
      <c r="B1008" s="7"/>
      <c r="D1008" s="7"/>
      <c r="E1008" s="7"/>
      <c r="F1008" s="7"/>
      <c r="G1008" s="7"/>
    </row>
  </sheetData>
  <mergeCells count="2">
    <mergeCell ref="A171:D171"/>
    <mergeCell ref="A1:P1"/>
  </mergeCells>
  <pageMargins left="0.25" right="0.25" top="0.75" bottom="0.75" header="0.3" footer="0.3"/>
  <pageSetup paperSize="8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outlinePr summaryBelow="0" summaryRight="0"/>
  </sheetPr>
  <dimension ref="A1:L21"/>
  <sheetViews>
    <sheetView zoomScaleNormal="100" workbookViewId="0">
      <selection activeCell="C24" sqref="C24"/>
    </sheetView>
  </sheetViews>
  <sheetFormatPr defaultColWidth="14.42578125" defaultRowHeight="15" customHeight="1" x14ac:dyDescent="0.25"/>
  <cols>
    <col min="1" max="1" width="66.140625" bestFit="1" customWidth="1"/>
    <col min="2" max="2" width="16.7109375" customWidth="1"/>
    <col min="3" max="3" width="16.28515625" customWidth="1"/>
    <col min="4" max="4" width="10.28515625" customWidth="1"/>
    <col min="5" max="5" width="16.42578125" customWidth="1"/>
    <col min="7" max="7" width="10" customWidth="1"/>
    <col min="8" max="8" width="16" customWidth="1"/>
    <col min="10" max="10" width="9" customWidth="1"/>
    <col min="11" max="11" width="12.42578125" customWidth="1"/>
    <col min="12" max="12" width="12.7109375" style="86" customWidth="1"/>
  </cols>
  <sheetData>
    <row r="1" spans="1:12" ht="33" customHeight="1" x14ac:dyDescent="0.25">
      <c r="A1" s="307" t="s">
        <v>558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/>
    </row>
    <row r="2" spans="1:12" x14ac:dyDescent="0.25">
      <c r="A2" s="111"/>
      <c r="B2" s="111"/>
      <c r="C2" s="111"/>
      <c r="D2" s="111"/>
      <c r="E2" s="112" t="s">
        <v>548</v>
      </c>
      <c r="F2" s="112"/>
      <c r="G2" s="112"/>
      <c r="H2" s="112"/>
      <c r="I2" s="112"/>
      <c r="J2" s="112"/>
      <c r="K2" s="112"/>
    </row>
    <row r="3" spans="1:12" ht="45" x14ac:dyDescent="0.25">
      <c r="A3" s="107" t="s">
        <v>211</v>
      </c>
      <c r="B3" s="107" t="s">
        <v>534</v>
      </c>
      <c r="C3" s="108" t="s">
        <v>535</v>
      </c>
      <c r="D3" s="109" t="s">
        <v>536</v>
      </c>
      <c r="E3" s="107" t="s">
        <v>537</v>
      </c>
      <c r="F3" s="107" t="s">
        <v>538</v>
      </c>
      <c r="G3" s="109" t="s">
        <v>536</v>
      </c>
      <c r="H3" s="107" t="s">
        <v>539</v>
      </c>
      <c r="I3" s="107" t="s">
        <v>540</v>
      </c>
      <c r="J3" s="109" t="s">
        <v>536</v>
      </c>
      <c r="K3" s="110" t="s">
        <v>549</v>
      </c>
      <c r="L3" s="103" t="s">
        <v>542</v>
      </c>
    </row>
    <row r="4" spans="1:12" x14ac:dyDescent="0.25">
      <c r="A4" s="104" t="s">
        <v>54</v>
      </c>
      <c r="B4" s="105">
        <v>158</v>
      </c>
      <c r="C4" s="105">
        <v>98</v>
      </c>
      <c r="D4" s="114">
        <f>C4/B4*100</f>
        <v>62.025316455696199</v>
      </c>
      <c r="E4" s="105">
        <v>175</v>
      </c>
      <c r="F4" s="105">
        <v>99</v>
      </c>
      <c r="G4" s="114">
        <f>F4/E4*100</f>
        <v>56.571428571428569</v>
      </c>
      <c r="H4" s="105">
        <v>152</v>
      </c>
      <c r="I4" s="105">
        <v>94</v>
      </c>
      <c r="J4" s="114">
        <f>I4/H4*100</f>
        <v>61.842105263157897</v>
      </c>
      <c r="K4" s="255">
        <f>J4-G4</f>
        <v>5.270676691729328</v>
      </c>
      <c r="L4" s="255">
        <f>J4-D4</f>
        <v>-0.18321119253830176</v>
      </c>
    </row>
    <row r="5" spans="1:12" x14ac:dyDescent="0.25">
      <c r="A5" s="104" t="s">
        <v>66</v>
      </c>
      <c r="B5" s="105">
        <v>196</v>
      </c>
      <c r="C5" s="105">
        <v>157</v>
      </c>
      <c r="D5" s="114">
        <f t="shared" ref="D5:D19" si="0">C5/B5*100</f>
        <v>80.102040816326522</v>
      </c>
      <c r="E5" s="105">
        <v>230</v>
      </c>
      <c r="F5" s="105">
        <v>163</v>
      </c>
      <c r="G5" s="114">
        <f t="shared" ref="G5:G19" si="1">F5/E5*100</f>
        <v>70.869565217391312</v>
      </c>
      <c r="H5" s="105">
        <v>236</v>
      </c>
      <c r="I5" s="105">
        <v>165</v>
      </c>
      <c r="J5" s="114">
        <f t="shared" ref="J5:J19" si="2">I5/H5*100</f>
        <v>69.915254237288138</v>
      </c>
      <c r="K5" s="255">
        <f t="shared" ref="K5:K19" si="3">J5-G5</f>
        <v>-0.95431098010317328</v>
      </c>
      <c r="L5" s="255">
        <f t="shared" ref="L5:L19" si="4">J5-D5</f>
        <v>-10.186786579038383</v>
      </c>
    </row>
    <row r="6" spans="1:12" x14ac:dyDescent="0.25">
      <c r="A6" s="104" t="s">
        <v>78</v>
      </c>
      <c r="B6" s="105">
        <v>235</v>
      </c>
      <c r="C6" s="105">
        <v>153</v>
      </c>
      <c r="D6" s="114">
        <f t="shared" si="0"/>
        <v>65.106382978723403</v>
      </c>
      <c r="E6" s="105">
        <v>248</v>
      </c>
      <c r="F6" s="105">
        <v>137</v>
      </c>
      <c r="G6" s="114">
        <f t="shared" si="1"/>
        <v>55.241935483870961</v>
      </c>
      <c r="H6" s="105">
        <v>264</v>
      </c>
      <c r="I6" s="105">
        <v>140</v>
      </c>
      <c r="J6" s="114">
        <f t="shared" si="2"/>
        <v>53.030303030303031</v>
      </c>
      <c r="K6" s="255">
        <f t="shared" si="3"/>
        <v>-2.2116324535679297</v>
      </c>
      <c r="L6" s="255">
        <f t="shared" si="4"/>
        <v>-12.076079948420372</v>
      </c>
    </row>
    <row r="7" spans="1:12" x14ac:dyDescent="0.25">
      <c r="A7" s="104" t="s">
        <v>92</v>
      </c>
      <c r="B7" s="105">
        <v>60</v>
      </c>
      <c r="C7" s="105">
        <v>36</v>
      </c>
      <c r="D7" s="114">
        <f t="shared" si="0"/>
        <v>60</v>
      </c>
      <c r="E7" s="105">
        <v>56</v>
      </c>
      <c r="F7" s="105">
        <v>28</v>
      </c>
      <c r="G7" s="114">
        <f t="shared" si="1"/>
        <v>50</v>
      </c>
      <c r="H7" s="105">
        <v>67</v>
      </c>
      <c r="I7" s="105">
        <v>30</v>
      </c>
      <c r="J7" s="114">
        <f t="shared" si="2"/>
        <v>44.776119402985074</v>
      </c>
      <c r="K7" s="255">
        <f t="shared" si="3"/>
        <v>-5.2238805970149258</v>
      </c>
      <c r="L7" s="255">
        <f t="shared" si="4"/>
        <v>-15.223880597014926</v>
      </c>
    </row>
    <row r="8" spans="1:12" x14ac:dyDescent="0.25">
      <c r="A8" s="104" t="s">
        <v>95</v>
      </c>
      <c r="B8" s="105">
        <v>80</v>
      </c>
      <c r="C8" s="105">
        <v>50</v>
      </c>
      <c r="D8" s="114">
        <f t="shared" si="0"/>
        <v>62.5</v>
      </c>
      <c r="E8" s="105">
        <v>95</v>
      </c>
      <c r="F8" s="105">
        <v>49</v>
      </c>
      <c r="G8" s="114">
        <f t="shared" si="1"/>
        <v>51.578947368421055</v>
      </c>
      <c r="H8" s="105">
        <v>106</v>
      </c>
      <c r="I8" s="105">
        <v>66</v>
      </c>
      <c r="J8" s="114">
        <f t="shared" si="2"/>
        <v>62.264150943396224</v>
      </c>
      <c r="K8" s="255">
        <f t="shared" si="3"/>
        <v>10.685203574975169</v>
      </c>
      <c r="L8" s="255">
        <f t="shared" si="4"/>
        <v>-0.23584905660377586</v>
      </c>
    </row>
    <row r="9" spans="1:12" x14ac:dyDescent="0.25">
      <c r="A9" s="104" t="s">
        <v>101</v>
      </c>
      <c r="B9" s="105">
        <v>116</v>
      </c>
      <c r="C9" s="105">
        <v>107</v>
      </c>
      <c r="D9" s="114">
        <f t="shared" si="0"/>
        <v>92.241379310344826</v>
      </c>
      <c r="E9" s="105">
        <v>109</v>
      </c>
      <c r="F9" s="105">
        <v>51</v>
      </c>
      <c r="G9" s="114">
        <f t="shared" si="1"/>
        <v>46.788990825688074</v>
      </c>
      <c r="H9" s="105">
        <v>128</v>
      </c>
      <c r="I9" s="105">
        <v>36</v>
      </c>
      <c r="J9" s="114">
        <f t="shared" si="2"/>
        <v>28.125</v>
      </c>
      <c r="K9" s="255">
        <f t="shared" si="3"/>
        <v>-18.663990825688074</v>
      </c>
      <c r="L9" s="255">
        <f t="shared" si="4"/>
        <v>-64.116379310344826</v>
      </c>
    </row>
    <row r="10" spans="1:12" x14ac:dyDescent="0.25">
      <c r="A10" s="104" t="s">
        <v>105</v>
      </c>
      <c r="B10" s="105">
        <v>475</v>
      </c>
      <c r="C10" s="105">
        <v>307</v>
      </c>
      <c r="D10" s="114">
        <f t="shared" si="0"/>
        <v>64.631578947368411</v>
      </c>
      <c r="E10" s="105">
        <v>481</v>
      </c>
      <c r="F10" s="105">
        <v>235</v>
      </c>
      <c r="G10" s="114">
        <f t="shared" si="1"/>
        <v>48.856548856548862</v>
      </c>
      <c r="H10" s="105">
        <v>508</v>
      </c>
      <c r="I10" s="105">
        <v>240</v>
      </c>
      <c r="J10" s="114">
        <f t="shared" si="2"/>
        <v>47.244094488188978</v>
      </c>
      <c r="K10" s="255">
        <f t="shared" si="3"/>
        <v>-1.6124543683598844</v>
      </c>
      <c r="L10" s="255">
        <f t="shared" si="4"/>
        <v>-17.387484459179433</v>
      </c>
    </row>
    <row r="11" spans="1:12" x14ac:dyDescent="0.25">
      <c r="A11" s="104" t="s">
        <v>130</v>
      </c>
      <c r="B11" s="105">
        <v>62</v>
      </c>
      <c r="C11" s="105">
        <v>51</v>
      </c>
      <c r="D11" s="114">
        <f t="shared" si="0"/>
        <v>82.258064516129039</v>
      </c>
      <c r="E11" s="105">
        <v>61</v>
      </c>
      <c r="F11" s="105">
        <v>34</v>
      </c>
      <c r="G11" s="114">
        <f t="shared" si="1"/>
        <v>55.737704918032783</v>
      </c>
      <c r="H11" s="105">
        <v>65</v>
      </c>
      <c r="I11" s="105">
        <v>40</v>
      </c>
      <c r="J11" s="114">
        <f t="shared" si="2"/>
        <v>61.53846153846154</v>
      </c>
      <c r="K11" s="255">
        <f t="shared" si="3"/>
        <v>5.8007566204287571</v>
      </c>
      <c r="L11" s="255">
        <f t="shared" si="4"/>
        <v>-20.719602977667499</v>
      </c>
    </row>
    <row r="12" spans="1:12" x14ac:dyDescent="0.25">
      <c r="A12" t="s">
        <v>133</v>
      </c>
      <c r="B12" s="105">
        <v>70</v>
      </c>
      <c r="C12" s="105">
        <v>42</v>
      </c>
      <c r="D12" s="114">
        <f t="shared" si="0"/>
        <v>60</v>
      </c>
      <c r="E12" s="105">
        <v>91</v>
      </c>
      <c r="F12" s="105">
        <v>48</v>
      </c>
      <c r="G12" s="114">
        <f t="shared" si="1"/>
        <v>52.747252747252752</v>
      </c>
      <c r="H12" s="105">
        <v>100</v>
      </c>
      <c r="I12" s="105">
        <v>47</v>
      </c>
      <c r="J12" s="114">
        <f t="shared" si="2"/>
        <v>47</v>
      </c>
      <c r="K12" s="255">
        <f t="shared" si="3"/>
        <v>-5.7472527472527517</v>
      </c>
      <c r="L12" s="255">
        <f t="shared" si="4"/>
        <v>-13</v>
      </c>
    </row>
    <row r="13" spans="1:12" x14ac:dyDescent="0.25">
      <c r="A13" s="104" t="s">
        <v>141</v>
      </c>
      <c r="B13" s="105">
        <v>163</v>
      </c>
      <c r="C13" s="105">
        <v>130</v>
      </c>
      <c r="D13" s="114">
        <f t="shared" si="0"/>
        <v>79.754601226993856</v>
      </c>
      <c r="E13" s="105">
        <v>183</v>
      </c>
      <c r="F13" s="105">
        <v>110</v>
      </c>
      <c r="G13" s="114">
        <f t="shared" si="1"/>
        <v>60.10928961748634</v>
      </c>
      <c r="H13" s="105">
        <v>217</v>
      </c>
      <c r="I13" s="105">
        <v>121</v>
      </c>
      <c r="J13" s="114">
        <f t="shared" si="2"/>
        <v>55.76036866359447</v>
      </c>
      <c r="K13" s="255">
        <f t="shared" si="3"/>
        <v>-4.3489209538918701</v>
      </c>
      <c r="L13" s="255">
        <f t="shared" si="4"/>
        <v>-23.994232563399386</v>
      </c>
    </row>
    <row r="14" spans="1:12" x14ac:dyDescent="0.25">
      <c r="A14" s="104" t="s">
        <v>153</v>
      </c>
      <c r="B14" s="105">
        <v>93</v>
      </c>
      <c r="C14" s="105">
        <v>63</v>
      </c>
      <c r="D14" s="114">
        <f t="shared" si="0"/>
        <v>67.741935483870961</v>
      </c>
      <c r="E14" s="105">
        <v>87</v>
      </c>
      <c r="F14" s="105">
        <v>68</v>
      </c>
      <c r="G14" s="114">
        <f t="shared" si="1"/>
        <v>78.160919540229884</v>
      </c>
      <c r="H14" s="105">
        <v>107</v>
      </c>
      <c r="I14" s="105">
        <v>61</v>
      </c>
      <c r="J14" s="114">
        <f t="shared" si="2"/>
        <v>57.009345794392516</v>
      </c>
      <c r="K14" s="255">
        <f t="shared" si="3"/>
        <v>-21.151573745837368</v>
      </c>
      <c r="L14" s="255">
        <f t="shared" si="4"/>
        <v>-10.732589689478445</v>
      </c>
    </row>
    <row r="15" spans="1:12" x14ac:dyDescent="0.25">
      <c r="A15" s="104" t="s">
        <v>160</v>
      </c>
      <c r="B15" s="105">
        <v>178</v>
      </c>
      <c r="C15" s="105">
        <v>140</v>
      </c>
      <c r="D15" s="114">
        <f t="shared" si="0"/>
        <v>78.651685393258433</v>
      </c>
      <c r="E15" s="105">
        <v>187</v>
      </c>
      <c r="F15" s="105">
        <v>120</v>
      </c>
      <c r="G15" s="114">
        <f t="shared" si="1"/>
        <v>64.171122994652407</v>
      </c>
      <c r="H15" s="105">
        <v>202</v>
      </c>
      <c r="I15" s="105">
        <v>127</v>
      </c>
      <c r="J15" s="114">
        <f t="shared" si="2"/>
        <v>62.871287128712872</v>
      </c>
      <c r="K15" s="255">
        <f t="shared" si="3"/>
        <v>-1.299835865939535</v>
      </c>
      <c r="L15" s="255">
        <f t="shared" si="4"/>
        <v>-15.78039826454556</v>
      </c>
    </row>
    <row r="16" spans="1:12" x14ac:dyDescent="0.25">
      <c r="A16" s="104" t="s">
        <v>169</v>
      </c>
      <c r="B16" s="105">
        <v>208</v>
      </c>
      <c r="C16" s="105">
        <v>103</v>
      </c>
      <c r="D16" s="114">
        <f t="shared" si="0"/>
        <v>49.519230769230774</v>
      </c>
      <c r="E16" s="105">
        <v>233</v>
      </c>
      <c r="F16" s="105">
        <v>97</v>
      </c>
      <c r="G16" s="114">
        <f t="shared" si="1"/>
        <v>41.630901287553648</v>
      </c>
      <c r="H16" s="105">
        <v>249</v>
      </c>
      <c r="I16" s="105">
        <v>93</v>
      </c>
      <c r="J16" s="114">
        <f t="shared" si="2"/>
        <v>37.349397590361441</v>
      </c>
      <c r="K16" s="255">
        <f t="shared" si="3"/>
        <v>-4.2815036971922069</v>
      </c>
      <c r="L16" s="255">
        <f t="shared" si="4"/>
        <v>-12.169833178869332</v>
      </c>
    </row>
    <row r="17" spans="1:12" x14ac:dyDescent="0.25">
      <c r="A17" s="104" t="s">
        <v>181</v>
      </c>
      <c r="B17" s="105">
        <v>89</v>
      </c>
      <c r="C17" s="105">
        <v>47</v>
      </c>
      <c r="D17" s="114">
        <f t="shared" si="0"/>
        <v>52.80898876404494</v>
      </c>
      <c r="E17" s="105">
        <v>96</v>
      </c>
      <c r="F17" s="105">
        <v>50</v>
      </c>
      <c r="G17" s="114">
        <f t="shared" si="1"/>
        <v>52.083333333333336</v>
      </c>
      <c r="H17" s="105">
        <v>109</v>
      </c>
      <c r="I17" s="105">
        <v>51</v>
      </c>
      <c r="J17" s="114">
        <f t="shared" si="2"/>
        <v>46.788990825688074</v>
      </c>
      <c r="K17" s="255">
        <f t="shared" si="3"/>
        <v>-5.2943425076452613</v>
      </c>
      <c r="L17" s="255">
        <f t="shared" si="4"/>
        <v>-6.019997938356866</v>
      </c>
    </row>
    <row r="18" spans="1:12" x14ac:dyDescent="0.25">
      <c r="A18" s="104" t="s">
        <v>186</v>
      </c>
      <c r="B18" s="105">
        <v>283</v>
      </c>
      <c r="C18" s="105">
        <v>223</v>
      </c>
      <c r="D18" s="114">
        <f t="shared" si="0"/>
        <v>78.798586572438168</v>
      </c>
      <c r="E18" s="105">
        <v>289</v>
      </c>
      <c r="F18" s="105">
        <v>180</v>
      </c>
      <c r="G18" s="114">
        <f t="shared" si="1"/>
        <v>62.283737024221452</v>
      </c>
      <c r="H18" s="105">
        <v>298</v>
      </c>
      <c r="I18" s="105">
        <v>163</v>
      </c>
      <c r="J18" s="114">
        <f t="shared" si="2"/>
        <v>54.697986577181211</v>
      </c>
      <c r="K18" s="255">
        <f t="shared" si="3"/>
        <v>-7.5857504470402404</v>
      </c>
      <c r="L18" s="255">
        <f t="shared" si="4"/>
        <v>-24.100599995256957</v>
      </c>
    </row>
    <row r="19" spans="1:12" x14ac:dyDescent="0.25">
      <c r="A19" s="104" t="s">
        <v>199</v>
      </c>
      <c r="B19" s="105">
        <v>408</v>
      </c>
      <c r="C19" s="105">
        <v>282</v>
      </c>
      <c r="D19" s="114">
        <f t="shared" si="0"/>
        <v>69.117647058823522</v>
      </c>
      <c r="E19" s="105">
        <v>418</v>
      </c>
      <c r="F19" s="105">
        <v>250</v>
      </c>
      <c r="G19" s="114">
        <f t="shared" si="1"/>
        <v>59.808612440191389</v>
      </c>
      <c r="H19" s="105">
        <v>413</v>
      </c>
      <c r="I19" s="105">
        <v>235</v>
      </c>
      <c r="J19" s="114">
        <f t="shared" si="2"/>
        <v>56.900726392251819</v>
      </c>
      <c r="K19" s="255">
        <f t="shared" si="3"/>
        <v>-2.9078860479395701</v>
      </c>
      <c r="L19" s="255">
        <f t="shared" si="4"/>
        <v>-12.216920666571703</v>
      </c>
    </row>
    <row r="20" spans="1:12" x14ac:dyDescent="0.25">
      <c r="A20" s="200" t="s">
        <v>550</v>
      </c>
      <c r="B20" s="145">
        <f>SUM(B4:B19)</f>
        <v>2874</v>
      </c>
      <c r="C20" s="145">
        <f>SUM(C4:C19)</f>
        <v>1989</v>
      </c>
      <c r="D20" s="201"/>
      <c r="E20" s="145">
        <f>SUM(E4:E19)</f>
        <v>3039</v>
      </c>
      <c r="F20" s="145">
        <f>SUM(F4:F19)</f>
        <v>1719</v>
      </c>
      <c r="G20" s="201"/>
      <c r="H20" s="145">
        <f>SUM(H4:H19)</f>
        <v>3221</v>
      </c>
      <c r="I20" s="145">
        <f>SUM(I4:I19)</f>
        <v>1709</v>
      </c>
      <c r="J20" s="201"/>
      <c r="K20" s="145"/>
      <c r="L20" s="145"/>
    </row>
    <row r="21" spans="1:12" ht="15" customHeight="1" x14ac:dyDescent="0.25">
      <c r="E21" s="86"/>
      <c r="F21" s="86"/>
      <c r="G21" s="86"/>
      <c r="H21" s="86"/>
      <c r="I21" s="86"/>
      <c r="J21" s="86"/>
      <c r="K21" s="86"/>
    </row>
  </sheetData>
  <mergeCells count="1">
    <mergeCell ref="A1:K1"/>
  </mergeCells>
  <pageMargins left="0.7" right="0.7" top="0.75" bottom="0.75" header="0.3" footer="0.3"/>
  <pageSetup paperSize="8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C1008"/>
  <sheetViews>
    <sheetView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61.42578125" customWidth="1"/>
    <col min="2" max="2" width="8.28515625" customWidth="1"/>
    <col min="3" max="3" width="72.28515625" customWidth="1"/>
    <col min="4" max="4" width="13.85546875" customWidth="1"/>
    <col min="5" max="5" width="15.7109375" customWidth="1"/>
    <col min="6" max="6" width="15.42578125" customWidth="1"/>
    <col min="7" max="7" width="8" customWidth="1"/>
    <col min="8" max="8" width="15.28515625" customWidth="1"/>
    <col min="9" max="9" width="16.85546875" customWidth="1"/>
    <col min="10" max="10" width="8.28515625" customWidth="1"/>
    <col min="11" max="11" width="15.28515625" customWidth="1"/>
    <col min="12" max="12" width="16.42578125" customWidth="1"/>
    <col min="13" max="13" width="8.140625" customWidth="1"/>
    <col min="14" max="14" width="17.140625" bestFit="1" customWidth="1"/>
    <col min="15" max="15" width="13" bestFit="1" customWidth="1"/>
    <col min="16" max="16" width="16.42578125" customWidth="1"/>
    <col min="17" max="28" width="8.7109375" customWidth="1"/>
  </cols>
  <sheetData>
    <row r="1" spans="1:29" ht="27" customHeight="1" x14ac:dyDescent="0.25">
      <c r="A1" s="300" t="s">
        <v>559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9" ht="44.25" customHeight="1" x14ac:dyDescent="0.25">
      <c r="A2" s="1" t="s">
        <v>211</v>
      </c>
      <c r="B2" s="1" t="s">
        <v>212</v>
      </c>
      <c r="C2" s="1" t="s">
        <v>213</v>
      </c>
      <c r="D2" s="1" t="s">
        <v>214</v>
      </c>
      <c r="E2" s="1" t="s">
        <v>560</v>
      </c>
      <c r="F2" s="1" t="s">
        <v>561</v>
      </c>
      <c r="G2" s="4" t="s">
        <v>536</v>
      </c>
      <c r="H2" s="1" t="s">
        <v>562</v>
      </c>
      <c r="I2" s="1" t="s">
        <v>563</v>
      </c>
      <c r="J2" s="4" t="s">
        <v>536</v>
      </c>
      <c r="K2" s="1" t="s">
        <v>564</v>
      </c>
      <c r="L2" s="1" t="s">
        <v>565</v>
      </c>
      <c r="M2" s="4" t="s">
        <v>536</v>
      </c>
      <c r="N2" s="6" t="s">
        <v>549</v>
      </c>
      <c r="O2" s="6" t="s">
        <v>542</v>
      </c>
      <c r="P2" s="1" t="s">
        <v>216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8" t="s">
        <v>54</v>
      </c>
      <c r="B3" s="9" t="s">
        <v>55</v>
      </c>
      <c r="C3" s="117" t="s">
        <v>56</v>
      </c>
      <c r="D3" s="10" t="s">
        <v>217</v>
      </c>
      <c r="E3" s="9">
        <v>79</v>
      </c>
      <c r="F3" s="9">
        <v>78</v>
      </c>
      <c r="G3" s="11">
        <f t="shared" ref="G3" si="0">IF(E3=0,"",F3/E3)</f>
        <v>0.98734177215189878</v>
      </c>
      <c r="H3" s="9">
        <v>46</v>
      </c>
      <c r="I3" s="9">
        <v>46</v>
      </c>
      <c r="J3" s="11">
        <f t="shared" ref="J3:J4" si="1">I3/H3</f>
        <v>1</v>
      </c>
      <c r="K3" s="116">
        <v>5</v>
      </c>
      <c r="L3" s="9">
        <v>5</v>
      </c>
      <c r="M3" s="11">
        <f t="shared" ref="M3:M101" si="2">L3/K3</f>
        <v>1</v>
      </c>
      <c r="N3" s="256">
        <f>IF(J3="-","-",IF(M3="-",0,(M3-J3)))</f>
        <v>0</v>
      </c>
      <c r="O3" s="256">
        <f>IF(G3="-","-",IF(M3="-",0,(M3-G3)))</f>
        <v>1.2658227848101222E-2</v>
      </c>
      <c r="P3" s="161" t="s">
        <v>219</v>
      </c>
    </row>
    <row r="4" spans="1:29" x14ac:dyDescent="0.25">
      <c r="A4" s="119" t="s">
        <v>54</v>
      </c>
      <c r="B4" s="120" t="s">
        <v>55</v>
      </c>
      <c r="C4" s="121" t="s">
        <v>57</v>
      </c>
      <c r="D4" s="260" t="s">
        <v>217</v>
      </c>
      <c r="E4" s="9">
        <v>0</v>
      </c>
      <c r="F4" s="9">
        <v>0</v>
      </c>
      <c r="G4" s="11" t="s">
        <v>543</v>
      </c>
      <c r="H4" s="9">
        <v>11</v>
      </c>
      <c r="I4" s="9">
        <v>11</v>
      </c>
      <c r="J4" s="11">
        <f t="shared" si="1"/>
        <v>1</v>
      </c>
      <c r="K4" s="116">
        <v>13</v>
      </c>
      <c r="L4" s="9">
        <v>13</v>
      </c>
      <c r="M4" s="11">
        <f t="shared" si="2"/>
        <v>1</v>
      </c>
      <c r="N4" s="256">
        <f t="shared" ref="N4:N67" si="3">IF(J4="-","-",IF(M4="-",0,(M4-J4)))</f>
        <v>0</v>
      </c>
      <c r="O4" s="256" t="str">
        <f t="shared" ref="O4:O67" si="4">IF(G4="-","-",IF(M4="-",0,(M4-G4)))</f>
        <v>-</v>
      </c>
      <c r="P4" s="161" t="s">
        <v>221</v>
      </c>
    </row>
    <row r="5" spans="1:29" x14ac:dyDescent="0.25">
      <c r="A5" s="190" t="s">
        <v>54</v>
      </c>
      <c r="B5" s="158" t="s">
        <v>55</v>
      </c>
      <c r="C5" s="190" t="s">
        <v>58</v>
      </c>
      <c r="D5" s="144" t="s">
        <v>222</v>
      </c>
      <c r="E5" s="184">
        <v>0</v>
      </c>
      <c r="F5" s="9">
        <v>0</v>
      </c>
      <c r="G5" s="11" t="s">
        <v>543</v>
      </c>
      <c r="H5" s="9">
        <v>0</v>
      </c>
      <c r="I5" s="9">
        <v>0</v>
      </c>
      <c r="J5" s="11" t="s">
        <v>543</v>
      </c>
      <c r="K5" s="116">
        <v>46</v>
      </c>
      <c r="L5" s="9">
        <v>46</v>
      </c>
      <c r="M5" s="11">
        <f t="shared" si="2"/>
        <v>1</v>
      </c>
      <c r="N5" s="256" t="str">
        <f t="shared" si="3"/>
        <v>-</v>
      </c>
      <c r="O5" s="256" t="str">
        <f t="shared" si="4"/>
        <v>-</v>
      </c>
      <c r="P5" s="161" t="s">
        <v>220</v>
      </c>
    </row>
    <row r="6" spans="1:29" x14ac:dyDescent="0.25">
      <c r="A6" s="261" t="s">
        <v>54</v>
      </c>
      <c r="B6" s="185" t="s">
        <v>55</v>
      </c>
      <c r="C6" s="262" t="s">
        <v>59</v>
      </c>
      <c r="D6" s="263" t="s">
        <v>223</v>
      </c>
      <c r="E6" s="9">
        <v>1773</v>
      </c>
      <c r="F6" s="9">
        <v>1773</v>
      </c>
      <c r="G6" s="11">
        <f t="shared" ref="G6:G16" si="5">IF(E6=0,"",F6/E6)</f>
        <v>1</v>
      </c>
      <c r="H6" s="9">
        <v>2375</v>
      </c>
      <c r="I6" s="9">
        <v>2305</v>
      </c>
      <c r="J6" s="11">
        <f t="shared" ref="J6:J20" si="6">I6/H6</f>
        <v>0.97052631578947368</v>
      </c>
      <c r="K6" s="116">
        <v>2233</v>
      </c>
      <c r="L6" s="9">
        <v>2196</v>
      </c>
      <c r="M6" s="11">
        <f t="shared" si="2"/>
        <v>0.98343036274070761</v>
      </c>
      <c r="N6" s="256">
        <f t="shared" si="3"/>
        <v>1.2904046951233927E-2</v>
      </c>
      <c r="O6" s="256">
        <f t="shared" si="4"/>
        <v>-1.6569637259292391E-2</v>
      </c>
      <c r="P6" s="161"/>
    </row>
    <row r="7" spans="1:29" x14ac:dyDescent="0.25">
      <c r="A7" s="8" t="s">
        <v>54</v>
      </c>
      <c r="B7" s="9" t="s">
        <v>55</v>
      </c>
      <c r="C7" s="117" t="s">
        <v>60</v>
      </c>
      <c r="D7" s="10" t="s">
        <v>224</v>
      </c>
      <c r="E7" s="9">
        <v>146</v>
      </c>
      <c r="F7" s="9">
        <v>146</v>
      </c>
      <c r="G7" s="11">
        <f t="shared" si="5"/>
        <v>1</v>
      </c>
      <c r="H7" s="9">
        <v>213</v>
      </c>
      <c r="I7" s="9">
        <v>211</v>
      </c>
      <c r="J7" s="11">
        <f t="shared" si="6"/>
        <v>0.99061032863849763</v>
      </c>
      <c r="K7" s="116">
        <v>178</v>
      </c>
      <c r="L7" s="9">
        <v>170</v>
      </c>
      <c r="M7" s="11">
        <f t="shared" si="2"/>
        <v>0.9550561797752809</v>
      </c>
      <c r="N7" s="256">
        <f t="shared" si="3"/>
        <v>-3.5554148863216728E-2</v>
      </c>
      <c r="O7" s="256">
        <f t="shared" si="4"/>
        <v>-4.49438202247191E-2</v>
      </c>
      <c r="P7" s="162"/>
    </row>
    <row r="8" spans="1:29" x14ac:dyDescent="0.25">
      <c r="A8" s="8" t="s">
        <v>54</v>
      </c>
      <c r="B8" s="9" t="s">
        <v>61</v>
      </c>
      <c r="C8" s="117" t="s">
        <v>62</v>
      </c>
      <c r="D8" s="10" t="s">
        <v>225</v>
      </c>
      <c r="E8" s="9">
        <v>144</v>
      </c>
      <c r="F8" s="9">
        <v>140</v>
      </c>
      <c r="G8" s="11">
        <f t="shared" si="5"/>
        <v>0.97222222222222221</v>
      </c>
      <c r="H8" s="9">
        <v>230</v>
      </c>
      <c r="I8" s="9">
        <v>215</v>
      </c>
      <c r="J8" s="11">
        <f t="shared" si="6"/>
        <v>0.93478260869565222</v>
      </c>
      <c r="K8" s="116">
        <v>153</v>
      </c>
      <c r="L8" s="9">
        <v>146</v>
      </c>
      <c r="M8" s="11">
        <f t="shared" si="2"/>
        <v>0.95424836601307195</v>
      </c>
      <c r="N8" s="256">
        <f t="shared" si="3"/>
        <v>1.946575731741973E-2</v>
      </c>
      <c r="O8" s="256">
        <f t="shared" si="4"/>
        <v>-1.7973856209150263E-2</v>
      </c>
      <c r="P8" s="173"/>
    </row>
    <row r="9" spans="1:29" x14ac:dyDescent="0.25">
      <c r="A9" s="8" t="s">
        <v>54</v>
      </c>
      <c r="B9" s="9" t="s">
        <v>61</v>
      </c>
      <c r="C9" s="117" t="s">
        <v>356</v>
      </c>
      <c r="D9" s="10" t="s">
        <v>226</v>
      </c>
      <c r="E9" s="9">
        <v>207</v>
      </c>
      <c r="F9" s="9">
        <v>192</v>
      </c>
      <c r="G9" s="11">
        <f t="shared" si="5"/>
        <v>0.92753623188405798</v>
      </c>
      <c r="H9" s="9">
        <v>181</v>
      </c>
      <c r="I9" s="9">
        <v>173</v>
      </c>
      <c r="J9" s="11">
        <f t="shared" si="6"/>
        <v>0.95580110497237569</v>
      </c>
      <c r="K9" s="116">
        <v>117</v>
      </c>
      <c r="L9" s="9">
        <v>107</v>
      </c>
      <c r="M9" s="11">
        <f t="shared" si="2"/>
        <v>0.9145299145299145</v>
      </c>
      <c r="N9" s="256">
        <f t="shared" si="3"/>
        <v>-4.1271190442461192E-2</v>
      </c>
      <c r="O9" s="256">
        <f t="shared" si="4"/>
        <v>-1.3006317354143482E-2</v>
      </c>
      <c r="P9" s="160"/>
    </row>
    <row r="10" spans="1:29" x14ac:dyDescent="0.25">
      <c r="A10" s="8" t="s">
        <v>54</v>
      </c>
      <c r="B10" s="9" t="s">
        <v>64</v>
      </c>
      <c r="C10" s="117" t="s">
        <v>54</v>
      </c>
      <c r="D10" s="10" t="s">
        <v>227</v>
      </c>
      <c r="E10" s="9">
        <v>1813</v>
      </c>
      <c r="F10" s="9">
        <v>1754</v>
      </c>
      <c r="G10" s="11">
        <f t="shared" si="5"/>
        <v>0.96745725317153886</v>
      </c>
      <c r="H10" s="9">
        <v>1854</v>
      </c>
      <c r="I10" s="9">
        <v>1799</v>
      </c>
      <c r="J10" s="11">
        <f t="shared" si="6"/>
        <v>0.9703344120819849</v>
      </c>
      <c r="K10" s="116">
        <v>1764</v>
      </c>
      <c r="L10" s="9">
        <v>1665</v>
      </c>
      <c r="M10" s="11">
        <f t="shared" si="2"/>
        <v>0.94387755102040816</v>
      </c>
      <c r="N10" s="256">
        <f t="shared" si="3"/>
        <v>-2.6456861061576742E-2</v>
      </c>
      <c r="O10" s="256">
        <f t="shared" si="4"/>
        <v>-2.3579702151130699E-2</v>
      </c>
      <c r="P10" s="161"/>
    </row>
    <row r="11" spans="1:29" x14ac:dyDescent="0.25">
      <c r="A11" s="8" t="s">
        <v>54</v>
      </c>
      <c r="B11" s="9" t="s">
        <v>64</v>
      </c>
      <c r="C11" s="117" t="s">
        <v>228</v>
      </c>
      <c r="D11" s="10" t="s">
        <v>227</v>
      </c>
      <c r="E11" s="9">
        <v>146</v>
      </c>
      <c r="F11" s="9">
        <v>133</v>
      </c>
      <c r="G11" s="11">
        <f t="shared" si="5"/>
        <v>0.91095890410958902</v>
      </c>
      <c r="H11" s="9">
        <v>56</v>
      </c>
      <c r="I11" s="9">
        <v>56</v>
      </c>
      <c r="J11" s="11">
        <f t="shared" si="6"/>
        <v>1</v>
      </c>
      <c r="K11" s="116">
        <v>0</v>
      </c>
      <c r="L11" s="9">
        <v>0</v>
      </c>
      <c r="M11" s="11" t="s">
        <v>543</v>
      </c>
      <c r="N11" s="11" t="s">
        <v>543</v>
      </c>
      <c r="O11" s="11" t="s">
        <v>543</v>
      </c>
      <c r="P11" s="161"/>
    </row>
    <row r="12" spans="1:29" x14ac:dyDescent="0.25">
      <c r="A12" s="8" t="s">
        <v>54</v>
      </c>
      <c r="B12" s="9" t="s">
        <v>64</v>
      </c>
      <c r="C12" s="117" t="s">
        <v>65</v>
      </c>
      <c r="D12" s="10" t="s">
        <v>227</v>
      </c>
      <c r="E12" s="9">
        <v>687</v>
      </c>
      <c r="F12" s="9">
        <v>687</v>
      </c>
      <c r="G12" s="11">
        <f t="shared" si="5"/>
        <v>1</v>
      </c>
      <c r="H12" s="9">
        <v>463</v>
      </c>
      <c r="I12" s="9">
        <v>458</v>
      </c>
      <c r="J12" s="11">
        <f t="shared" si="6"/>
        <v>0.98920086393088558</v>
      </c>
      <c r="K12" s="116">
        <v>172</v>
      </c>
      <c r="L12" s="9">
        <v>172</v>
      </c>
      <c r="M12" s="11">
        <f t="shared" si="2"/>
        <v>1</v>
      </c>
      <c r="N12" s="256">
        <f t="shared" si="3"/>
        <v>1.0799136069114423E-2</v>
      </c>
      <c r="O12" s="256">
        <f t="shared" si="4"/>
        <v>0</v>
      </c>
      <c r="P12" s="161" t="s">
        <v>231</v>
      </c>
    </row>
    <row r="13" spans="1:29" x14ac:dyDescent="0.25">
      <c r="A13" s="8" t="s">
        <v>66</v>
      </c>
      <c r="B13" s="9" t="s">
        <v>55</v>
      </c>
      <c r="C13" s="117" t="s">
        <v>67</v>
      </c>
      <c r="D13" s="10" t="s">
        <v>232</v>
      </c>
      <c r="E13" s="9">
        <v>585</v>
      </c>
      <c r="F13" s="9">
        <v>538</v>
      </c>
      <c r="G13" s="11">
        <f t="shared" si="5"/>
        <v>0.91965811965811961</v>
      </c>
      <c r="H13" s="9">
        <v>637</v>
      </c>
      <c r="I13" s="9">
        <v>596</v>
      </c>
      <c r="J13" s="11">
        <f t="shared" si="6"/>
        <v>0.93563579277864994</v>
      </c>
      <c r="K13" s="116">
        <v>507</v>
      </c>
      <c r="L13" s="9">
        <v>478</v>
      </c>
      <c r="M13" s="11">
        <f t="shared" si="2"/>
        <v>0.94280078895463515</v>
      </c>
      <c r="N13" s="256">
        <f t="shared" si="3"/>
        <v>7.1649961759852054E-3</v>
      </c>
      <c r="O13" s="256">
        <f t="shared" si="4"/>
        <v>2.3142669296515539E-2</v>
      </c>
      <c r="P13" s="161"/>
    </row>
    <row r="14" spans="1:29" x14ac:dyDescent="0.25">
      <c r="A14" s="8" t="s">
        <v>66</v>
      </c>
      <c r="B14" s="9" t="s">
        <v>55</v>
      </c>
      <c r="C14" s="117" t="s">
        <v>68</v>
      </c>
      <c r="D14" s="10" t="s">
        <v>232</v>
      </c>
      <c r="E14" s="9">
        <v>320</v>
      </c>
      <c r="F14" s="9">
        <v>307</v>
      </c>
      <c r="G14" s="11">
        <f t="shared" si="5"/>
        <v>0.95937499999999998</v>
      </c>
      <c r="H14" s="9">
        <v>608</v>
      </c>
      <c r="I14" s="9">
        <v>568</v>
      </c>
      <c r="J14" s="11">
        <f t="shared" si="6"/>
        <v>0.93421052631578949</v>
      </c>
      <c r="K14" s="116">
        <v>551</v>
      </c>
      <c r="L14" s="9">
        <v>504</v>
      </c>
      <c r="M14" s="11">
        <f t="shared" si="2"/>
        <v>0.9147005444646098</v>
      </c>
      <c r="N14" s="256">
        <f t="shared" si="3"/>
        <v>-1.9509981851179692E-2</v>
      </c>
      <c r="O14" s="256">
        <f t="shared" si="4"/>
        <v>-4.4674455535390178E-2</v>
      </c>
      <c r="P14" s="161"/>
    </row>
    <row r="15" spans="1:29" x14ac:dyDescent="0.25">
      <c r="A15" s="8" t="s">
        <v>66</v>
      </c>
      <c r="B15" s="9" t="s">
        <v>55</v>
      </c>
      <c r="C15" s="117" t="s">
        <v>69</v>
      </c>
      <c r="D15" s="10" t="s">
        <v>232</v>
      </c>
      <c r="E15" s="9">
        <v>161</v>
      </c>
      <c r="F15" s="9">
        <v>149</v>
      </c>
      <c r="G15" s="11">
        <f t="shared" si="5"/>
        <v>0.92546583850931674</v>
      </c>
      <c r="H15" s="9">
        <v>205</v>
      </c>
      <c r="I15" s="9">
        <v>194</v>
      </c>
      <c r="J15" s="11">
        <f t="shared" si="6"/>
        <v>0.9463414634146341</v>
      </c>
      <c r="K15" s="116">
        <v>163</v>
      </c>
      <c r="L15" s="9">
        <v>149</v>
      </c>
      <c r="M15" s="11">
        <f t="shared" si="2"/>
        <v>0.91411042944785281</v>
      </c>
      <c r="N15" s="256">
        <f t="shared" si="3"/>
        <v>-3.2231033966781286E-2</v>
      </c>
      <c r="O15" s="256">
        <f t="shared" si="4"/>
        <v>-1.1355409061463928E-2</v>
      </c>
      <c r="P15" s="161"/>
    </row>
    <row r="16" spans="1:29" x14ac:dyDescent="0.25">
      <c r="A16" s="8" t="s">
        <v>66</v>
      </c>
      <c r="B16" s="9" t="s">
        <v>55</v>
      </c>
      <c r="C16" s="117" t="s">
        <v>364</v>
      </c>
      <c r="D16" s="10" t="s">
        <v>232</v>
      </c>
      <c r="E16" s="9">
        <v>255</v>
      </c>
      <c r="F16" s="9">
        <v>234</v>
      </c>
      <c r="G16" s="11">
        <f t="shared" si="5"/>
        <v>0.91764705882352937</v>
      </c>
      <c r="H16" s="9">
        <v>300</v>
      </c>
      <c r="I16" s="9">
        <v>278</v>
      </c>
      <c r="J16" s="11">
        <f t="shared" si="6"/>
        <v>0.92666666666666664</v>
      </c>
      <c r="K16" s="116">
        <v>244</v>
      </c>
      <c r="L16" s="9">
        <v>236</v>
      </c>
      <c r="M16" s="11">
        <f t="shared" si="2"/>
        <v>0.96721311475409832</v>
      </c>
      <c r="N16" s="256">
        <f t="shared" si="3"/>
        <v>4.0546448087431686E-2</v>
      </c>
      <c r="O16" s="256">
        <f t="shared" si="4"/>
        <v>4.9566055930568953E-2</v>
      </c>
      <c r="P16" s="161"/>
    </row>
    <row r="17" spans="1:16" x14ac:dyDescent="0.25">
      <c r="A17" s="8" t="s">
        <v>66</v>
      </c>
      <c r="B17" s="9" t="s">
        <v>55</v>
      </c>
      <c r="C17" s="117" t="s">
        <v>71</v>
      </c>
      <c r="D17" s="10" t="s">
        <v>233</v>
      </c>
      <c r="E17" s="9">
        <v>0</v>
      </c>
      <c r="F17" s="9">
        <v>0</v>
      </c>
      <c r="G17" s="11" t="s">
        <v>543</v>
      </c>
      <c r="H17" s="9">
        <v>146</v>
      </c>
      <c r="I17" s="9">
        <v>141</v>
      </c>
      <c r="J17" s="11">
        <f t="shared" si="6"/>
        <v>0.96575342465753422</v>
      </c>
      <c r="K17" s="116">
        <v>228</v>
      </c>
      <c r="L17" s="9">
        <v>221</v>
      </c>
      <c r="M17" s="11">
        <f t="shared" si="2"/>
        <v>0.9692982456140351</v>
      </c>
      <c r="N17" s="256">
        <f t="shared" si="3"/>
        <v>3.5448209565008826E-3</v>
      </c>
      <c r="O17" s="256" t="str">
        <f t="shared" si="4"/>
        <v>-</v>
      </c>
      <c r="P17" s="161" t="s">
        <v>221</v>
      </c>
    </row>
    <row r="18" spans="1:16" x14ac:dyDescent="0.25">
      <c r="A18" s="8" t="s">
        <v>66</v>
      </c>
      <c r="B18" s="9" t="s">
        <v>55</v>
      </c>
      <c r="C18" s="117" t="s">
        <v>72</v>
      </c>
      <c r="D18" s="10" t="s">
        <v>233</v>
      </c>
      <c r="E18" s="9">
        <v>271</v>
      </c>
      <c r="F18" s="9">
        <v>259</v>
      </c>
      <c r="G18" s="11">
        <f t="shared" ref="G18:G20" si="7">IF(E18=0,"",F18/E18)</f>
        <v>0.955719557195572</v>
      </c>
      <c r="H18" s="9">
        <v>262</v>
      </c>
      <c r="I18" s="9">
        <v>259</v>
      </c>
      <c r="J18" s="11">
        <f t="shared" si="6"/>
        <v>0.98854961832061072</v>
      </c>
      <c r="K18" s="116">
        <v>297</v>
      </c>
      <c r="L18" s="9">
        <v>295</v>
      </c>
      <c r="M18" s="11">
        <f t="shared" si="2"/>
        <v>0.9932659932659933</v>
      </c>
      <c r="N18" s="256">
        <f t="shared" si="3"/>
        <v>4.7163749453825732E-3</v>
      </c>
      <c r="O18" s="256">
        <f t="shared" si="4"/>
        <v>3.7546436070421296E-2</v>
      </c>
      <c r="P18" s="161"/>
    </row>
    <row r="19" spans="1:16" x14ac:dyDescent="0.25">
      <c r="A19" s="8" t="s">
        <v>66</v>
      </c>
      <c r="B19" s="9" t="s">
        <v>55</v>
      </c>
      <c r="C19" s="117" t="s">
        <v>368</v>
      </c>
      <c r="D19" s="10" t="s">
        <v>233</v>
      </c>
      <c r="E19" s="9">
        <v>265</v>
      </c>
      <c r="F19" s="9">
        <v>237</v>
      </c>
      <c r="G19" s="11">
        <f t="shared" si="7"/>
        <v>0.89433962264150946</v>
      </c>
      <c r="H19" s="9">
        <v>286</v>
      </c>
      <c r="I19" s="9">
        <v>232</v>
      </c>
      <c r="J19" s="11">
        <f t="shared" si="6"/>
        <v>0.81118881118881114</v>
      </c>
      <c r="K19" s="116">
        <v>306</v>
      </c>
      <c r="L19" s="9">
        <v>262</v>
      </c>
      <c r="M19" s="11">
        <f t="shared" si="2"/>
        <v>0.85620915032679734</v>
      </c>
      <c r="N19" s="256">
        <f t="shared" si="3"/>
        <v>4.5020339137986198E-2</v>
      </c>
      <c r="O19" s="256">
        <f t="shared" si="4"/>
        <v>-3.8130472314712116E-2</v>
      </c>
      <c r="P19" s="161"/>
    </row>
    <row r="20" spans="1:16" x14ac:dyDescent="0.25">
      <c r="A20" s="119" t="s">
        <v>66</v>
      </c>
      <c r="B20" s="120" t="s">
        <v>61</v>
      </c>
      <c r="C20" s="121" t="s">
        <v>370</v>
      </c>
      <c r="D20" s="260" t="s">
        <v>234</v>
      </c>
      <c r="E20" s="9">
        <v>409</v>
      </c>
      <c r="F20" s="9">
        <v>394</v>
      </c>
      <c r="G20" s="11">
        <f t="shared" si="7"/>
        <v>0.96332518337408313</v>
      </c>
      <c r="H20" s="9">
        <v>466</v>
      </c>
      <c r="I20" s="9">
        <v>461</v>
      </c>
      <c r="J20" s="11">
        <f t="shared" si="6"/>
        <v>0.98927038626609443</v>
      </c>
      <c r="K20" s="116">
        <v>370</v>
      </c>
      <c r="L20" s="9">
        <v>365</v>
      </c>
      <c r="M20" s="11">
        <f t="shared" si="2"/>
        <v>0.98648648648648651</v>
      </c>
      <c r="N20" s="256">
        <f t="shared" si="3"/>
        <v>-2.7838997796079124E-3</v>
      </c>
      <c r="O20" s="256">
        <f t="shared" si="4"/>
        <v>2.3161303112403386E-2</v>
      </c>
      <c r="P20" s="161"/>
    </row>
    <row r="21" spans="1:16" x14ac:dyDescent="0.25">
      <c r="A21" s="190" t="s">
        <v>66</v>
      </c>
      <c r="B21" s="158" t="s">
        <v>61</v>
      </c>
      <c r="C21" s="190" t="s">
        <v>75</v>
      </c>
      <c r="D21" s="144" t="s">
        <v>235</v>
      </c>
      <c r="E21" s="184">
        <v>0</v>
      </c>
      <c r="F21" s="9">
        <v>0</v>
      </c>
      <c r="G21" s="11" t="s">
        <v>543</v>
      </c>
      <c r="H21" s="9">
        <v>0</v>
      </c>
      <c r="I21" s="9">
        <v>0</v>
      </c>
      <c r="J21" s="11" t="s">
        <v>543</v>
      </c>
      <c r="K21" s="116">
        <v>14</v>
      </c>
      <c r="L21" s="9">
        <v>14</v>
      </c>
      <c r="M21" s="11">
        <f t="shared" si="2"/>
        <v>1</v>
      </c>
      <c r="N21" s="256" t="str">
        <f t="shared" si="3"/>
        <v>-</v>
      </c>
      <c r="O21" s="256" t="str">
        <f t="shared" si="4"/>
        <v>-</v>
      </c>
      <c r="P21" s="161" t="s">
        <v>220</v>
      </c>
    </row>
    <row r="22" spans="1:16" ht="15.75" customHeight="1" x14ac:dyDescent="0.25">
      <c r="A22" s="261" t="s">
        <v>66</v>
      </c>
      <c r="B22" s="185" t="s">
        <v>61</v>
      </c>
      <c r="C22" s="262" t="s">
        <v>76</v>
      </c>
      <c r="D22" s="263" t="s">
        <v>236</v>
      </c>
      <c r="E22" s="9">
        <v>487</v>
      </c>
      <c r="F22" s="9">
        <v>480</v>
      </c>
      <c r="G22" s="11">
        <f t="shared" ref="G22:G25" si="8">IF(E22=0,"",F22/E22)</f>
        <v>0.98562628336755642</v>
      </c>
      <c r="H22" s="9">
        <v>302</v>
      </c>
      <c r="I22" s="9">
        <v>286</v>
      </c>
      <c r="J22" s="11">
        <f t="shared" ref="J22:J25" si="9">I22/H22</f>
        <v>0.94701986754966883</v>
      </c>
      <c r="K22" s="116">
        <v>295</v>
      </c>
      <c r="L22" s="9">
        <v>268</v>
      </c>
      <c r="M22" s="11">
        <f t="shared" si="2"/>
        <v>0.90847457627118644</v>
      </c>
      <c r="N22" s="256">
        <f t="shared" si="3"/>
        <v>-3.8545291278482385E-2</v>
      </c>
      <c r="O22" s="256">
        <f t="shared" si="4"/>
        <v>-7.7151707096369981E-2</v>
      </c>
      <c r="P22" s="161"/>
    </row>
    <row r="23" spans="1:16" ht="15.75" customHeight="1" x14ac:dyDescent="0.25">
      <c r="A23" s="8" t="s">
        <v>66</v>
      </c>
      <c r="B23" s="9" t="s">
        <v>64</v>
      </c>
      <c r="C23" s="117" t="s">
        <v>77</v>
      </c>
      <c r="D23" s="10" t="s">
        <v>237</v>
      </c>
      <c r="E23" s="9">
        <v>19044</v>
      </c>
      <c r="F23" s="9">
        <v>15386</v>
      </c>
      <c r="G23" s="11">
        <f t="shared" si="8"/>
        <v>0.807918504515858</v>
      </c>
      <c r="H23" s="9">
        <v>20406</v>
      </c>
      <c r="I23" s="9">
        <v>16339</v>
      </c>
      <c r="J23" s="11">
        <f t="shared" si="9"/>
        <v>0.80069587376261886</v>
      </c>
      <c r="K23" s="116">
        <v>19113</v>
      </c>
      <c r="L23" s="9">
        <v>15276</v>
      </c>
      <c r="M23" s="11">
        <f t="shared" si="2"/>
        <v>0.79924658609323496</v>
      </c>
      <c r="N23" s="256">
        <f t="shared" si="3"/>
        <v>-1.449287669383903E-3</v>
      </c>
      <c r="O23" s="256">
        <f t="shared" si="4"/>
        <v>-8.6719184226230484E-3</v>
      </c>
      <c r="P23" s="161"/>
    </row>
    <row r="24" spans="1:16" ht="15.75" customHeight="1" x14ac:dyDescent="0.25">
      <c r="A24" s="8" t="s">
        <v>66</v>
      </c>
      <c r="B24" s="9" t="s">
        <v>64</v>
      </c>
      <c r="C24" s="117" t="s">
        <v>238</v>
      </c>
      <c r="D24" s="10" t="s">
        <v>237</v>
      </c>
      <c r="E24" s="9">
        <v>1175</v>
      </c>
      <c r="F24" s="9">
        <v>988</v>
      </c>
      <c r="G24" s="11">
        <f t="shared" si="8"/>
        <v>0.84085106382978725</v>
      </c>
      <c r="H24" s="9">
        <v>739</v>
      </c>
      <c r="I24" s="9">
        <v>591</v>
      </c>
      <c r="J24" s="11">
        <f t="shared" si="9"/>
        <v>0.79972936400541272</v>
      </c>
      <c r="K24" s="116">
        <v>0</v>
      </c>
      <c r="L24" s="9">
        <v>0</v>
      </c>
      <c r="M24" s="11" t="s">
        <v>543</v>
      </c>
      <c r="N24" s="11" t="s">
        <v>543</v>
      </c>
      <c r="O24" s="11" t="s">
        <v>543</v>
      </c>
      <c r="P24" s="161"/>
    </row>
    <row r="25" spans="1:16" ht="15.75" customHeight="1" x14ac:dyDescent="0.25">
      <c r="A25" s="8" t="s">
        <v>78</v>
      </c>
      <c r="B25" s="9" t="s">
        <v>55</v>
      </c>
      <c r="C25" s="117" t="s">
        <v>79</v>
      </c>
      <c r="D25" s="10" t="s">
        <v>240</v>
      </c>
      <c r="E25" s="9">
        <v>1249</v>
      </c>
      <c r="F25" s="9">
        <v>1228</v>
      </c>
      <c r="G25" s="11">
        <f t="shared" si="8"/>
        <v>0.98318654923939153</v>
      </c>
      <c r="H25" s="9">
        <v>1554</v>
      </c>
      <c r="I25" s="9">
        <v>1472</v>
      </c>
      <c r="J25" s="11">
        <f t="shared" si="9"/>
        <v>0.94723294723294726</v>
      </c>
      <c r="K25" s="116">
        <v>1745</v>
      </c>
      <c r="L25" s="9">
        <v>1674</v>
      </c>
      <c r="M25" s="11">
        <f t="shared" si="2"/>
        <v>0.95931232091690544</v>
      </c>
      <c r="N25" s="256">
        <f t="shared" si="3"/>
        <v>1.2079373683958172E-2</v>
      </c>
      <c r="O25" s="256">
        <f t="shared" si="4"/>
        <v>-2.3874228322486091E-2</v>
      </c>
      <c r="P25" s="161"/>
    </row>
    <row r="26" spans="1:16" ht="15.75" customHeight="1" x14ac:dyDescent="0.25">
      <c r="A26" s="8" t="s">
        <v>78</v>
      </c>
      <c r="B26" s="9" t="s">
        <v>55</v>
      </c>
      <c r="C26" s="117" t="s">
        <v>378</v>
      </c>
      <c r="D26" s="10" t="s">
        <v>241</v>
      </c>
      <c r="E26" s="9">
        <v>2689</v>
      </c>
      <c r="F26" s="9">
        <v>2639</v>
      </c>
      <c r="G26" s="11">
        <f>IF(E26=0,"",F26/E26)</f>
        <v>0.98140572703607287</v>
      </c>
      <c r="H26" s="9">
        <v>2918</v>
      </c>
      <c r="I26" s="9">
        <v>2808</v>
      </c>
      <c r="J26" s="11">
        <f>I26/H26</f>
        <v>0.96230294722412613</v>
      </c>
      <c r="K26" s="116">
        <v>3827</v>
      </c>
      <c r="L26" s="9">
        <v>3646</v>
      </c>
      <c r="M26" s="11">
        <f t="shared" si="2"/>
        <v>0.95270446825189448</v>
      </c>
      <c r="N26" s="256">
        <f t="shared" si="3"/>
        <v>-9.5984789722316499E-3</v>
      </c>
      <c r="O26" s="256">
        <f t="shared" si="4"/>
        <v>-2.8701258784178396E-2</v>
      </c>
      <c r="P26" s="161"/>
    </row>
    <row r="27" spans="1:16" ht="15.75" customHeight="1" x14ac:dyDescent="0.25">
      <c r="A27" s="8" t="s">
        <v>78</v>
      </c>
      <c r="B27" s="9" t="s">
        <v>55</v>
      </c>
      <c r="C27" s="117" t="s">
        <v>376</v>
      </c>
      <c r="D27" s="10" t="s">
        <v>241</v>
      </c>
      <c r="E27" s="9">
        <v>839</v>
      </c>
      <c r="F27" s="9">
        <v>794</v>
      </c>
      <c r="G27" s="11">
        <f t="shared" ref="G27:G31" si="10">IF(E27=0,"",F27/E27)</f>
        <v>0.94636471990464843</v>
      </c>
      <c r="H27" s="9">
        <v>1029</v>
      </c>
      <c r="I27" s="9">
        <v>963</v>
      </c>
      <c r="J27" s="11">
        <f t="shared" ref="J27:J49" si="11">I27/H27</f>
        <v>0.93586005830903785</v>
      </c>
      <c r="K27" s="116">
        <v>1042</v>
      </c>
      <c r="L27" s="9">
        <v>944</v>
      </c>
      <c r="M27" s="11">
        <f t="shared" si="2"/>
        <v>0.90595009596928988</v>
      </c>
      <c r="N27" s="256">
        <f t="shared" si="3"/>
        <v>-2.9909962339747964E-2</v>
      </c>
      <c r="O27" s="256">
        <f t="shared" si="4"/>
        <v>-4.0414623935358551E-2</v>
      </c>
      <c r="P27" s="161"/>
    </row>
    <row r="28" spans="1:16" ht="15.75" customHeight="1" x14ac:dyDescent="0.25">
      <c r="A28" s="8" t="s">
        <v>78</v>
      </c>
      <c r="B28" s="9" t="s">
        <v>55</v>
      </c>
      <c r="C28" s="117" t="s">
        <v>82</v>
      </c>
      <c r="D28" s="10" t="s">
        <v>242</v>
      </c>
      <c r="E28" s="9">
        <v>486</v>
      </c>
      <c r="F28" s="9">
        <v>486</v>
      </c>
      <c r="G28" s="11">
        <f t="shared" si="10"/>
        <v>1</v>
      </c>
      <c r="H28" s="9">
        <v>495</v>
      </c>
      <c r="I28" s="9">
        <v>495</v>
      </c>
      <c r="J28" s="11">
        <f t="shared" si="11"/>
        <v>1</v>
      </c>
      <c r="K28" s="116">
        <v>316</v>
      </c>
      <c r="L28" s="9">
        <v>316</v>
      </c>
      <c r="M28" s="11">
        <f t="shared" si="2"/>
        <v>1</v>
      </c>
      <c r="N28" s="256">
        <f t="shared" si="3"/>
        <v>0</v>
      </c>
      <c r="O28" s="256">
        <f t="shared" si="4"/>
        <v>0</v>
      </c>
      <c r="P28" s="161"/>
    </row>
    <row r="29" spans="1:16" ht="15.75" customHeight="1" x14ac:dyDescent="0.25">
      <c r="A29" s="8" t="s">
        <v>78</v>
      </c>
      <c r="B29" s="9" t="s">
        <v>55</v>
      </c>
      <c r="C29" s="117" t="s">
        <v>83</v>
      </c>
      <c r="D29" s="10" t="s">
        <v>242</v>
      </c>
      <c r="E29" s="9">
        <v>596</v>
      </c>
      <c r="F29" s="9">
        <v>584</v>
      </c>
      <c r="G29" s="11">
        <f t="shared" si="10"/>
        <v>0.97986577181208057</v>
      </c>
      <c r="H29" s="9">
        <v>730</v>
      </c>
      <c r="I29" s="9">
        <v>719</v>
      </c>
      <c r="J29" s="11">
        <f t="shared" si="11"/>
        <v>0.98493150684931507</v>
      </c>
      <c r="K29" s="116">
        <v>606</v>
      </c>
      <c r="L29" s="9">
        <v>605</v>
      </c>
      <c r="M29" s="11">
        <f t="shared" si="2"/>
        <v>0.99834983498349839</v>
      </c>
      <c r="N29" s="256">
        <f t="shared" si="3"/>
        <v>1.341832813418331E-2</v>
      </c>
      <c r="O29" s="256">
        <f t="shared" si="4"/>
        <v>1.8484063171417819E-2</v>
      </c>
      <c r="P29" s="161"/>
    </row>
    <row r="30" spans="1:16" ht="15.75" customHeight="1" x14ac:dyDescent="0.25">
      <c r="A30" s="8" t="s">
        <v>78</v>
      </c>
      <c r="B30" s="9" t="s">
        <v>61</v>
      </c>
      <c r="C30" s="117" t="s">
        <v>84</v>
      </c>
      <c r="D30" s="10" t="s">
        <v>243</v>
      </c>
      <c r="E30" s="9">
        <v>30</v>
      </c>
      <c r="F30" s="9">
        <v>30</v>
      </c>
      <c r="G30" s="11">
        <f t="shared" si="10"/>
        <v>1</v>
      </c>
      <c r="H30" s="9">
        <v>74</v>
      </c>
      <c r="I30" s="9">
        <v>74</v>
      </c>
      <c r="J30" s="11">
        <f t="shared" si="11"/>
        <v>1</v>
      </c>
      <c r="K30" s="116">
        <v>99</v>
      </c>
      <c r="L30" s="9">
        <v>99</v>
      </c>
      <c r="M30" s="11">
        <f t="shared" si="2"/>
        <v>1</v>
      </c>
      <c r="N30" s="256">
        <f t="shared" si="3"/>
        <v>0</v>
      </c>
      <c r="O30" s="256">
        <f t="shared" si="4"/>
        <v>0</v>
      </c>
      <c r="P30" s="161"/>
    </row>
    <row r="31" spans="1:16" ht="15.75" customHeight="1" x14ac:dyDescent="0.25">
      <c r="A31" s="8" t="s">
        <v>78</v>
      </c>
      <c r="B31" s="9" t="s">
        <v>61</v>
      </c>
      <c r="C31" s="117" t="s">
        <v>85</v>
      </c>
      <c r="D31" s="10" t="s">
        <v>244</v>
      </c>
      <c r="E31" s="9">
        <v>107</v>
      </c>
      <c r="F31" s="9">
        <v>107</v>
      </c>
      <c r="G31" s="11">
        <f t="shared" si="10"/>
        <v>1</v>
      </c>
      <c r="H31" s="9">
        <v>220</v>
      </c>
      <c r="I31" s="9">
        <v>219</v>
      </c>
      <c r="J31" s="11">
        <f t="shared" si="11"/>
        <v>0.99545454545454548</v>
      </c>
      <c r="K31" s="116">
        <v>186</v>
      </c>
      <c r="L31" s="9">
        <v>183</v>
      </c>
      <c r="M31" s="11">
        <f t="shared" si="2"/>
        <v>0.9838709677419355</v>
      </c>
      <c r="N31" s="256">
        <f t="shared" si="3"/>
        <v>-1.1583577712609983E-2</v>
      </c>
      <c r="O31" s="256">
        <f t="shared" si="4"/>
        <v>-1.6129032258064502E-2</v>
      </c>
      <c r="P31" s="161"/>
    </row>
    <row r="32" spans="1:16" ht="15.75" customHeight="1" x14ac:dyDescent="0.25">
      <c r="A32" s="8" t="s">
        <v>78</v>
      </c>
      <c r="B32" s="9" t="s">
        <v>61</v>
      </c>
      <c r="C32" s="117" t="s">
        <v>384</v>
      </c>
      <c r="D32" s="10" t="s">
        <v>245</v>
      </c>
      <c r="E32" s="9">
        <v>0</v>
      </c>
      <c r="F32" s="9">
        <v>0</v>
      </c>
      <c r="G32" s="11" t="s">
        <v>543</v>
      </c>
      <c r="H32" s="9">
        <v>246</v>
      </c>
      <c r="I32" s="9">
        <v>246</v>
      </c>
      <c r="J32" s="11">
        <f t="shared" si="11"/>
        <v>1</v>
      </c>
      <c r="K32" s="116">
        <v>561</v>
      </c>
      <c r="L32" s="9">
        <v>557</v>
      </c>
      <c r="M32" s="11">
        <f t="shared" si="2"/>
        <v>0.99286987522281644</v>
      </c>
      <c r="N32" s="256">
        <f t="shared" si="3"/>
        <v>-7.1301247771835552E-3</v>
      </c>
      <c r="O32" s="256" t="str">
        <f t="shared" si="4"/>
        <v>-</v>
      </c>
      <c r="P32" s="161"/>
    </row>
    <row r="33" spans="1:16" ht="15.75" customHeight="1" x14ac:dyDescent="0.25">
      <c r="A33" s="8" t="s">
        <v>78</v>
      </c>
      <c r="B33" s="9" t="s">
        <v>61</v>
      </c>
      <c r="C33" s="117" t="s">
        <v>246</v>
      </c>
      <c r="D33" s="10" t="s">
        <v>247</v>
      </c>
      <c r="E33" s="9">
        <v>119</v>
      </c>
      <c r="F33" s="9">
        <v>119</v>
      </c>
      <c r="G33" s="11">
        <f t="shared" ref="G33:G41" si="12">IF(E33=0,"",F33/E33)</f>
        <v>1</v>
      </c>
      <c r="H33" s="9">
        <v>39</v>
      </c>
      <c r="I33" s="9">
        <v>39</v>
      </c>
      <c r="J33" s="11">
        <f t="shared" si="11"/>
        <v>1</v>
      </c>
      <c r="K33" s="116">
        <v>0</v>
      </c>
      <c r="L33" s="9">
        <v>0</v>
      </c>
      <c r="M33" s="11" t="s">
        <v>543</v>
      </c>
      <c r="N33" s="11" t="s">
        <v>543</v>
      </c>
      <c r="O33" s="11" t="s">
        <v>543</v>
      </c>
      <c r="P33" s="161"/>
    </row>
    <row r="34" spans="1:16" ht="15.75" customHeight="1" x14ac:dyDescent="0.25">
      <c r="A34" s="8" t="s">
        <v>78</v>
      </c>
      <c r="B34" s="9" t="s">
        <v>61</v>
      </c>
      <c r="C34" s="117" t="s">
        <v>87</v>
      </c>
      <c r="D34" s="10" t="s">
        <v>247</v>
      </c>
      <c r="E34" s="9">
        <v>0</v>
      </c>
      <c r="F34" s="9">
        <v>0</v>
      </c>
      <c r="G34" s="11" t="s">
        <v>543</v>
      </c>
      <c r="H34" s="9">
        <v>32</v>
      </c>
      <c r="I34" s="9">
        <v>32</v>
      </c>
      <c r="J34" s="11">
        <f t="shared" si="11"/>
        <v>1</v>
      </c>
      <c r="K34" s="116">
        <v>119</v>
      </c>
      <c r="L34" s="9">
        <v>116</v>
      </c>
      <c r="M34" s="11">
        <f t="shared" si="2"/>
        <v>0.97478991596638653</v>
      </c>
      <c r="N34" s="256">
        <f t="shared" si="3"/>
        <v>-2.5210084033613467E-2</v>
      </c>
      <c r="O34" s="256" t="str">
        <f t="shared" si="4"/>
        <v>-</v>
      </c>
      <c r="P34" s="161"/>
    </row>
    <row r="35" spans="1:16" ht="15.75" customHeight="1" x14ac:dyDescent="0.25">
      <c r="A35" s="8" t="s">
        <v>78</v>
      </c>
      <c r="B35" s="9" t="s">
        <v>61</v>
      </c>
      <c r="C35" s="117" t="s">
        <v>248</v>
      </c>
      <c r="D35" s="10" t="s">
        <v>245</v>
      </c>
      <c r="E35" s="9">
        <v>429</v>
      </c>
      <c r="F35" s="9">
        <v>422</v>
      </c>
      <c r="G35" s="11">
        <f t="shared" si="12"/>
        <v>0.98368298368298368</v>
      </c>
      <c r="H35" s="9">
        <v>97</v>
      </c>
      <c r="I35" s="9">
        <v>94</v>
      </c>
      <c r="J35" s="11">
        <f t="shared" si="11"/>
        <v>0.96907216494845361</v>
      </c>
      <c r="K35" s="116">
        <v>0</v>
      </c>
      <c r="L35" s="9">
        <v>0</v>
      </c>
      <c r="M35" s="11" t="s">
        <v>543</v>
      </c>
      <c r="N35" s="11" t="s">
        <v>543</v>
      </c>
      <c r="O35" s="11" t="s">
        <v>543</v>
      </c>
      <c r="P35" s="161"/>
    </row>
    <row r="36" spans="1:16" ht="15.75" customHeight="1" x14ac:dyDescent="0.25">
      <c r="A36" s="8" t="s">
        <v>78</v>
      </c>
      <c r="B36" s="9" t="s">
        <v>61</v>
      </c>
      <c r="C36" s="117" t="s">
        <v>88</v>
      </c>
      <c r="D36" s="10" t="s">
        <v>250</v>
      </c>
      <c r="E36" s="9">
        <v>184</v>
      </c>
      <c r="F36" s="9">
        <v>184</v>
      </c>
      <c r="G36" s="11">
        <f t="shared" si="12"/>
        <v>1</v>
      </c>
      <c r="H36" s="9">
        <v>173</v>
      </c>
      <c r="I36" s="9">
        <v>173</v>
      </c>
      <c r="J36" s="11">
        <f t="shared" si="11"/>
        <v>1</v>
      </c>
      <c r="K36" s="116">
        <v>282</v>
      </c>
      <c r="L36" s="9">
        <v>282</v>
      </c>
      <c r="M36" s="11">
        <f t="shared" si="2"/>
        <v>1</v>
      </c>
      <c r="N36" s="256">
        <f t="shared" si="3"/>
        <v>0</v>
      </c>
      <c r="O36" s="256">
        <f t="shared" si="4"/>
        <v>0</v>
      </c>
      <c r="P36" s="161"/>
    </row>
    <row r="37" spans="1:16" ht="15.75" customHeight="1" x14ac:dyDescent="0.25">
      <c r="A37" s="8" t="s">
        <v>78</v>
      </c>
      <c r="B37" s="9" t="s">
        <v>61</v>
      </c>
      <c r="C37" s="117" t="s">
        <v>89</v>
      </c>
      <c r="D37" s="10" t="s">
        <v>251</v>
      </c>
      <c r="E37" s="9">
        <v>167</v>
      </c>
      <c r="F37" s="9">
        <v>163</v>
      </c>
      <c r="G37" s="11">
        <f t="shared" si="12"/>
        <v>0.9760479041916168</v>
      </c>
      <c r="H37" s="9">
        <v>243</v>
      </c>
      <c r="I37" s="9">
        <v>237</v>
      </c>
      <c r="J37" s="11">
        <f t="shared" si="11"/>
        <v>0.97530864197530864</v>
      </c>
      <c r="K37" s="116">
        <v>249</v>
      </c>
      <c r="L37" s="9">
        <v>244</v>
      </c>
      <c r="M37" s="11">
        <f t="shared" si="2"/>
        <v>0.97991967871485941</v>
      </c>
      <c r="N37" s="256">
        <f t="shared" si="3"/>
        <v>4.6110367395507668E-3</v>
      </c>
      <c r="O37" s="256">
        <f t="shared" si="4"/>
        <v>3.8717745232426104E-3</v>
      </c>
      <c r="P37" s="161"/>
    </row>
    <row r="38" spans="1:16" ht="15.75" customHeight="1" x14ac:dyDescent="0.25">
      <c r="A38" s="8" t="s">
        <v>78</v>
      </c>
      <c r="B38" s="9" t="s">
        <v>61</v>
      </c>
      <c r="C38" s="117" t="s">
        <v>90</v>
      </c>
      <c r="D38" s="10" t="s">
        <v>252</v>
      </c>
      <c r="E38" s="9">
        <v>282</v>
      </c>
      <c r="F38" s="9">
        <v>282</v>
      </c>
      <c r="G38" s="11">
        <f t="shared" si="12"/>
        <v>1</v>
      </c>
      <c r="H38" s="9">
        <v>352</v>
      </c>
      <c r="I38" s="9">
        <v>352</v>
      </c>
      <c r="J38" s="11">
        <f t="shared" si="11"/>
        <v>1</v>
      </c>
      <c r="K38" s="116">
        <v>368</v>
      </c>
      <c r="L38" s="9">
        <v>368</v>
      </c>
      <c r="M38" s="11">
        <f t="shared" si="2"/>
        <v>1</v>
      </c>
      <c r="N38" s="256">
        <f t="shared" si="3"/>
        <v>0</v>
      </c>
      <c r="O38" s="256">
        <f t="shared" si="4"/>
        <v>0</v>
      </c>
      <c r="P38" s="161"/>
    </row>
    <row r="39" spans="1:16" ht="15.75" customHeight="1" x14ac:dyDescent="0.25">
      <c r="A39" s="8" t="s">
        <v>78</v>
      </c>
      <c r="B39" s="9" t="s">
        <v>61</v>
      </c>
      <c r="C39" s="117" t="s">
        <v>91</v>
      </c>
      <c r="D39" s="10" t="s">
        <v>253</v>
      </c>
      <c r="E39" s="9">
        <v>255</v>
      </c>
      <c r="F39" s="9">
        <v>255</v>
      </c>
      <c r="G39" s="11">
        <f t="shared" si="12"/>
        <v>1</v>
      </c>
      <c r="H39" s="9">
        <v>232</v>
      </c>
      <c r="I39" s="9">
        <v>232</v>
      </c>
      <c r="J39" s="11">
        <f t="shared" si="11"/>
        <v>1</v>
      </c>
      <c r="K39" s="116">
        <v>321</v>
      </c>
      <c r="L39" s="9">
        <v>321</v>
      </c>
      <c r="M39" s="11">
        <f t="shared" si="2"/>
        <v>1</v>
      </c>
      <c r="N39" s="256">
        <f t="shared" si="3"/>
        <v>0</v>
      </c>
      <c r="O39" s="256">
        <f t="shared" si="4"/>
        <v>0</v>
      </c>
      <c r="P39" s="161"/>
    </row>
    <row r="40" spans="1:16" ht="15.75" customHeight="1" x14ac:dyDescent="0.25">
      <c r="A40" s="8" t="s">
        <v>92</v>
      </c>
      <c r="B40" s="9" t="s">
        <v>55</v>
      </c>
      <c r="C40" s="117" t="s">
        <v>93</v>
      </c>
      <c r="D40" s="10" t="s">
        <v>233</v>
      </c>
      <c r="E40" s="9">
        <v>227</v>
      </c>
      <c r="F40" s="9">
        <v>222</v>
      </c>
      <c r="G40" s="11">
        <f t="shared" si="12"/>
        <v>0.97797356828193838</v>
      </c>
      <c r="H40" s="9">
        <v>243</v>
      </c>
      <c r="I40" s="9">
        <v>241</v>
      </c>
      <c r="J40" s="11">
        <f t="shared" si="11"/>
        <v>0.99176954732510292</v>
      </c>
      <c r="K40" s="116">
        <v>229</v>
      </c>
      <c r="L40" s="9">
        <v>220</v>
      </c>
      <c r="M40" s="11">
        <f t="shared" si="2"/>
        <v>0.9606986899563319</v>
      </c>
      <c r="N40" s="256">
        <f t="shared" si="3"/>
        <v>-3.1070857368771021E-2</v>
      </c>
      <c r="O40" s="256">
        <f t="shared" si="4"/>
        <v>-1.727487832560648E-2</v>
      </c>
      <c r="P40" s="161"/>
    </row>
    <row r="41" spans="1:16" ht="15.75" customHeight="1" x14ac:dyDescent="0.25">
      <c r="A41" s="8" t="s">
        <v>92</v>
      </c>
      <c r="B41" s="9" t="s">
        <v>64</v>
      </c>
      <c r="C41" s="117" t="s">
        <v>94</v>
      </c>
      <c r="D41" s="10" t="s">
        <v>254</v>
      </c>
      <c r="E41" s="9">
        <v>1673</v>
      </c>
      <c r="F41" s="9">
        <v>1543</v>
      </c>
      <c r="G41" s="11">
        <f t="shared" si="12"/>
        <v>0.9222952779438135</v>
      </c>
      <c r="H41" s="9">
        <v>1386</v>
      </c>
      <c r="I41" s="9">
        <v>1257</v>
      </c>
      <c r="J41" s="11">
        <f t="shared" si="11"/>
        <v>0.90692640692640691</v>
      </c>
      <c r="K41" s="116">
        <v>1284</v>
      </c>
      <c r="L41" s="9">
        <v>1183</v>
      </c>
      <c r="M41" s="11">
        <f t="shared" si="2"/>
        <v>0.92133956386292837</v>
      </c>
      <c r="N41" s="256">
        <f t="shared" si="3"/>
        <v>1.4413156936521454E-2</v>
      </c>
      <c r="O41" s="256">
        <f t="shared" si="4"/>
        <v>-9.5571408088512833E-4</v>
      </c>
      <c r="P41" s="161"/>
    </row>
    <row r="42" spans="1:16" ht="15.75" customHeight="1" x14ac:dyDescent="0.25">
      <c r="A42" s="8" t="s">
        <v>95</v>
      </c>
      <c r="B42" s="9" t="s">
        <v>55</v>
      </c>
      <c r="C42" s="117" t="s">
        <v>96</v>
      </c>
      <c r="D42" s="10" t="s">
        <v>255</v>
      </c>
      <c r="E42" s="9">
        <v>0</v>
      </c>
      <c r="F42" s="9">
        <v>0</v>
      </c>
      <c r="G42" s="11" t="s">
        <v>543</v>
      </c>
      <c r="H42" s="9">
        <v>37</v>
      </c>
      <c r="I42" s="9">
        <v>37</v>
      </c>
      <c r="J42" s="11">
        <f t="shared" si="11"/>
        <v>1</v>
      </c>
      <c r="K42" s="116">
        <v>130</v>
      </c>
      <c r="L42" s="9">
        <v>130</v>
      </c>
      <c r="M42" s="11">
        <f t="shared" si="2"/>
        <v>1</v>
      </c>
      <c r="N42" s="256">
        <f t="shared" si="3"/>
        <v>0</v>
      </c>
      <c r="O42" s="256" t="str">
        <f t="shared" si="4"/>
        <v>-</v>
      </c>
      <c r="P42" s="161" t="s">
        <v>221</v>
      </c>
    </row>
    <row r="43" spans="1:16" ht="15.75" customHeight="1" x14ac:dyDescent="0.25">
      <c r="A43" s="8" t="s">
        <v>95</v>
      </c>
      <c r="B43" s="9" t="s">
        <v>55</v>
      </c>
      <c r="C43" s="117" t="s">
        <v>97</v>
      </c>
      <c r="D43" s="10" t="s">
        <v>255</v>
      </c>
      <c r="E43" s="9">
        <v>643</v>
      </c>
      <c r="F43" s="9">
        <v>627</v>
      </c>
      <c r="G43" s="11">
        <f t="shared" ref="G43:G49" si="13">IF(E43=0,"",F43/E43)</f>
        <v>0.97511664074650073</v>
      </c>
      <c r="H43" s="9">
        <v>850</v>
      </c>
      <c r="I43" s="9">
        <v>839</v>
      </c>
      <c r="J43" s="11">
        <f t="shared" si="11"/>
        <v>0.98705882352941177</v>
      </c>
      <c r="K43" s="116">
        <v>766</v>
      </c>
      <c r="L43" s="9">
        <v>753</v>
      </c>
      <c r="M43" s="11">
        <f t="shared" si="2"/>
        <v>0.98302872062663182</v>
      </c>
      <c r="N43" s="256">
        <f t="shared" si="3"/>
        <v>-4.0301029027799418E-3</v>
      </c>
      <c r="O43" s="256">
        <f t="shared" si="4"/>
        <v>7.9120798801310954E-3</v>
      </c>
      <c r="P43" s="161"/>
    </row>
    <row r="44" spans="1:16" ht="15.75" customHeight="1" x14ac:dyDescent="0.25">
      <c r="A44" s="8" t="s">
        <v>95</v>
      </c>
      <c r="B44" s="9" t="s">
        <v>61</v>
      </c>
      <c r="C44" s="117" t="s">
        <v>98</v>
      </c>
      <c r="D44" s="10" t="s">
        <v>256</v>
      </c>
      <c r="E44" s="9">
        <v>191</v>
      </c>
      <c r="F44" s="9">
        <v>191</v>
      </c>
      <c r="G44" s="11">
        <f t="shared" si="13"/>
        <v>1</v>
      </c>
      <c r="H44" s="9">
        <v>218</v>
      </c>
      <c r="I44" s="9">
        <v>218</v>
      </c>
      <c r="J44" s="11">
        <f t="shared" si="11"/>
        <v>1</v>
      </c>
      <c r="K44" s="116">
        <v>137</v>
      </c>
      <c r="L44" s="9">
        <v>136</v>
      </c>
      <c r="M44" s="11">
        <f t="shared" si="2"/>
        <v>0.99270072992700731</v>
      </c>
      <c r="N44" s="256">
        <f t="shared" si="3"/>
        <v>-7.2992700729926918E-3</v>
      </c>
      <c r="O44" s="256">
        <f t="shared" si="4"/>
        <v>-7.2992700729926918E-3</v>
      </c>
      <c r="P44" s="161"/>
    </row>
    <row r="45" spans="1:16" ht="15.75" customHeight="1" x14ac:dyDescent="0.25">
      <c r="A45" s="8" t="s">
        <v>95</v>
      </c>
      <c r="B45" s="9" t="s">
        <v>61</v>
      </c>
      <c r="C45" s="117" t="s">
        <v>99</v>
      </c>
      <c r="D45" s="10" t="s">
        <v>257</v>
      </c>
      <c r="E45" s="9">
        <v>227</v>
      </c>
      <c r="F45" s="9">
        <v>227</v>
      </c>
      <c r="G45" s="11">
        <f t="shared" si="13"/>
        <v>1</v>
      </c>
      <c r="H45" s="9">
        <v>124</v>
      </c>
      <c r="I45" s="9">
        <v>124</v>
      </c>
      <c r="J45" s="11">
        <f t="shared" si="11"/>
        <v>1</v>
      </c>
      <c r="K45" s="116">
        <v>136</v>
      </c>
      <c r="L45" s="9">
        <v>136</v>
      </c>
      <c r="M45" s="11">
        <f t="shared" si="2"/>
        <v>1</v>
      </c>
      <c r="N45" s="256">
        <f t="shared" si="3"/>
        <v>0</v>
      </c>
      <c r="O45" s="256">
        <f t="shared" si="4"/>
        <v>0</v>
      </c>
      <c r="P45" s="161"/>
    </row>
    <row r="46" spans="1:16" ht="15.75" customHeight="1" x14ac:dyDescent="0.25">
      <c r="A46" s="8" t="s">
        <v>95</v>
      </c>
      <c r="B46" s="9" t="s">
        <v>64</v>
      </c>
      <c r="C46" s="117" t="s">
        <v>100</v>
      </c>
      <c r="D46" s="10" t="s">
        <v>258</v>
      </c>
      <c r="E46" s="9">
        <v>53</v>
      </c>
      <c r="F46" s="9">
        <v>53</v>
      </c>
      <c r="G46" s="11">
        <f t="shared" si="13"/>
        <v>1</v>
      </c>
      <c r="H46" s="9">
        <v>94</v>
      </c>
      <c r="I46" s="9">
        <v>92</v>
      </c>
      <c r="J46" s="11">
        <f t="shared" si="11"/>
        <v>0.97872340425531912</v>
      </c>
      <c r="K46" s="116">
        <v>77</v>
      </c>
      <c r="L46" s="9">
        <v>77</v>
      </c>
      <c r="M46" s="11">
        <f t="shared" si="2"/>
        <v>1</v>
      </c>
      <c r="N46" s="256">
        <f t="shared" si="3"/>
        <v>2.1276595744680882E-2</v>
      </c>
      <c r="O46" s="256">
        <f t="shared" si="4"/>
        <v>0</v>
      </c>
      <c r="P46" s="161" t="s">
        <v>260</v>
      </c>
    </row>
    <row r="47" spans="1:16" ht="15.75" customHeight="1" x14ac:dyDescent="0.25">
      <c r="A47" s="8" t="s">
        <v>95</v>
      </c>
      <c r="B47" s="9" t="s">
        <v>64</v>
      </c>
      <c r="C47" s="117" t="s">
        <v>100</v>
      </c>
      <c r="D47" s="10" t="s">
        <v>258</v>
      </c>
      <c r="E47" s="9">
        <v>50</v>
      </c>
      <c r="F47" s="9">
        <v>50</v>
      </c>
      <c r="G47" s="11">
        <f t="shared" si="13"/>
        <v>1</v>
      </c>
      <c r="H47" s="9">
        <v>18</v>
      </c>
      <c r="I47" s="9">
        <v>18</v>
      </c>
      <c r="J47" s="11">
        <f t="shared" si="11"/>
        <v>1</v>
      </c>
      <c r="K47" s="116">
        <v>0</v>
      </c>
      <c r="L47" s="9">
        <v>0</v>
      </c>
      <c r="M47" s="11" t="s">
        <v>543</v>
      </c>
      <c r="N47" s="11" t="s">
        <v>543</v>
      </c>
      <c r="O47" s="11" t="s">
        <v>543</v>
      </c>
      <c r="P47" s="161"/>
    </row>
    <row r="48" spans="1:16" ht="15.75" customHeight="1" x14ac:dyDescent="0.25">
      <c r="A48" s="8" t="s">
        <v>95</v>
      </c>
      <c r="B48" s="9" t="s">
        <v>64</v>
      </c>
      <c r="C48" s="117" t="s">
        <v>100</v>
      </c>
      <c r="D48" s="10" t="s">
        <v>258</v>
      </c>
      <c r="E48" s="9">
        <v>74</v>
      </c>
      <c r="F48" s="9">
        <v>74</v>
      </c>
      <c r="G48" s="11">
        <f t="shared" si="13"/>
        <v>1</v>
      </c>
      <c r="H48" s="9">
        <v>92</v>
      </c>
      <c r="I48" s="9">
        <v>92</v>
      </c>
      <c r="J48" s="11">
        <f t="shared" si="11"/>
        <v>1</v>
      </c>
      <c r="K48" s="116">
        <v>124</v>
      </c>
      <c r="L48" s="9">
        <v>124</v>
      </c>
      <c r="M48" s="11">
        <f t="shared" si="2"/>
        <v>1</v>
      </c>
      <c r="N48" s="256">
        <f t="shared" si="3"/>
        <v>0</v>
      </c>
      <c r="O48" s="256">
        <f t="shared" si="4"/>
        <v>0</v>
      </c>
      <c r="P48" s="161" t="s">
        <v>261</v>
      </c>
    </row>
    <row r="49" spans="1:16" ht="15.75" customHeight="1" x14ac:dyDescent="0.25">
      <c r="A49" s="119" t="s">
        <v>101</v>
      </c>
      <c r="B49" s="120" t="s">
        <v>55</v>
      </c>
      <c r="C49" s="121" t="s">
        <v>102</v>
      </c>
      <c r="D49" s="260" t="s">
        <v>262</v>
      </c>
      <c r="E49" s="9">
        <v>451</v>
      </c>
      <c r="F49" s="9">
        <v>445</v>
      </c>
      <c r="G49" s="11">
        <f t="shared" si="13"/>
        <v>0.98669623059866962</v>
      </c>
      <c r="H49" s="9">
        <v>429</v>
      </c>
      <c r="I49" s="9">
        <v>421</v>
      </c>
      <c r="J49" s="11">
        <f t="shared" si="11"/>
        <v>0.98135198135198132</v>
      </c>
      <c r="K49" s="116">
        <v>332</v>
      </c>
      <c r="L49" s="9">
        <v>331</v>
      </c>
      <c r="M49" s="11">
        <f t="shared" si="2"/>
        <v>0.99698795180722888</v>
      </c>
      <c r="N49" s="256">
        <f t="shared" si="3"/>
        <v>1.5635970455247561E-2</v>
      </c>
      <c r="O49" s="256">
        <f t="shared" si="4"/>
        <v>1.0291721208559257E-2</v>
      </c>
      <c r="P49" s="161"/>
    </row>
    <row r="50" spans="1:16" ht="15.75" customHeight="1" x14ac:dyDescent="0.25">
      <c r="A50" s="190" t="s">
        <v>101</v>
      </c>
      <c r="B50" s="158" t="s">
        <v>61</v>
      </c>
      <c r="C50" s="190" t="s">
        <v>103</v>
      </c>
      <c r="D50" s="144" t="s">
        <v>263</v>
      </c>
      <c r="E50" s="184">
        <v>0</v>
      </c>
      <c r="F50" s="9">
        <v>0</v>
      </c>
      <c r="G50" s="11" t="s">
        <v>543</v>
      </c>
      <c r="H50" s="9">
        <v>0</v>
      </c>
      <c r="I50" s="9">
        <v>0</v>
      </c>
      <c r="J50" s="11" t="s">
        <v>543</v>
      </c>
      <c r="K50" s="116">
        <v>89</v>
      </c>
      <c r="L50" s="9">
        <v>88</v>
      </c>
      <c r="M50" s="11">
        <f t="shared" si="2"/>
        <v>0.9887640449438202</v>
      </c>
      <c r="N50" s="256" t="str">
        <f t="shared" si="3"/>
        <v>-</v>
      </c>
      <c r="O50" s="256" t="str">
        <f t="shared" si="4"/>
        <v>-</v>
      </c>
      <c r="P50" s="161" t="s">
        <v>220</v>
      </c>
    </row>
    <row r="51" spans="1:16" ht="15.75" customHeight="1" x14ac:dyDescent="0.25">
      <c r="A51" s="261" t="s">
        <v>101</v>
      </c>
      <c r="B51" s="185" t="s">
        <v>64</v>
      </c>
      <c r="C51" s="262" t="s">
        <v>101</v>
      </c>
      <c r="D51" s="263" t="s">
        <v>264</v>
      </c>
      <c r="E51" s="9">
        <v>5026</v>
      </c>
      <c r="F51" s="9">
        <v>4922</v>
      </c>
      <c r="G51" s="11">
        <f t="shared" ref="G51:G53" si="14">IF(E51=0,"",F51/E51)</f>
        <v>0.97930760047751686</v>
      </c>
      <c r="H51" s="9">
        <v>5487</v>
      </c>
      <c r="I51" s="9">
        <v>5364</v>
      </c>
      <c r="J51" s="11">
        <f t="shared" ref="J51:J66" si="15">I51/H51</f>
        <v>0.97758337889557134</v>
      </c>
      <c r="K51" s="116">
        <v>6052</v>
      </c>
      <c r="L51" s="9">
        <v>5957</v>
      </c>
      <c r="M51" s="11">
        <f t="shared" si="2"/>
        <v>0.98430270984798418</v>
      </c>
      <c r="N51" s="256">
        <f t="shared" si="3"/>
        <v>6.7193309524128386E-3</v>
      </c>
      <c r="O51" s="256">
        <f t="shared" si="4"/>
        <v>4.9951093704673211E-3</v>
      </c>
      <c r="P51" s="161"/>
    </row>
    <row r="52" spans="1:16" ht="15.75" customHeight="1" x14ac:dyDescent="0.25">
      <c r="A52" s="8" t="s">
        <v>101</v>
      </c>
      <c r="B52" s="9" t="s">
        <v>64</v>
      </c>
      <c r="C52" s="117" t="s">
        <v>265</v>
      </c>
      <c r="D52" s="10" t="s">
        <v>264</v>
      </c>
      <c r="E52" s="9">
        <v>186</v>
      </c>
      <c r="F52" s="9">
        <v>176</v>
      </c>
      <c r="G52" s="11">
        <f t="shared" si="14"/>
        <v>0.94623655913978499</v>
      </c>
      <c r="H52" s="9">
        <v>70</v>
      </c>
      <c r="I52" s="9">
        <v>70</v>
      </c>
      <c r="J52" s="11">
        <f t="shared" si="15"/>
        <v>1</v>
      </c>
      <c r="K52" s="116">
        <v>0</v>
      </c>
      <c r="L52" s="9">
        <v>0</v>
      </c>
      <c r="M52" s="11" t="s">
        <v>543</v>
      </c>
      <c r="N52" s="11" t="s">
        <v>543</v>
      </c>
      <c r="O52" s="11" t="s">
        <v>543</v>
      </c>
      <c r="P52" s="161"/>
    </row>
    <row r="53" spans="1:16" ht="15.75" customHeight="1" x14ac:dyDescent="0.25">
      <c r="A53" s="8" t="s">
        <v>101</v>
      </c>
      <c r="B53" s="9" t="s">
        <v>64</v>
      </c>
      <c r="C53" s="117" t="s">
        <v>104</v>
      </c>
      <c r="D53" s="10" t="s">
        <v>264</v>
      </c>
      <c r="E53" s="9">
        <v>657</v>
      </c>
      <c r="F53" s="9">
        <v>613</v>
      </c>
      <c r="G53" s="11">
        <f t="shared" si="14"/>
        <v>0.9330289193302892</v>
      </c>
      <c r="H53" s="9">
        <v>509</v>
      </c>
      <c r="I53" s="9">
        <v>492</v>
      </c>
      <c r="J53" s="11">
        <f t="shared" si="15"/>
        <v>0.96660117878192531</v>
      </c>
      <c r="K53" s="116">
        <v>514</v>
      </c>
      <c r="L53" s="9">
        <v>506</v>
      </c>
      <c r="M53" s="11">
        <f t="shared" si="2"/>
        <v>0.98443579766536971</v>
      </c>
      <c r="N53" s="256">
        <f t="shared" si="3"/>
        <v>1.7834618883444397E-2</v>
      </c>
      <c r="O53" s="256">
        <f t="shared" si="4"/>
        <v>5.1406878335080508E-2</v>
      </c>
      <c r="P53" s="161"/>
    </row>
    <row r="54" spans="1:16" ht="15.75" customHeight="1" x14ac:dyDescent="0.25">
      <c r="A54" s="8" t="s">
        <v>105</v>
      </c>
      <c r="B54" s="9" t="s">
        <v>55</v>
      </c>
      <c r="C54" s="117" t="s">
        <v>406</v>
      </c>
      <c r="D54" s="10" t="s">
        <v>266</v>
      </c>
      <c r="E54" s="9">
        <v>0</v>
      </c>
      <c r="F54" s="9">
        <v>0</v>
      </c>
      <c r="G54" s="11" t="s">
        <v>543</v>
      </c>
      <c r="H54" s="9">
        <v>361</v>
      </c>
      <c r="I54" s="9">
        <v>348</v>
      </c>
      <c r="J54" s="11">
        <f t="shared" si="15"/>
        <v>0.96398891966759004</v>
      </c>
      <c r="K54" s="116">
        <v>616</v>
      </c>
      <c r="L54" s="9">
        <v>606</v>
      </c>
      <c r="M54" s="11">
        <f t="shared" si="2"/>
        <v>0.98376623376623373</v>
      </c>
      <c r="N54" s="256">
        <f t="shared" si="3"/>
        <v>1.9777314098643695E-2</v>
      </c>
      <c r="O54" s="256" t="str">
        <f t="shared" si="4"/>
        <v>-</v>
      </c>
      <c r="P54" s="161" t="s">
        <v>221</v>
      </c>
    </row>
    <row r="55" spans="1:16" ht="15.75" customHeight="1" x14ac:dyDescent="0.25">
      <c r="A55" s="8" t="s">
        <v>105</v>
      </c>
      <c r="B55" s="9" t="s">
        <v>55</v>
      </c>
      <c r="C55" s="117" t="s">
        <v>408</v>
      </c>
      <c r="D55" s="10" t="s">
        <v>222</v>
      </c>
      <c r="E55" s="9">
        <v>0</v>
      </c>
      <c r="F55" s="9">
        <v>0</v>
      </c>
      <c r="G55" s="11" t="s">
        <v>543</v>
      </c>
      <c r="H55" s="9">
        <v>243</v>
      </c>
      <c r="I55" s="9">
        <v>241</v>
      </c>
      <c r="J55" s="11">
        <f t="shared" si="15"/>
        <v>0.99176954732510292</v>
      </c>
      <c r="K55" s="116">
        <v>320</v>
      </c>
      <c r="L55" s="9">
        <v>308</v>
      </c>
      <c r="M55" s="11">
        <f t="shared" si="2"/>
        <v>0.96250000000000002</v>
      </c>
      <c r="N55" s="256">
        <f t="shared" si="3"/>
        <v>-2.9269547325102896E-2</v>
      </c>
      <c r="O55" s="256" t="str">
        <f t="shared" si="4"/>
        <v>-</v>
      </c>
      <c r="P55" s="161" t="s">
        <v>221</v>
      </c>
    </row>
    <row r="56" spans="1:16" ht="15.75" customHeight="1" x14ac:dyDescent="0.25">
      <c r="A56" s="8" t="s">
        <v>105</v>
      </c>
      <c r="B56" s="9" t="s">
        <v>55</v>
      </c>
      <c r="C56" s="117" t="s">
        <v>106</v>
      </c>
      <c r="D56" s="10" t="s">
        <v>267</v>
      </c>
      <c r="E56" s="9">
        <v>188</v>
      </c>
      <c r="F56" s="9">
        <v>178</v>
      </c>
      <c r="G56" s="11">
        <f t="shared" ref="G56:G57" si="16">IF(E56=0,"",F56/E56)</f>
        <v>0.94680851063829785</v>
      </c>
      <c r="H56" s="9">
        <v>369</v>
      </c>
      <c r="I56" s="9">
        <v>368</v>
      </c>
      <c r="J56" s="11">
        <f t="shared" si="15"/>
        <v>0.99728997289972898</v>
      </c>
      <c r="K56" s="116">
        <v>321</v>
      </c>
      <c r="L56" s="9">
        <v>315</v>
      </c>
      <c r="M56" s="11">
        <f t="shared" si="2"/>
        <v>0.98130841121495327</v>
      </c>
      <c r="N56" s="256">
        <f t="shared" si="3"/>
        <v>-1.5981561684775714E-2</v>
      </c>
      <c r="O56" s="256">
        <f t="shared" si="4"/>
        <v>3.4499900576655418E-2</v>
      </c>
      <c r="P56" s="161"/>
    </row>
    <row r="57" spans="1:16" ht="15.75" customHeight="1" x14ac:dyDescent="0.25">
      <c r="A57" s="8" t="s">
        <v>105</v>
      </c>
      <c r="B57" s="9" t="s">
        <v>55</v>
      </c>
      <c r="C57" s="117" t="s">
        <v>107</v>
      </c>
      <c r="D57" s="10" t="s">
        <v>266</v>
      </c>
      <c r="E57" s="9">
        <v>2227</v>
      </c>
      <c r="F57" s="9">
        <v>2201</v>
      </c>
      <c r="G57" s="11">
        <f t="shared" si="16"/>
        <v>0.98832510103277948</v>
      </c>
      <c r="H57" s="9">
        <v>2499</v>
      </c>
      <c r="I57" s="9">
        <v>2458</v>
      </c>
      <c r="J57" s="11">
        <f t="shared" si="15"/>
        <v>0.98359343737494997</v>
      </c>
      <c r="K57" s="116">
        <v>2266</v>
      </c>
      <c r="L57" s="9">
        <v>2207</v>
      </c>
      <c r="M57" s="11">
        <f t="shared" si="2"/>
        <v>0.97396293027360992</v>
      </c>
      <c r="N57" s="256">
        <f t="shared" si="3"/>
        <v>-9.6305071013400578E-3</v>
      </c>
      <c r="O57" s="256">
        <f t="shared" si="4"/>
        <v>-1.4362170759169568E-2</v>
      </c>
      <c r="P57" s="161"/>
    </row>
    <row r="58" spans="1:16" ht="15.75" customHeight="1" x14ac:dyDescent="0.25">
      <c r="A58" s="8" t="s">
        <v>105</v>
      </c>
      <c r="B58" s="9" t="s">
        <v>55</v>
      </c>
      <c r="C58" s="117" t="s">
        <v>108</v>
      </c>
      <c r="D58" s="10" t="s">
        <v>266</v>
      </c>
      <c r="E58" s="9">
        <v>0</v>
      </c>
      <c r="F58" s="9">
        <v>0</v>
      </c>
      <c r="G58" s="11" t="s">
        <v>543</v>
      </c>
      <c r="H58" s="9">
        <v>330</v>
      </c>
      <c r="I58" s="9">
        <v>315</v>
      </c>
      <c r="J58" s="11">
        <f t="shared" si="15"/>
        <v>0.95454545454545459</v>
      </c>
      <c r="K58" s="116">
        <v>608</v>
      </c>
      <c r="L58" s="9">
        <v>581</v>
      </c>
      <c r="M58" s="11">
        <f t="shared" si="2"/>
        <v>0.95559210526315785</v>
      </c>
      <c r="N58" s="256">
        <f t="shared" si="3"/>
        <v>1.046650717703268E-3</v>
      </c>
      <c r="O58" s="256" t="str">
        <f t="shared" si="4"/>
        <v>-</v>
      </c>
      <c r="P58" s="161" t="s">
        <v>221</v>
      </c>
    </row>
    <row r="59" spans="1:16" ht="15.75" customHeight="1" x14ac:dyDescent="0.25">
      <c r="A59" s="8" t="s">
        <v>105</v>
      </c>
      <c r="B59" s="9" t="s">
        <v>55</v>
      </c>
      <c r="C59" s="117" t="s">
        <v>126</v>
      </c>
      <c r="D59" s="10" t="s">
        <v>266</v>
      </c>
      <c r="E59" s="9">
        <v>754</v>
      </c>
      <c r="F59" s="9">
        <v>749</v>
      </c>
      <c r="G59" s="11">
        <f t="shared" ref="G59:G61" si="17">IF(E59=0,"",F59/E59)</f>
        <v>0.99336870026525204</v>
      </c>
      <c r="H59" s="9">
        <v>262</v>
      </c>
      <c r="I59" s="9">
        <v>262</v>
      </c>
      <c r="J59" s="11">
        <f t="shared" si="15"/>
        <v>1</v>
      </c>
      <c r="K59" s="116">
        <v>0</v>
      </c>
      <c r="L59" s="9">
        <v>0</v>
      </c>
      <c r="M59" s="11" t="s">
        <v>543</v>
      </c>
      <c r="N59" s="11" t="s">
        <v>543</v>
      </c>
      <c r="O59" s="11" t="s">
        <v>543</v>
      </c>
      <c r="P59" s="161"/>
    </row>
    <row r="60" spans="1:16" ht="15.75" customHeight="1" x14ac:dyDescent="0.25">
      <c r="A60" s="8" t="s">
        <v>105</v>
      </c>
      <c r="B60" s="9" t="s">
        <v>55</v>
      </c>
      <c r="C60" s="117" t="s">
        <v>109</v>
      </c>
      <c r="D60" s="10" t="s">
        <v>266</v>
      </c>
      <c r="E60" s="9">
        <v>453</v>
      </c>
      <c r="F60" s="9">
        <v>453</v>
      </c>
      <c r="G60" s="11">
        <f t="shared" si="17"/>
        <v>1</v>
      </c>
      <c r="H60" s="9">
        <v>1243</v>
      </c>
      <c r="I60" s="9">
        <v>1243</v>
      </c>
      <c r="J60" s="11">
        <f t="shared" si="15"/>
        <v>1</v>
      </c>
      <c r="K60" s="116">
        <v>1470</v>
      </c>
      <c r="L60" s="9">
        <v>1470</v>
      </c>
      <c r="M60" s="11">
        <f t="shared" si="2"/>
        <v>1</v>
      </c>
      <c r="N60" s="256">
        <f t="shared" si="3"/>
        <v>0</v>
      </c>
      <c r="O60" s="256">
        <f t="shared" si="4"/>
        <v>0</v>
      </c>
      <c r="P60" s="161"/>
    </row>
    <row r="61" spans="1:16" ht="15.75" customHeight="1" x14ac:dyDescent="0.25">
      <c r="A61" s="8" t="s">
        <v>105</v>
      </c>
      <c r="B61" s="9" t="s">
        <v>55</v>
      </c>
      <c r="C61" s="117" t="s">
        <v>110</v>
      </c>
      <c r="D61" s="10" t="s">
        <v>268</v>
      </c>
      <c r="E61" s="9">
        <v>810</v>
      </c>
      <c r="F61" s="9">
        <v>801</v>
      </c>
      <c r="G61" s="11">
        <f t="shared" si="17"/>
        <v>0.98888888888888893</v>
      </c>
      <c r="H61" s="9">
        <v>1141</v>
      </c>
      <c r="I61" s="9">
        <v>1116</v>
      </c>
      <c r="J61" s="11">
        <f t="shared" si="15"/>
        <v>0.97808939526730942</v>
      </c>
      <c r="K61" s="116">
        <v>1100</v>
      </c>
      <c r="L61" s="9">
        <v>1084</v>
      </c>
      <c r="M61" s="11">
        <f t="shared" si="2"/>
        <v>0.98545454545454547</v>
      </c>
      <c r="N61" s="256">
        <f t="shared" si="3"/>
        <v>7.365150187236047E-3</v>
      </c>
      <c r="O61" s="256">
        <f t="shared" si="4"/>
        <v>-3.4343434343434565E-3</v>
      </c>
      <c r="P61" s="161"/>
    </row>
    <row r="62" spans="1:16" ht="15.75" customHeight="1" x14ac:dyDescent="0.25">
      <c r="A62" s="8" t="s">
        <v>105</v>
      </c>
      <c r="B62" s="9" t="s">
        <v>55</v>
      </c>
      <c r="C62" s="117" t="s">
        <v>111</v>
      </c>
      <c r="D62" s="10" t="s">
        <v>267</v>
      </c>
      <c r="E62" s="9">
        <v>0</v>
      </c>
      <c r="F62" s="9">
        <v>0</v>
      </c>
      <c r="G62" s="11" t="s">
        <v>543</v>
      </c>
      <c r="H62" s="9">
        <v>150</v>
      </c>
      <c r="I62" s="9">
        <v>150</v>
      </c>
      <c r="J62" s="11">
        <f t="shared" si="15"/>
        <v>1</v>
      </c>
      <c r="K62" s="116">
        <v>178</v>
      </c>
      <c r="L62" s="9">
        <v>169</v>
      </c>
      <c r="M62" s="11">
        <f t="shared" si="2"/>
        <v>0.949438202247191</v>
      </c>
      <c r="N62" s="256">
        <f t="shared" si="3"/>
        <v>-5.0561797752809001E-2</v>
      </c>
      <c r="O62" s="256" t="str">
        <f t="shared" si="4"/>
        <v>-</v>
      </c>
      <c r="P62" s="161" t="s">
        <v>221</v>
      </c>
    </row>
    <row r="63" spans="1:16" ht="15.75" customHeight="1" x14ac:dyDescent="0.25">
      <c r="A63" s="8" t="s">
        <v>105</v>
      </c>
      <c r="B63" s="9" t="s">
        <v>55</v>
      </c>
      <c r="C63" s="117" t="s">
        <v>112</v>
      </c>
      <c r="D63" s="10" t="s">
        <v>267</v>
      </c>
      <c r="E63" s="9">
        <v>723</v>
      </c>
      <c r="F63" s="9">
        <v>684</v>
      </c>
      <c r="G63" s="11">
        <f t="shared" ref="G63:G66" si="18">IF(E63=0,"",F63/E63)</f>
        <v>0.94605809128630702</v>
      </c>
      <c r="H63" s="9">
        <v>356</v>
      </c>
      <c r="I63" s="9">
        <v>340</v>
      </c>
      <c r="J63" s="11">
        <f t="shared" si="15"/>
        <v>0.9550561797752809</v>
      </c>
      <c r="K63" s="116">
        <v>166</v>
      </c>
      <c r="L63" s="9">
        <v>166</v>
      </c>
      <c r="M63" s="11">
        <f t="shared" si="2"/>
        <v>1</v>
      </c>
      <c r="N63" s="256">
        <f t="shared" si="3"/>
        <v>4.49438202247191E-2</v>
      </c>
      <c r="O63" s="256">
        <f t="shared" si="4"/>
        <v>5.3941908713692976E-2</v>
      </c>
      <c r="P63" s="161" t="s">
        <v>219</v>
      </c>
    </row>
    <row r="64" spans="1:16" ht="15.75" customHeight="1" x14ac:dyDescent="0.25">
      <c r="A64" s="8" t="s">
        <v>105</v>
      </c>
      <c r="B64" s="9" t="s">
        <v>55</v>
      </c>
      <c r="C64" s="117" t="s">
        <v>112</v>
      </c>
      <c r="D64" s="10" t="s">
        <v>222</v>
      </c>
      <c r="E64" s="9">
        <v>280</v>
      </c>
      <c r="F64" s="9">
        <v>270</v>
      </c>
      <c r="G64" s="11">
        <f t="shared" si="18"/>
        <v>0.9642857142857143</v>
      </c>
      <c r="H64" s="9">
        <v>138</v>
      </c>
      <c r="I64" s="9">
        <v>130</v>
      </c>
      <c r="J64" s="11">
        <f t="shared" si="15"/>
        <v>0.94202898550724634</v>
      </c>
      <c r="K64" s="116">
        <v>73</v>
      </c>
      <c r="L64" s="9">
        <v>71</v>
      </c>
      <c r="M64" s="11">
        <f t="shared" si="2"/>
        <v>0.9726027397260274</v>
      </c>
      <c r="N64" s="256">
        <f t="shared" si="3"/>
        <v>3.0573754218781057E-2</v>
      </c>
      <c r="O64" s="256">
        <f t="shared" si="4"/>
        <v>8.3170254403130972E-3</v>
      </c>
      <c r="P64" s="161" t="s">
        <v>219</v>
      </c>
    </row>
    <row r="65" spans="1:16" ht="15.75" customHeight="1" x14ac:dyDescent="0.25">
      <c r="A65" s="8" t="s">
        <v>105</v>
      </c>
      <c r="B65" s="9" t="s">
        <v>55</v>
      </c>
      <c r="C65" s="117" t="s">
        <v>113</v>
      </c>
      <c r="D65" s="10" t="s">
        <v>266</v>
      </c>
      <c r="E65" s="9">
        <v>113</v>
      </c>
      <c r="F65" s="9">
        <v>113</v>
      </c>
      <c r="G65" s="11">
        <f t="shared" si="18"/>
        <v>1</v>
      </c>
      <c r="H65" s="9">
        <v>206</v>
      </c>
      <c r="I65" s="9">
        <v>206</v>
      </c>
      <c r="J65" s="11">
        <f t="shared" si="15"/>
        <v>1</v>
      </c>
      <c r="K65" s="116">
        <v>218</v>
      </c>
      <c r="L65" s="9">
        <v>218</v>
      </c>
      <c r="M65" s="11">
        <f t="shared" si="2"/>
        <v>1</v>
      </c>
      <c r="N65" s="256">
        <f t="shared" si="3"/>
        <v>0</v>
      </c>
      <c r="O65" s="256">
        <f t="shared" si="4"/>
        <v>0</v>
      </c>
      <c r="P65" s="161"/>
    </row>
    <row r="66" spans="1:16" ht="15.75" customHeight="1" x14ac:dyDescent="0.25">
      <c r="A66" s="119" t="s">
        <v>105</v>
      </c>
      <c r="B66" s="120" t="s">
        <v>55</v>
      </c>
      <c r="C66" s="121" t="s">
        <v>114</v>
      </c>
      <c r="D66" s="260" t="s">
        <v>266</v>
      </c>
      <c r="E66" s="9">
        <v>1155</v>
      </c>
      <c r="F66" s="9">
        <v>1151</v>
      </c>
      <c r="G66" s="11">
        <f t="shared" si="18"/>
        <v>0.9965367965367965</v>
      </c>
      <c r="H66" s="9">
        <v>740</v>
      </c>
      <c r="I66" s="9">
        <v>731</v>
      </c>
      <c r="J66" s="11">
        <f t="shared" si="15"/>
        <v>0.98783783783783785</v>
      </c>
      <c r="K66" s="116">
        <v>211</v>
      </c>
      <c r="L66" s="9">
        <v>211</v>
      </c>
      <c r="M66" s="11">
        <f t="shared" si="2"/>
        <v>1</v>
      </c>
      <c r="N66" s="256">
        <f t="shared" si="3"/>
        <v>1.2162162162162149E-2</v>
      </c>
      <c r="O66" s="256">
        <f t="shared" si="4"/>
        <v>3.4632034632035014E-3</v>
      </c>
      <c r="P66" s="161"/>
    </row>
    <row r="67" spans="1:16" ht="15.75" customHeight="1" x14ac:dyDescent="0.25">
      <c r="A67" s="258" t="s">
        <v>105</v>
      </c>
      <c r="B67" s="113" t="s">
        <v>55</v>
      </c>
      <c r="C67" s="124" t="s">
        <v>116</v>
      </c>
      <c r="D67" s="144" t="s">
        <v>268</v>
      </c>
      <c r="E67" s="184">
        <v>1064</v>
      </c>
      <c r="F67" s="9">
        <v>1038</v>
      </c>
      <c r="G67" s="11">
        <f t="shared" ref="G67" si="19">IF(E67=0,"",F67/E67)</f>
        <v>0.97556390977443608</v>
      </c>
      <c r="H67" s="9">
        <v>1999</v>
      </c>
      <c r="I67" s="9">
        <v>1907</v>
      </c>
      <c r="J67" s="11">
        <f t="shared" ref="J67" si="20">I67/H67</f>
        <v>0.95397698849424717</v>
      </c>
      <c r="K67" s="116">
        <v>2223</v>
      </c>
      <c r="L67" s="9">
        <v>2129</v>
      </c>
      <c r="M67" s="11">
        <f t="shared" si="2"/>
        <v>0.95771479982006302</v>
      </c>
      <c r="N67" s="256">
        <f t="shared" si="3"/>
        <v>3.7378113258158541E-3</v>
      </c>
      <c r="O67" s="256">
        <f t="shared" si="4"/>
        <v>-1.7849109954373055E-2</v>
      </c>
      <c r="P67" s="161"/>
    </row>
    <row r="68" spans="1:16" ht="15.75" customHeight="1" x14ac:dyDescent="0.25">
      <c r="A68" s="261" t="s">
        <v>105</v>
      </c>
      <c r="B68" s="185" t="s">
        <v>55</v>
      </c>
      <c r="C68" s="262" t="s">
        <v>118</v>
      </c>
      <c r="D68" s="263" t="s">
        <v>266</v>
      </c>
      <c r="E68" s="9">
        <v>230</v>
      </c>
      <c r="F68" s="9">
        <v>228</v>
      </c>
      <c r="G68" s="11">
        <f t="shared" ref="G68" si="21">IF(E68=0,"",F68/E68)</f>
        <v>0.99130434782608701</v>
      </c>
      <c r="H68" s="9">
        <v>112</v>
      </c>
      <c r="I68" s="9">
        <v>112</v>
      </c>
      <c r="J68" s="11">
        <f t="shared" ref="J68:J104" si="22">I68/H68</f>
        <v>1</v>
      </c>
      <c r="K68" s="116">
        <v>44</v>
      </c>
      <c r="L68" s="9">
        <v>44</v>
      </c>
      <c r="M68" s="11">
        <f t="shared" si="2"/>
        <v>1</v>
      </c>
      <c r="N68" s="256">
        <f t="shared" ref="N68:N108" si="23">IF(J68="-","-",IF(M68="-",0,(M68-J68)))</f>
        <v>0</v>
      </c>
      <c r="O68" s="256">
        <f t="shared" ref="O68:O108" si="24">IF(G68="-","-",IF(M68="-",0,(M68-G68)))</f>
        <v>8.6956521739129933E-3</v>
      </c>
      <c r="P68" s="161" t="s">
        <v>219</v>
      </c>
    </row>
    <row r="69" spans="1:16" ht="15.75" customHeight="1" x14ac:dyDescent="0.25">
      <c r="A69" s="8" t="s">
        <v>105</v>
      </c>
      <c r="B69" s="9" t="s">
        <v>55</v>
      </c>
      <c r="C69" s="117" t="s">
        <v>119</v>
      </c>
      <c r="D69" s="10" t="s">
        <v>266</v>
      </c>
      <c r="E69" s="9">
        <v>0</v>
      </c>
      <c r="F69" s="9">
        <v>0</v>
      </c>
      <c r="G69" s="11" t="s">
        <v>543</v>
      </c>
      <c r="H69" s="9">
        <v>279</v>
      </c>
      <c r="I69" s="9">
        <v>272</v>
      </c>
      <c r="J69" s="11">
        <f t="shared" si="22"/>
        <v>0.97491039426523296</v>
      </c>
      <c r="K69" s="116">
        <v>545</v>
      </c>
      <c r="L69" s="9">
        <v>535</v>
      </c>
      <c r="M69" s="11">
        <f t="shared" si="2"/>
        <v>0.98165137614678899</v>
      </c>
      <c r="N69" s="256">
        <f t="shared" si="23"/>
        <v>6.7409818815560296E-3</v>
      </c>
      <c r="O69" s="256" t="str">
        <f t="shared" si="24"/>
        <v>-</v>
      </c>
      <c r="P69" s="161" t="s">
        <v>221</v>
      </c>
    </row>
    <row r="70" spans="1:16" ht="15.75" customHeight="1" x14ac:dyDescent="0.25">
      <c r="A70" s="8" t="s">
        <v>105</v>
      </c>
      <c r="B70" s="9" t="s">
        <v>55</v>
      </c>
      <c r="C70" s="117" t="s">
        <v>120</v>
      </c>
      <c r="D70" s="10" t="s">
        <v>268</v>
      </c>
      <c r="E70" s="9">
        <v>806</v>
      </c>
      <c r="F70" s="9">
        <v>794</v>
      </c>
      <c r="G70" s="11">
        <f t="shared" ref="G70:G73" si="25">IF(E70=0,"",F70/E70)</f>
        <v>0.98511166253101734</v>
      </c>
      <c r="H70" s="9">
        <v>880</v>
      </c>
      <c r="I70" s="9">
        <v>846</v>
      </c>
      <c r="J70" s="11">
        <f t="shared" si="22"/>
        <v>0.96136363636363631</v>
      </c>
      <c r="K70" s="116">
        <v>1030</v>
      </c>
      <c r="L70" s="9">
        <v>1000</v>
      </c>
      <c r="M70" s="11">
        <f t="shared" si="2"/>
        <v>0.970873786407767</v>
      </c>
      <c r="N70" s="256">
        <f t="shared" si="23"/>
        <v>9.5101500441306941E-3</v>
      </c>
      <c r="O70" s="256">
        <f t="shared" si="24"/>
        <v>-1.4237876123250337E-2</v>
      </c>
      <c r="P70" s="161"/>
    </row>
    <row r="71" spans="1:16" ht="15.75" customHeight="1" x14ac:dyDescent="0.25">
      <c r="A71" s="8" t="s">
        <v>105</v>
      </c>
      <c r="B71" s="9" t="s">
        <v>55</v>
      </c>
      <c r="C71" s="117" t="s">
        <v>121</v>
      </c>
      <c r="D71" s="10" t="s">
        <v>266</v>
      </c>
      <c r="E71" s="9">
        <v>2527</v>
      </c>
      <c r="F71" s="9">
        <v>2509</v>
      </c>
      <c r="G71" s="11">
        <f t="shared" si="25"/>
        <v>0.9928769291650178</v>
      </c>
      <c r="H71" s="9">
        <v>2705</v>
      </c>
      <c r="I71" s="9">
        <v>2677</v>
      </c>
      <c r="J71" s="11">
        <f t="shared" si="22"/>
        <v>0.98964879852125698</v>
      </c>
      <c r="K71" s="116">
        <v>2858</v>
      </c>
      <c r="L71" s="9">
        <v>2811</v>
      </c>
      <c r="M71" s="11">
        <f t="shared" si="2"/>
        <v>0.98355493351994405</v>
      </c>
      <c r="N71" s="256">
        <f t="shared" si="23"/>
        <v>-6.0938650013129259E-3</v>
      </c>
      <c r="O71" s="256">
        <f t="shared" si="24"/>
        <v>-9.321995645073744E-3</v>
      </c>
      <c r="P71" s="161"/>
    </row>
    <row r="72" spans="1:16" ht="15.75" customHeight="1" x14ac:dyDescent="0.25">
      <c r="A72" s="8" t="s">
        <v>105</v>
      </c>
      <c r="B72" s="9" t="s">
        <v>55</v>
      </c>
      <c r="C72" s="117" t="s">
        <v>122</v>
      </c>
      <c r="D72" s="10" t="s">
        <v>268</v>
      </c>
      <c r="E72" s="9">
        <v>1301</v>
      </c>
      <c r="F72" s="9">
        <v>1221</v>
      </c>
      <c r="G72" s="11">
        <f t="shared" si="25"/>
        <v>0.93850883935434282</v>
      </c>
      <c r="H72" s="9">
        <v>2017</v>
      </c>
      <c r="I72" s="9">
        <v>1962</v>
      </c>
      <c r="J72" s="11">
        <f t="shared" si="22"/>
        <v>0.97273177987109571</v>
      </c>
      <c r="K72" s="116">
        <v>2160</v>
      </c>
      <c r="L72" s="9">
        <v>1985</v>
      </c>
      <c r="M72" s="11">
        <f t="shared" si="2"/>
        <v>0.91898148148148151</v>
      </c>
      <c r="N72" s="256">
        <f t="shared" si="23"/>
        <v>-5.3750298389614204E-2</v>
      </c>
      <c r="O72" s="256">
        <f t="shared" si="24"/>
        <v>-1.9527357872861306E-2</v>
      </c>
      <c r="P72" s="161"/>
    </row>
    <row r="73" spans="1:16" ht="15.75" customHeight="1" x14ac:dyDescent="0.25">
      <c r="A73" s="8" t="s">
        <v>105</v>
      </c>
      <c r="B73" s="9" t="s">
        <v>55</v>
      </c>
      <c r="C73" s="117" t="s">
        <v>123</v>
      </c>
      <c r="D73" s="10" t="s">
        <v>266</v>
      </c>
      <c r="E73" s="9">
        <v>2181</v>
      </c>
      <c r="F73" s="9">
        <v>2181</v>
      </c>
      <c r="G73" s="11">
        <f t="shared" si="25"/>
        <v>1</v>
      </c>
      <c r="H73" s="9">
        <v>2214</v>
      </c>
      <c r="I73" s="9">
        <v>2186</v>
      </c>
      <c r="J73" s="11">
        <f t="shared" si="22"/>
        <v>0.98735320686540196</v>
      </c>
      <c r="K73" s="116">
        <v>2050</v>
      </c>
      <c r="L73" s="9">
        <v>2023</v>
      </c>
      <c r="M73" s="11">
        <f t="shared" si="2"/>
        <v>0.98682926829268292</v>
      </c>
      <c r="N73" s="256">
        <f t="shared" si="23"/>
        <v>-5.2393857271904043E-4</v>
      </c>
      <c r="O73" s="256">
        <f t="shared" si="24"/>
        <v>-1.3170731707317085E-2</v>
      </c>
      <c r="P73" s="161"/>
    </row>
    <row r="74" spans="1:16" ht="15.75" customHeight="1" x14ac:dyDescent="0.25">
      <c r="A74" s="8" t="s">
        <v>105</v>
      </c>
      <c r="B74" s="9" t="s">
        <v>61</v>
      </c>
      <c r="C74" s="117" t="s">
        <v>124</v>
      </c>
      <c r="D74" s="10" t="s">
        <v>269</v>
      </c>
      <c r="E74" s="9">
        <v>0</v>
      </c>
      <c r="F74" s="9">
        <v>0</v>
      </c>
      <c r="G74" s="11" t="s">
        <v>543</v>
      </c>
      <c r="H74" s="9">
        <v>195</v>
      </c>
      <c r="I74" s="9">
        <v>189</v>
      </c>
      <c r="J74" s="11">
        <f t="shared" si="22"/>
        <v>0.96923076923076923</v>
      </c>
      <c r="K74" s="116">
        <v>375</v>
      </c>
      <c r="L74" s="9">
        <v>359</v>
      </c>
      <c r="M74" s="11">
        <f t="shared" si="2"/>
        <v>0.95733333333333337</v>
      </c>
      <c r="N74" s="256">
        <f t="shared" si="23"/>
        <v>-1.189743589743586E-2</v>
      </c>
      <c r="O74" s="256" t="str">
        <f t="shared" si="24"/>
        <v>-</v>
      </c>
      <c r="P74" s="161"/>
    </row>
    <row r="75" spans="1:16" ht="15.75" customHeight="1" x14ac:dyDescent="0.25">
      <c r="A75" s="8" t="s">
        <v>105</v>
      </c>
      <c r="B75" s="9" t="s">
        <v>61</v>
      </c>
      <c r="C75" s="117" t="s">
        <v>125</v>
      </c>
      <c r="D75" s="10" t="s">
        <v>270</v>
      </c>
      <c r="E75" s="9">
        <v>125</v>
      </c>
      <c r="F75" s="9">
        <v>125</v>
      </c>
      <c r="G75" s="11">
        <f t="shared" ref="G75" si="26">IF(E75=0,"",F75/E75)</f>
        <v>1</v>
      </c>
      <c r="H75" s="9">
        <v>114</v>
      </c>
      <c r="I75" s="9">
        <v>114</v>
      </c>
      <c r="J75" s="11">
        <f t="shared" si="22"/>
        <v>1</v>
      </c>
      <c r="K75" s="116">
        <v>129</v>
      </c>
      <c r="L75" s="9">
        <v>129</v>
      </c>
      <c r="M75" s="11">
        <f t="shared" si="2"/>
        <v>1</v>
      </c>
      <c r="N75" s="256">
        <f t="shared" si="23"/>
        <v>0</v>
      </c>
      <c r="O75" s="256">
        <f t="shared" si="24"/>
        <v>0</v>
      </c>
      <c r="P75" s="161"/>
    </row>
    <row r="76" spans="1:16" ht="15.75" customHeight="1" x14ac:dyDescent="0.25">
      <c r="A76" s="8" t="s">
        <v>105</v>
      </c>
      <c r="B76" s="9" t="s">
        <v>61</v>
      </c>
      <c r="C76" s="117" t="s">
        <v>107</v>
      </c>
      <c r="D76" s="10" t="s">
        <v>271</v>
      </c>
      <c r="E76" s="9">
        <v>0</v>
      </c>
      <c r="F76" s="9">
        <v>0</v>
      </c>
      <c r="G76" s="11" t="s">
        <v>543</v>
      </c>
      <c r="H76" s="9">
        <v>100</v>
      </c>
      <c r="I76" s="9">
        <v>100</v>
      </c>
      <c r="J76" s="11">
        <f t="shared" si="22"/>
        <v>1</v>
      </c>
      <c r="K76" s="116">
        <v>359</v>
      </c>
      <c r="L76" s="9">
        <v>359</v>
      </c>
      <c r="M76" s="11">
        <f t="shared" si="2"/>
        <v>1</v>
      </c>
      <c r="N76" s="256">
        <f t="shared" si="23"/>
        <v>0</v>
      </c>
      <c r="O76" s="256" t="str">
        <f t="shared" si="24"/>
        <v>-</v>
      </c>
      <c r="P76" s="161"/>
    </row>
    <row r="77" spans="1:16" ht="15.75" customHeight="1" x14ac:dyDescent="0.25">
      <c r="A77" s="8" t="s">
        <v>105</v>
      </c>
      <c r="B77" s="9" t="s">
        <v>61</v>
      </c>
      <c r="C77" s="117" t="s">
        <v>126</v>
      </c>
      <c r="D77" s="10" t="s">
        <v>272</v>
      </c>
      <c r="E77" s="9">
        <v>294</v>
      </c>
      <c r="F77" s="9">
        <v>294</v>
      </c>
      <c r="G77" s="11">
        <f t="shared" ref="G77:G94" si="27">IF(E77=0,"",F77/E77)</f>
        <v>1</v>
      </c>
      <c r="H77" s="9">
        <v>397</v>
      </c>
      <c r="I77" s="9">
        <v>397</v>
      </c>
      <c r="J77" s="11">
        <f t="shared" si="22"/>
        <v>1</v>
      </c>
      <c r="K77" s="116">
        <v>394</v>
      </c>
      <c r="L77" s="9">
        <v>394</v>
      </c>
      <c r="M77" s="11">
        <f t="shared" si="2"/>
        <v>1</v>
      </c>
      <c r="N77" s="256">
        <f t="shared" si="23"/>
        <v>0</v>
      </c>
      <c r="O77" s="256">
        <f t="shared" si="24"/>
        <v>0</v>
      </c>
      <c r="P77" s="161"/>
    </row>
    <row r="78" spans="1:16" ht="15.75" customHeight="1" x14ac:dyDescent="0.25">
      <c r="A78" s="8" t="s">
        <v>105</v>
      </c>
      <c r="B78" s="9" t="s">
        <v>61</v>
      </c>
      <c r="C78" s="117" t="s">
        <v>111</v>
      </c>
      <c r="D78" s="10" t="s">
        <v>273</v>
      </c>
      <c r="E78" s="9">
        <v>272</v>
      </c>
      <c r="F78" s="9">
        <v>272</v>
      </c>
      <c r="G78" s="11">
        <f t="shared" si="27"/>
        <v>1</v>
      </c>
      <c r="H78" s="9">
        <v>221</v>
      </c>
      <c r="I78" s="9">
        <v>221</v>
      </c>
      <c r="J78" s="11">
        <f t="shared" si="22"/>
        <v>1</v>
      </c>
      <c r="K78" s="116">
        <v>238</v>
      </c>
      <c r="L78" s="9">
        <v>238</v>
      </c>
      <c r="M78" s="11">
        <f t="shared" si="2"/>
        <v>1</v>
      </c>
      <c r="N78" s="256">
        <f t="shared" si="23"/>
        <v>0</v>
      </c>
      <c r="O78" s="256">
        <f t="shared" si="24"/>
        <v>0</v>
      </c>
      <c r="P78" s="161"/>
    </row>
    <row r="79" spans="1:16" ht="15.75" customHeight="1" x14ac:dyDescent="0.25">
      <c r="A79" s="8" t="s">
        <v>105</v>
      </c>
      <c r="B79" s="9" t="s">
        <v>61</v>
      </c>
      <c r="C79" s="117" t="s">
        <v>274</v>
      </c>
      <c r="D79" s="10" t="s">
        <v>275</v>
      </c>
      <c r="E79" s="9">
        <v>103</v>
      </c>
      <c r="F79" s="9">
        <v>97</v>
      </c>
      <c r="G79" s="11">
        <f t="shared" si="27"/>
        <v>0.94174757281553401</v>
      </c>
      <c r="H79" s="9">
        <v>26</v>
      </c>
      <c r="I79" s="9">
        <v>26</v>
      </c>
      <c r="J79" s="11">
        <f t="shared" si="22"/>
        <v>1</v>
      </c>
      <c r="K79" s="116">
        <v>0</v>
      </c>
      <c r="L79" s="9">
        <v>0</v>
      </c>
      <c r="M79" s="11" t="s">
        <v>543</v>
      </c>
      <c r="N79" s="11" t="s">
        <v>543</v>
      </c>
      <c r="O79" s="11" t="s">
        <v>543</v>
      </c>
      <c r="P79" s="161"/>
    </row>
    <row r="80" spans="1:16" ht="15.75" customHeight="1" x14ac:dyDescent="0.25">
      <c r="A80" s="8" t="s">
        <v>105</v>
      </c>
      <c r="B80" s="9" t="s">
        <v>61</v>
      </c>
      <c r="C80" s="117" t="s">
        <v>127</v>
      </c>
      <c r="D80" s="10" t="s">
        <v>276</v>
      </c>
      <c r="E80" s="9">
        <v>243</v>
      </c>
      <c r="F80" s="9">
        <v>234</v>
      </c>
      <c r="G80" s="11">
        <f t="shared" si="27"/>
        <v>0.96296296296296291</v>
      </c>
      <c r="H80" s="9">
        <v>221</v>
      </c>
      <c r="I80" s="9">
        <v>215</v>
      </c>
      <c r="J80" s="11">
        <f t="shared" si="22"/>
        <v>0.97285067873303166</v>
      </c>
      <c r="K80" s="116">
        <v>169</v>
      </c>
      <c r="L80" s="9">
        <v>164</v>
      </c>
      <c r="M80" s="11">
        <f t="shared" si="2"/>
        <v>0.97041420118343191</v>
      </c>
      <c r="N80" s="256">
        <f t="shared" si="23"/>
        <v>-2.4364775495997471E-3</v>
      </c>
      <c r="O80" s="256">
        <f t="shared" si="24"/>
        <v>7.4512382204690031E-3</v>
      </c>
      <c r="P80" s="161"/>
    </row>
    <row r="81" spans="1:16" ht="15.75" customHeight="1" x14ac:dyDescent="0.25">
      <c r="A81" s="8" t="s">
        <v>105</v>
      </c>
      <c r="B81" s="9" t="s">
        <v>61</v>
      </c>
      <c r="C81" s="117" t="s">
        <v>128</v>
      </c>
      <c r="D81" s="10" t="s">
        <v>277</v>
      </c>
      <c r="E81" s="9">
        <v>305</v>
      </c>
      <c r="F81" s="9">
        <v>305</v>
      </c>
      <c r="G81" s="11">
        <f t="shared" si="27"/>
        <v>1</v>
      </c>
      <c r="H81" s="9">
        <v>334</v>
      </c>
      <c r="I81" s="9">
        <v>330</v>
      </c>
      <c r="J81" s="11">
        <f t="shared" si="22"/>
        <v>0.9880239520958084</v>
      </c>
      <c r="K81" s="116">
        <v>164</v>
      </c>
      <c r="L81" s="9">
        <v>156</v>
      </c>
      <c r="M81" s="11">
        <f t="shared" si="2"/>
        <v>0.95121951219512191</v>
      </c>
      <c r="N81" s="256">
        <f t="shared" si="23"/>
        <v>-3.6804439900686492E-2</v>
      </c>
      <c r="O81" s="256">
        <f t="shared" si="24"/>
        <v>-4.8780487804878092E-2</v>
      </c>
      <c r="P81" s="161"/>
    </row>
    <row r="82" spans="1:16" ht="15.75" customHeight="1" x14ac:dyDescent="0.25">
      <c r="A82" s="8" t="s">
        <v>105</v>
      </c>
      <c r="B82" s="9" t="s">
        <v>61</v>
      </c>
      <c r="C82" s="117" t="s">
        <v>118</v>
      </c>
      <c r="D82" s="10" t="s">
        <v>278</v>
      </c>
      <c r="E82" s="9">
        <v>302</v>
      </c>
      <c r="F82" s="9">
        <v>300</v>
      </c>
      <c r="G82" s="11">
        <f t="shared" si="27"/>
        <v>0.99337748344370858</v>
      </c>
      <c r="H82" s="9">
        <v>338</v>
      </c>
      <c r="I82" s="9">
        <v>336</v>
      </c>
      <c r="J82" s="11">
        <f t="shared" si="22"/>
        <v>0.99408284023668636</v>
      </c>
      <c r="K82" s="116">
        <v>342</v>
      </c>
      <c r="L82" s="9">
        <v>333</v>
      </c>
      <c r="M82" s="11">
        <f t="shared" si="2"/>
        <v>0.97368421052631582</v>
      </c>
      <c r="N82" s="256">
        <f t="shared" si="23"/>
        <v>-2.0398629710370542E-2</v>
      </c>
      <c r="O82" s="256">
        <f t="shared" si="24"/>
        <v>-1.9693272917392757E-2</v>
      </c>
      <c r="P82" s="161"/>
    </row>
    <row r="83" spans="1:16" ht="15.75" customHeight="1" x14ac:dyDescent="0.25">
      <c r="A83" s="8" t="s">
        <v>105</v>
      </c>
      <c r="B83" s="9" t="s">
        <v>61</v>
      </c>
      <c r="C83" s="117" t="s">
        <v>120</v>
      </c>
      <c r="D83" s="10" t="s">
        <v>269</v>
      </c>
      <c r="E83" s="9">
        <v>336</v>
      </c>
      <c r="F83" s="9">
        <v>332</v>
      </c>
      <c r="G83" s="11">
        <f t="shared" si="27"/>
        <v>0.98809523809523814</v>
      </c>
      <c r="H83" s="9">
        <v>103</v>
      </c>
      <c r="I83" s="9">
        <v>103</v>
      </c>
      <c r="J83" s="11">
        <f t="shared" si="22"/>
        <v>1</v>
      </c>
      <c r="K83" s="116">
        <v>0</v>
      </c>
      <c r="L83" s="9">
        <v>0</v>
      </c>
      <c r="M83" s="11" t="s">
        <v>543</v>
      </c>
      <c r="N83" s="11" t="s">
        <v>543</v>
      </c>
      <c r="O83" s="11" t="s">
        <v>543</v>
      </c>
      <c r="P83" s="161"/>
    </row>
    <row r="84" spans="1:16" ht="15.75" customHeight="1" x14ac:dyDescent="0.25">
      <c r="A84" s="8" t="s">
        <v>105</v>
      </c>
      <c r="B84" s="9" t="s">
        <v>61</v>
      </c>
      <c r="C84" s="117" t="s">
        <v>129</v>
      </c>
      <c r="D84" s="10" t="s">
        <v>279</v>
      </c>
      <c r="E84" s="9">
        <v>277</v>
      </c>
      <c r="F84" s="9">
        <v>277</v>
      </c>
      <c r="G84" s="11">
        <f t="shared" si="27"/>
        <v>1</v>
      </c>
      <c r="H84" s="9">
        <v>373</v>
      </c>
      <c r="I84" s="9">
        <v>373</v>
      </c>
      <c r="J84" s="11">
        <f t="shared" si="22"/>
        <v>1</v>
      </c>
      <c r="K84" s="116">
        <v>356</v>
      </c>
      <c r="L84" s="9">
        <v>356</v>
      </c>
      <c r="M84" s="11">
        <f t="shared" si="2"/>
        <v>1</v>
      </c>
      <c r="N84" s="256">
        <f t="shared" si="23"/>
        <v>0</v>
      </c>
      <c r="O84" s="256">
        <f t="shared" si="24"/>
        <v>0</v>
      </c>
      <c r="P84" s="161"/>
    </row>
    <row r="85" spans="1:16" ht="15.75" customHeight="1" x14ac:dyDescent="0.25">
      <c r="A85" s="8" t="s">
        <v>105</v>
      </c>
      <c r="B85" s="9" t="s">
        <v>61</v>
      </c>
      <c r="C85" s="117" t="s">
        <v>121</v>
      </c>
      <c r="D85" s="10" t="s">
        <v>280</v>
      </c>
      <c r="E85" s="9">
        <v>901</v>
      </c>
      <c r="F85" s="9">
        <v>872</v>
      </c>
      <c r="G85" s="11">
        <f t="shared" si="27"/>
        <v>0.9678135405105438</v>
      </c>
      <c r="H85" s="9">
        <v>1091</v>
      </c>
      <c r="I85" s="9">
        <v>1054</v>
      </c>
      <c r="J85" s="11">
        <f t="shared" si="22"/>
        <v>0.96608615948670939</v>
      </c>
      <c r="K85" s="116">
        <v>1224</v>
      </c>
      <c r="L85" s="9">
        <v>1193</v>
      </c>
      <c r="M85" s="11">
        <f t="shared" si="2"/>
        <v>0.97467320261437906</v>
      </c>
      <c r="N85" s="256">
        <f t="shared" si="23"/>
        <v>8.587043127669669E-3</v>
      </c>
      <c r="O85" s="256">
        <f t="shared" si="24"/>
        <v>6.8596621038352623E-3</v>
      </c>
      <c r="P85" s="161"/>
    </row>
    <row r="86" spans="1:16" ht="15.75" customHeight="1" x14ac:dyDescent="0.25">
      <c r="A86" s="8" t="s">
        <v>105</v>
      </c>
      <c r="B86" s="9" t="s">
        <v>61</v>
      </c>
      <c r="C86" s="117" t="s">
        <v>122</v>
      </c>
      <c r="D86" s="10" t="s">
        <v>281</v>
      </c>
      <c r="E86" s="9">
        <v>311</v>
      </c>
      <c r="F86" s="9">
        <v>311</v>
      </c>
      <c r="G86" s="11">
        <f t="shared" si="27"/>
        <v>1</v>
      </c>
      <c r="H86" s="9">
        <v>387</v>
      </c>
      <c r="I86" s="9">
        <v>387</v>
      </c>
      <c r="J86" s="11">
        <f t="shared" si="22"/>
        <v>1</v>
      </c>
      <c r="K86" s="116">
        <v>387</v>
      </c>
      <c r="L86" s="9">
        <v>387</v>
      </c>
      <c r="M86" s="11">
        <f t="shared" si="2"/>
        <v>1</v>
      </c>
      <c r="N86" s="256">
        <f t="shared" si="23"/>
        <v>0</v>
      </c>
      <c r="O86" s="256">
        <f t="shared" si="24"/>
        <v>0</v>
      </c>
      <c r="P86" s="161"/>
    </row>
    <row r="87" spans="1:16" ht="15.75" customHeight="1" x14ac:dyDescent="0.25">
      <c r="A87" s="8" t="s">
        <v>105</v>
      </c>
      <c r="B87" s="9" t="s">
        <v>61</v>
      </c>
      <c r="C87" s="117" t="s">
        <v>123</v>
      </c>
      <c r="D87" s="10" t="s">
        <v>282</v>
      </c>
      <c r="E87" s="9">
        <v>418</v>
      </c>
      <c r="F87" s="9">
        <v>418</v>
      </c>
      <c r="G87" s="11">
        <f t="shared" si="27"/>
        <v>1</v>
      </c>
      <c r="H87" s="9">
        <v>368</v>
      </c>
      <c r="I87" s="9">
        <v>368</v>
      </c>
      <c r="J87" s="11">
        <f t="shared" si="22"/>
        <v>1</v>
      </c>
      <c r="K87" s="116">
        <v>442</v>
      </c>
      <c r="L87" s="9">
        <v>442</v>
      </c>
      <c r="M87" s="11">
        <f t="shared" si="2"/>
        <v>1</v>
      </c>
      <c r="N87" s="256">
        <f t="shared" si="23"/>
        <v>0</v>
      </c>
      <c r="O87" s="256">
        <f t="shared" si="24"/>
        <v>0</v>
      </c>
      <c r="P87" s="161"/>
    </row>
    <row r="88" spans="1:16" ht="15.75" customHeight="1" x14ac:dyDescent="0.25">
      <c r="A88" s="8" t="s">
        <v>130</v>
      </c>
      <c r="B88" s="9" t="s">
        <v>55</v>
      </c>
      <c r="C88" s="117" t="s">
        <v>131</v>
      </c>
      <c r="D88" s="10" t="s">
        <v>283</v>
      </c>
      <c r="E88" s="9">
        <v>636</v>
      </c>
      <c r="F88" s="9">
        <v>628</v>
      </c>
      <c r="G88" s="11">
        <f t="shared" si="27"/>
        <v>0.98742138364779874</v>
      </c>
      <c r="H88" s="9">
        <v>709</v>
      </c>
      <c r="I88" s="9">
        <v>689</v>
      </c>
      <c r="J88" s="11">
        <f t="shared" si="22"/>
        <v>0.97179125528913968</v>
      </c>
      <c r="K88" s="116">
        <v>741</v>
      </c>
      <c r="L88" s="9">
        <v>713</v>
      </c>
      <c r="M88" s="11">
        <f t="shared" si="2"/>
        <v>0.96221322537112008</v>
      </c>
      <c r="N88" s="256">
        <f t="shared" si="23"/>
        <v>-9.5780299180195927E-3</v>
      </c>
      <c r="O88" s="256">
        <f t="shared" si="24"/>
        <v>-2.520815827667866E-2</v>
      </c>
      <c r="P88" s="161"/>
    </row>
    <row r="89" spans="1:16" ht="15.75" customHeight="1" x14ac:dyDescent="0.25">
      <c r="A89" s="8" t="s">
        <v>130</v>
      </c>
      <c r="B89" s="9" t="s">
        <v>55</v>
      </c>
      <c r="C89" s="117" t="s">
        <v>132</v>
      </c>
      <c r="D89" s="10" t="s">
        <v>284</v>
      </c>
      <c r="E89" s="9">
        <v>413</v>
      </c>
      <c r="F89" s="9">
        <v>406</v>
      </c>
      <c r="G89" s="11">
        <f t="shared" si="27"/>
        <v>0.98305084745762716</v>
      </c>
      <c r="H89" s="9">
        <v>539</v>
      </c>
      <c r="I89" s="9">
        <v>536</v>
      </c>
      <c r="J89" s="11">
        <f t="shared" si="22"/>
        <v>0.99443413729128016</v>
      </c>
      <c r="K89" s="116">
        <v>596</v>
      </c>
      <c r="L89" s="9">
        <v>591</v>
      </c>
      <c r="M89" s="11">
        <f t="shared" si="2"/>
        <v>0.99161073825503354</v>
      </c>
      <c r="N89" s="256">
        <f t="shared" si="23"/>
        <v>-2.823399036246621E-3</v>
      </c>
      <c r="O89" s="256">
        <f t="shared" si="24"/>
        <v>8.5598907974063776E-3</v>
      </c>
      <c r="P89" s="161"/>
    </row>
    <row r="90" spans="1:16" ht="15.75" customHeight="1" x14ac:dyDescent="0.25">
      <c r="A90" s="8" t="s">
        <v>130</v>
      </c>
      <c r="B90" s="9" t="s">
        <v>61</v>
      </c>
      <c r="C90" s="117" t="s">
        <v>131</v>
      </c>
      <c r="D90" s="10" t="s">
        <v>285</v>
      </c>
      <c r="E90" s="9">
        <v>131</v>
      </c>
      <c r="F90" s="9">
        <v>130</v>
      </c>
      <c r="G90" s="11">
        <f t="shared" si="27"/>
        <v>0.99236641221374045</v>
      </c>
      <c r="H90" s="9">
        <v>156</v>
      </c>
      <c r="I90" s="9">
        <v>156</v>
      </c>
      <c r="J90" s="11">
        <f t="shared" si="22"/>
        <v>1</v>
      </c>
      <c r="K90" s="116">
        <v>115</v>
      </c>
      <c r="L90" s="9">
        <v>115</v>
      </c>
      <c r="M90" s="11">
        <f t="shared" si="2"/>
        <v>1</v>
      </c>
      <c r="N90" s="256">
        <f t="shared" si="23"/>
        <v>0</v>
      </c>
      <c r="O90" s="256">
        <f t="shared" si="24"/>
        <v>7.6335877862595547E-3</v>
      </c>
      <c r="P90" s="161"/>
    </row>
    <row r="91" spans="1:16" ht="15.75" customHeight="1" x14ac:dyDescent="0.25">
      <c r="A91" s="8" t="s">
        <v>130</v>
      </c>
      <c r="B91" s="9" t="s">
        <v>61</v>
      </c>
      <c r="C91" s="117" t="s">
        <v>132</v>
      </c>
      <c r="D91" s="10" t="s">
        <v>286</v>
      </c>
      <c r="E91" s="9">
        <v>206</v>
      </c>
      <c r="F91" s="9">
        <v>200</v>
      </c>
      <c r="G91" s="11">
        <f t="shared" si="27"/>
        <v>0.970873786407767</v>
      </c>
      <c r="H91" s="9">
        <v>185</v>
      </c>
      <c r="I91" s="9">
        <v>178</v>
      </c>
      <c r="J91" s="11">
        <f t="shared" si="22"/>
        <v>0.96216216216216222</v>
      </c>
      <c r="K91" s="116">
        <v>176</v>
      </c>
      <c r="L91" s="9">
        <v>171</v>
      </c>
      <c r="M91" s="11">
        <f t="shared" si="2"/>
        <v>0.97159090909090906</v>
      </c>
      <c r="N91" s="256">
        <f t="shared" si="23"/>
        <v>9.4287469287468451E-3</v>
      </c>
      <c r="O91" s="256">
        <f t="shared" si="24"/>
        <v>7.171226831420574E-4</v>
      </c>
      <c r="P91" s="161"/>
    </row>
    <row r="92" spans="1:16" ht="15.75" customHeight="1" x14ac:dyDescent="0.25">
      <c r="A92" s="8" t="s">
        <v>133</v>
      </c>
      <c r="B92" s="9" t="s">
        <v>55</v>
      </c>
      <c r="C92" s="117" t="s">
        <v>134</v>
      </c>
      <c r="D92" s="10" t="s">
        <v>287</v>
      </c>
      <c r="E92" s="9">
        <v>439</v>
      </c>
      <c r="F92" s="9">
        <v>414</v>
      </c>
      <c r="G92" s="11">
        <f t="shared" si="27"/>
        <v>0.94305239179954437</v>
      </c>
      <c r="H92" s="9">
        <v>398</v>
      </c>
      <c r="I92" s="9">
        <v>375</v>
      </c>
      <c r="J92" s="11">
        <f t="shared" si="22"/>
        <v>0.94221105527638194</v>
      </c>
      <c r="K92" s="116">
        <v>292</v>
      </c>
      <c r="L92" s="9">
        <v>276</v>
      </c>
      <c r="M92" s="11">
        <f t="shared" si="2"/>
        <v>0.9452054794520548</v>
      </c>
      <c r="N92" s="256">
        <f t="shared" si="23"/>
        <v>2.9944241756728607E-3</v>
      </c>
      <c r="O92" s="256">
        <f t="shared" si="24"/>
        <v>2.1530876525104325E-3</v>
      </c>
      <c r="P92" s="161"/>
    </row>
    <row r="93" spans="1:16" ht="15.75" customHeight="1" x14ac:dyDescent="0.25">
      <c r="A93" s="8" t="s">
        <v>133</v>
      </c>
      <c r="B93" s="9" t="s">
        <v>55</v>
      </c>
      <c r="C93" s="117" t="s">
        <v>135</v>
      </c>
      <c r="D93" s="10" t="s">
        <v>233</v>
      </c>
      <c r="E93" s="9">
        <v>397</v>
      </c>
      <c r="F93" s="9">
        <v>363</v>
      </c>
      <c r="G93" s="11">
        <f t="shared" si="27"/>
        <v>0.91435768261964734</v>
      </c>
      <c r="H93" s="9">
        <v>622</v>
      </c>
      <c r="I93" s="9">
        <v>538</v>
      </c>
      <c r="J93" s="11">
        <f t="shared" si="22"/>
        <v>0.864951768488746</v>
      </c>
      <c r="K93" s="116">
        <v>674</v>
      </c>
      <c r="L93" s="9">
        <v>609</v>
      </c>
      <c r="M93" s="11">
        <f t="shared" si="2"/>
        <v>0.90356083086053407</v>
      </c>
      <c r="N93" s="256">
        <f t="shared" si="23"/>
        <v>3.8609062371788072E-2</v>
      </c>
      <c r="O93" s="256">
        <f t="shared" si="24"/>
        <v>-1.0796851759113268E-2</v>
      </c>
      <c r="P93" s="161"/>
    </row>
    <row r="94" spans="1:16" ht="15.75" customHeight="1" x14ac:dyDescent="0.25">
      <c r="A94" s="8" t="s">
        <v>133</v>
      </c>
      <c r="B94" s="9" t="s">
        <v>55</v>
      </c>
      <c r="C94" s="117" t="s">
        <v>136</v>
      </c>
      <c r="D94" s="10" t="s">
        <v>288</v>
      </c>
      <c r="E94" s="9">
        <v>4332</v>
      </c>
      <c r="F94" s="9">
        <v>3982</v>
      </c>
      <c r="G94" s="11">
        <f t="shared" si="27"/>
        <v>0.91920590951061865</v>
      </c>
      <c r="H94" s="9">
        <v>5137</v>
      </c>
      <c r="I94" s="9">
        <v>4714</v>
      </c>
      <c r="J94" s="11">
        <f t="shared" si="22"/>
        <v>0.91765621958341448</v>
      </c>
      <c r="K94" s="116">
        <v>5071</v>
      </c>
      <c r="L94" s="9">
        <v>4681</v>
      </c>
      <c r="M94" s="11">
        <f t="shared" si="2"/>
        <v>0.9230920922894893</v>
      </c>
      <c r="N94" s="256">
        <f t="shared" si="23"/>
        <v>5.435872706074818E-3</v>
      </c>
      <c r="O94" s="256">
        <f t="shared" si="24"/>
        <v>3.8861827788706504E-3</v>
      </c>
      <c r="P94" s="161"/>
    </row>
    <row r="95" spans="1:16" ht="15.75" customHeight="1" x14ac:dyDescent="0.25">
      <c r="A95" s="8" t="s">
        <v>133</v>
      </c>
      <c r="B95" s="9" t="s">
        <v>55</v>
      </c>
      <c r="C95" s="117" t="s">
        <v>137</v>
      </c>
      <c r="D95" s="10" t="s">
        <v>288</v>
      </c>
      <c r="E95" s="9">
        <v>0</v>
      </c>
      <c r="F95" s="9">
        <v>0</v>
      </c>
      <c r="G95" s="11" t="s">
        <v>543</v>
      </c>
      <c r="H95" s="9">
        <v>43</v>
      </c>
      <c r="I95" s="9">
        <v>43</v>
      </c>
      <c r="J95" s="11">
        <f t="shared" si="22"/>
        <v>1</v>
      </c>
      <c r="K95" s="116">
        <v>178</v>
      </c>
      <c r="L95" s="9">
        <v>175</v>
      </c>
      <c r="M95" s="11">
        <f t="shared" si="2"/>
        <v>0.9831460674157303</v>
      </c>
      <c r="N95" s="256">
        <f t="shared" si="23"/>
        <v>-1.6853932584269704E-2</v>
      </c>
      <c r="O95" s="256" t="str">
        <f t="shared" si="24"/>
        <v>-</v>
      </c>
      <c r="P95" s="161" t="s">
        <v>221</v>
      </c>
    </row>
    <row r="96" spans="1:16" ht="15.75" customHeight="1" x14ac:dyDescent="0.25">
      <c r="A96" s="8" t="s">
        <v>133</v>
      </c>
      <c r="B96" s="9" t="s">
        <v>55</v>
      </c>
      <c r="C96" s="117" t="s">
        <v>138</v>
      </c>
      <c r="D96" s="10" t="s">
        <v>288</v>
      </c>
      <c r="E96" s="9">
        <v>347</v>
      </c>
      <c r="F96" s="9">
        <v>318</v>
      </c>
      <c r="G96" s="11">
        <f t="shared" ref="G96:G100" si="28">IF(E96=0,"",F96/E96)</f>
        <v>0.91642651296829969</v>
      </c>
      <c r="H96" s="9">
        <v>362</v>
      </c>
      <c r="I96" s="9">
        <v>345</v>
      </c>
      <c r="J96" s="11">
        <f t="shared" si="22"/>
        <v>0.95303867403314912</v>
      </c>
      <c r="K96" s="116">
        <v>352</v>
      </c>
      <c r="L96" s="9">
        <v>343</v>
      </c>
      <c r="M96" s="11">
        <f t="shared" si="2"/>
        <v>0.97443181818181823</v>
      </c>
      <c r="N96" s="256">
        <f t="shared" si="23"/>
        <v>2.1393144148669108E-2</v>
      </c>
      <c r="O96" s="256">
        <f t="shared" si="24"/>
        <v>5.8005305213518543E-2</v>
      </c>
      <c r="P96" s="161"/>
    </row>
    <row r="97" spans="1:16" ht="15.75" customHeight="1" x14ac:dyDescent="0.25">
      <c r="A97" s="8" t="s">
        <v>133</v>
      </c>
      <c r="B97" s="9" t="s">
        <v>55</v>
      </c>
      <c r="C97" s="117" t="s">
        <v>451</v>
      </c>
      <c r="D97" s="10" t="s">
        <v>287</v>
      </c>
      <c r="E97" s="9">
        <v>452</v>
      </c>
      <c r="F97" s="9">
        <v>417</v>
      </c>
      <c r="G97" s="11">
        <f t="shared" si="28"/>
        <v>0.92256637168141598</v>
      </c>
      <c r="H97" s="9">
        <v>405</v>
      </c>
      <c r="I97" s="9">
        <v>394</v>
      </c>
      <c r="J97" s="11">
        <f t="shared" si="22"/>
        <v>0.97283950617283954</v>
      </c>
      <c r="K97" s="116">
        <v>415</v>
      </c>
      <c r="L97" s="9">
        <v>379</v>
      </c>
      <c r="M97" s="11">
        <f t="shared" si="2"/>
        <v>0.91325301204819276</v>
      </c>
      <c r="N97" s="256">
        <f t="shared" si="23"/>
        <v>-5.9586494124646783E-2</v>
      </c>
      <c r="O97" s="256">
        <f t="shared" si="24"/>
        <v>-9.3133596332232171E-3</v>
      </c>
      <c r="P97" s="161"/>
    </row>
    <row r="98" spans="1:16" ht="15.75" customHeight="1" x14ac:dyDescent="0.25">
      <c r="A98" s="8" t="s">
        <v>133</v>
      </c>
      <c r="B98" s="9" t="s">
        <v>61</v>
      </c>
      <c r="C98" s="117" t="s">
        <v>140</v>
      </c>
      <c r="D98" s="10" t="s">
        <v>289</v>
      </c>
      <c r="E98" s="9">
        <v>926</v>
      </c>
      <c r="F98" s="9">
        <v>850</v>
      </c>
      <c r="G98" s="11">
        <f t="shared" si="28"/>
        <v>0.91792656587472998</v>
      </c>
      <c r="H98" s="9">
        <v>812</v>
      </c>
      <c r="I98" s="9">
        <v>706</v>
      </c>
      <c r="J98" s="11">
        <f t="shared" si="22"/>
        <v>0.86945812807881773</v>
      </c>
      <c r="K98" s="116">
        <v>687</v>
      </c>
      <c r="L98" s="9">
        <v>599</v>
      </c>
      <c r="M98" s="11">
        <f t="shared" si="2"/>
        <v>0.87190684133915575</v>
      </c>
      <c r="N98" s="256">
        <f t="shared" si="23"/>
        <v>2.4487132603380202E-3</v>
      </c>
      <c r="O98" s="256">
        <f t="shared" si="24"/>
        <v>-4.6019724535574236E-2</v>
      </c>
      <c r="P98" s="161"/>
    </row>
    <row r="99" spans="1:16" ht="15.75" customHeight="1" x14ac:dyDescent="0.25">
      <c r="A99" s="8" t="s">
        <v>141</v>
      </c>
      <c r="B99" s="9" t="s">
        <v>55</v>
      </c>
      <c r="C99" s="117" t="s">
        <v>142</v>
      </c>
      <c r="D99" s="10" t="s">
        <v>290</v>
      </c>
      <c r="E99" s="9">
        <v>434</v>
      </c>
      <c r="F99" s="9">
        <v>434</v>
      </c>
      <c r="G99" s="11">
        <f t="shared" si="28"/>
        <v>1</v>
      </c>
      <c r="H99" s="9">
        <v>476</v>
      </c>
      <c r="I99" s="9">
        <v>476</v>
      </c>
      <c r="J99" s="11">
        <f t="shared" si="22"/>
        <v>1</v>
      </c>
      <c r="K99" s="116">
        <v>395</v>
      </c>
      <c r="L99" s="9">
        <v>395</v>
      </c>
      <c r="M99" s="11">
        <f t="shared" si="2"/>
        <v>1</v>
      </c>
      <c r="N99" s="256">
        <f t="shared" si="23"/>
        <v>0</v>
      </c>
      <c r="O99" s="256">
        <f t="shared" si="24"/>
        <v>0</v>
      </c>
      <c r="P99" s="161"/>
    </row>
    <row r="100" spans="1:16" ht="15.75" customHeight="1" x14ac:dyDescent="0.25">
      <c r="A100" s="8" t="s">
        <v>141</v>
      </c>
      <c r="B100" s="9" t="s">
        <v>55</v>
      </c>
      <c r="C100" s="117" t="s">
        <v>143</v>
      </c>
      <c r="D100" s="10" t="s">
        <v>290</v>
      </c>
      <c r="E100" s="9">
        <v>1110</v>
      </c>
      <c r="F100" s="9">
        <v>1110</v>
      </c>
      <c r="G100" s="11">
        <f t="shared" si="28"/>
        <v>1</v>
      </c>
      <c r="H100" s="9">
        <v>1127</v>
      </c>
      <c r="I100" s="9">
        <v>1116</v>
      </c>
      <c r="J100" s="11">
        <f t="shared" si="22"/>
        <v>0.99023957409050578</v>
      </c>
      <c r="K100" s="116">
        <v>1040</v>
      </c>
      <c r="L100" s="9">
        <v>1031</v>
      </c>
      <c r="M100" s="11">
        <f t="shared" si="2"/>
        <v>0.99134615384615388</v>
      </c>
      <c r="N100" s="256">
        <f t="shared" si="23"/>
        <v>1.1065797556480961E-3</v>
      </c>
      <c r="O100" s="256">
        <f t="shared" si="24"/>
        <v>-8.6538461538461231E-3</v>
      </c>
      <c r="P100" s="161"/>
    </row>
    <row r="101" spans="1:16" ht="15.75" customHeight="1" x14ac:dyDescent="0.25">
      <c r="A101" s="8" t="s">
        <v>141</v>
      </c>
      <c r="B101" s="9" t="s">
        <v>55</v>
      </c>
      <c r="C101" s="117" t="s">
        <v>144</v>
      </c>
      <c r="D101" s="10" t="s">
        <v>290</v>
      </c>
      <c r="E101" s="9">
        <v>0</v>
      </c>
      <c r="F101" s="9">
        <v>0</v>
      </c>
      <c r="G101" s="11" t="s">
        <v>543</v>
      </c>
      <c r="H101" s="9">
        <v>48</v>
      </c>
      <c r="I101" s="9">
        <v>48</v>
      </c>
      <c r="J101" s="11">
        <f t="shared" si="22"/>
        <v>1</v>
      </c>
      <c r="K101" s="116">
        <v>92</v>
      </c>
      <c r="L101" s="9">
        <v>92</v>
      </c>
      <c r="M101" s="11">
        <f t="shared" si="2"/>
        <v>1</v>
      </c>
      <c r="N101" s="256">
        <f t="shared" si="23"/>
        <v>0</v>
      </c>
      <c r="O101" s="256" t="str">
        <f t="shared" si="24"/>
        <v>-</v>
      </c>
      <c r="P101" s="161" t="s">
        <v>221</v>
      </c>
    </row>
    <row r="102" spans="1:16" ht="15.75" customHeight="1" x14ac:dyDescent="0.25">
      <c r="A102" s="8" t="s">
        <v>141</v>
      </c>
      <c r="B102" s="9" t="s">
        <v>55</v>
      </c>
      <c r="C102" s="117" t="s">
        <v>145</v>
      </c>
      <c r="D102" s="10" t="s">
        <v>291</v>
      </c>
      <c r="E102" s="9">
        <v>1111</v>
      </c>
      <c r="F102" s="9">
        <v>1060</v>
      </c>
      <c r="G102" s="11">
        <f t="shared" ref="G102:G104" si="29">IF(E102=0,"",F102/E102)</f>
        <v>0.95409540954095406</v>
      </c>
      <c r="H102" s="9">
        <v>1076</v>
      </c>
      <c r="I102" s="9">
        <v>992</v>
      </c>
      <c r="J102" s="11">
        <f t="shared" si="22"/>
        <v>0.92193308550185871</v>
      </c>
      <c r="K102" s="116">
        <v>1297</v>
      </c>
      <c r="L102" s="9">
        <v>1206</v>
      </c>
      <c r="M102" s="11">
        <f t="shared" ref="M102:M165" si="30">L102/K102</f>
        <v>0.92983808789514266</v>
      </c>
      <c r="N102" s="256">
        <f t="shared" si="23"/>
        <v>7.9050023932839553E-3</v>
      </c>
      <c r="O102" s="256">
        <f t="shared" si="24"/>
        <v>-2.4257321645811403E-2</v>
      </c>
      <c r="P102" s="161"/>
    </row>
    <row r="103" spans="1:16" ht="15.75" customHeight="1" x14ac:dyDescent="0.25">
      <c r="A103" s="8" t="s">
        <v>141</v>
      </c>
      <c r="B103" s="9" t="s">
        <v>55</v>
      </c>
      <c r="C103" s="117" t="s">
        <v>146</v>
      </c>
      <c r="D103" s="10" t="s">
        <v>290</v>
      </c>
      <c r="E103" s="9">
        <v>294</v>
      </c>
      <c r="F103" s="9">
        <v>294</v>
      </c>
      <c r="G103" s="11">
        <f t="shared" si="29"/>
        <v>1</v>
      </c>
      <c r="H103" s="9">
        <v>329</v>
      </c>
      <c r="I103" s="9">
        <v>329</v>
      </c>
      <c r="J103" s="11">
        <f t="shared" si="22"/>
        <v>1</v>
      </c>
      <c r="K103" s="116">
        <v>248</v>
      </c>
      <c r="L103" s="9">
        <v>248</v>
      </c>
      <c r="M103" s="11">
        <f t="shared" si="30"/>
        <v>1</v>
      </c>
      <c r="N103" s="256">
        <f t="shared" si="23"/>
        <v>0</v>
      </c>
      <c r="O103" s="256">
        <f t="shared" si="24"/>
        <v>0</v>
      </c>
      <c r="P103" s="161"/>
    </row>
    <row r="104" spans="1:16" ht="15.75" customHeight="1" x14ac:dyDescent="0.25">
      <c r="A104" s="119" t="s">
        <v>141</v>
      </c>
      <c r="B104" s="120" t="s">
        <v>55</v>
      </c>
      <c r="C104" s="121" t="s">
        <v>147</v>
      </c>
      <c r="D104" s="260" t="s">
        <v>290</v>
      </c>
      <c r="E104" s="9">
        <v>505</v>
      </c>
      <c r="F104" s="9">
        <v>499</v>
      </c>
      <c r="G104" s="11">
        <f t="shared" si="29"/>
        <v>0.98811881188118811</v>
      </c>
      <c r="H104" s="9">
        <v>415</v>
      </c>
      <c r="I104" s="9">
        <v>410</v>
      </c>
      <c r="J104" s="11">
        <f t="shared" si="22"/>
        <v>0.98795180722891562</v>
      </c>
      <c r="K104" s="116">
        <v>401</v>
      </c>
      <c r="L104" s="9">
        <v>386</v>
      </c>
      <c r="M104" s="11">
        <f t="shared" si="30"/>
        <v>0.96259351620947631</v>
      </c>
      <c r="N104" s="256">
        <f t="shared" si="23"/>
        <v>-2.5358291019439316E-2</v>
      </c>
      <c r="O104" s="256">
        <f t="shared" si="24"/>
        <v>-2.5525295671711801E-2</v>
      </c>
      <c r="P104" s="175"/>
    </row>
    <row r="105" spans="1:16" ht="15.75" customHeight="1" x14ac:dyDescent="0.25">
      <c r="A105" s="190" t="s">
        <v>141</v>
      </c>
      <c r="B105" s="158" t="s">
        <v>61</v>
      </c>
      <c r="C105" s="190" t="s">
        <v>148</v>
      </c>
      <c r="D105" s="144" t="s">
        <v>292</v>
      </c>
      <c r="E105" s="184">
        <v>0</v>
      </c>
      <c r="F105" s="9">
        <v>0</v>
      </c>
      <c r="G105" s="11" t="s">
        <v>543</v>
      </c>
      <c r="H105" s="9">
        <v>0</v>
      </c>
      <c r="I105" s="9">
        <v>0</v>
      </c>
      <c r="J105" s="11" t="s">
        <v>543</v>
      </c>
      <c r="K105" s="116">
        <v>80</v>
      </c>
      <c r="L105" s="9">
        <v>76</v>
      </c>
      <c r="M105" s="11">
        <f t="shared" si="30"/>
        <v>0.95</v>
      </c>
      <c r="N105" s="256" t="str">
        <f t="shared" si="23"/>
        <v>-</v>
      </c>
      <c r="O105" s="256" t="str">
        <f t="shared" si="24"/>
        <v>-</v>
      </c>
      <c r="P105" s="161" t="s">
        <v>220</v>
      </c>
    </row>
    <row r="106" spans="1:16" ht="15.75" customHeight="1" x14ac:dyDescent="0.25">
      <c r="A106" s="261" t="s">
        <v>141</v>
      </c>
      <c r="B106" s="185" t="s">
        <v>61</v>
      </c>
      <c r="C106" s="262" t="s">
        <v>460</v>
      </c>
      <c r="D106" s="263" t="s">
        <v>293</v>
      </c>
      <c r="E106" s="9">
        <v>554</v>
      </c>
      <c r="F106" s="9">
        <v>525</v>
      </c>
      <c r="G106" s="11">
        <f t="shared" ref="G106:G113" si="31">IF(E106=0,"",F106/E106)</f>
        <v>0.94765342960288812</v>
      </c>
      <c r="H106" s="9">
        <v>515</v>
      </c>
      <c r="I106" s="9">
        <v>494</v>
      </c>
      <c r="J106" s="11">
        <f t="shared" ref="J106:J122" si="32">I106/H106</f>
        <v>0.95922330097087383</v>
      </c>
      <c r="K106" s="116">
        <v>349</v>
      </c>
      <c r="L106" s="9">
        <v>341</v>
      </c>
      <c r="M106" s="11">
        <f t="shared" si="30"/>
        <v>0.97707736389684818</v>
      </c>
      <c r="N106" s="256">
        <f t="shared" si="23"/>
        <v>1.7854062925974357E-2</v>
      </c>
      <c r="O106" s="256">
        <f t="shared" si="24"/>
        <v>2.9423934293960063E-2</v>
      </c>
      <c r="P106" s="175"/>
    </row>
    <row r="107" spans="1:16" ht="15.75" customHeight="1" x14ac:dyDescent="0.25">
      <c r="A107" s="8" t="s">
        <v>141</v>
      </c>
      <c r="B107" s="9" t="s">
        <v>61</v>
      </c>
      <c r="C107" s="117" t="s">
        <v>150</v>
      </c>
      <c r="D107" s="10" t="s">
        <v>294</v>
      </c>
      <c r="E107" s="9">
        <v>0</v>
      </c>
      <c r="F107" s="9">
        <v>0</v>
      </c>
      <c r="G107" s="11" t="s">
        <v>543</v>
      </c>
      <c r="H107" s="9">
        <v>162</v>
      </c>
      <c r="I107" s="9">
        <v>158</v>
      </c>
      <c r="J107" s="11">
        <f t="shared" si="32"/>
        <v>0.97530864197530864</v>
      </c>
      <c r="K107" s="116">
        <v>204</v>
      </c>
      <c r="L107" s="9">
        <v>202</v>
      </c>
      <c r="M107" s="11">
        <f t="shared" si="30"/>
        <v>0.99019607843137258</v>
      </c>
      <c r="N107" s="256">
        <f t="shared" si="23"/>
        <v>1.4887436456063941E-2</v>
      </c>
      <c r="O107" s="256" t="str">
        <f t="shared" si="24"/>
        <v>-</v>
      </c>
      <c r="P107" s="161"/>
    </row>
    <row r="108" spans="1:16" ht="15.75" customHeight="1" x14ac:dyDescent="0.25">
      <c r="A108" s="8" t="s">
        <v>141</v>
      </c>
      <c r="B108" s="9" t="s">
        <v>61</v>
      </c>
      <c r="C108" s="117" t="s">
        <v>463</v>
      </c>
      <c r="D108" s="10" t="s">
        <v>293</v>
      </c>
      <c r="E108" s="9">
        <v>454</v>
      </c>
      <c r="F108" s="9">
        <v>446</v>
      </c>
      <c r="G108" s="11">
        <f t="shared" si="31"/>
        <v>0.98237885462555063</v>
      </c>
      <c r="H108" s="9">
        <v>439</v>
      </c>
      <c r="I108" s="9">
        <v>430</v>
      </c>
      <c r="J108" s="11">
        <f t="shared" si="32"/>
        <v>0.97949886104783601</v>
      </c>
      <c r="K108" s="116">
        <v>464</v>
      </c>
      <c r="L108" s="9">
        <v>444</v>
      </c>
      <c r="M108" s="11">
        <f t="shared" si="30"/>
        <v>0.9568965517241379</v>
      </c>
      <c r="N108" s="256">
        <f t="shared" si="23"/>
        <v>-2.2602309323698111E-2</v>
      </c>
      <c r="O108" s="256">
        <f t="shared" si="24"/>
        <v>-2.5482302901412734E-2</v>
      </c>
      <c r="P108" s="175"/>
    </row>
    <row r="109" spans="1:16" ht="15.75" customHeight="1" x14ac:dyDescent="0.25">
      <c r="A109" s="8" t="s">
        <v>141</v>
      </c>
      <c r="B109" s="9" t="s">
        <v>61</v>
      </c>
      <c r="C109" s="117" t="s">
        <v>152</v>
      </c>
      <c r="D109" s="10" t="s">
        <v>295</v>
      </c>
      <c r="E109" s="9">
        <v>326</v>
      </c>
      <c r="F109" s="9">
        <v>321</v>
      </c>
      <c r="G109" s="11">
        <f t="shared" si="31"/>
        <v>0.98466257668711654</v>
      </c>
      <c r="H109" s="9">
        <v>254</v>
      </c>
      <c r="I109" s="9">
        <v>250</v>
      </c>
      <c r="J109" s="11">
        <f t="shared" si="32"/>
        <v>0.98425196850393704</v>
      </c>
      <c r="K109" s="116">
        <v>235</v>
      </c>
      <c r="L109" s="9">
        <v>231</v>
      </c>
      <c r="M109" s="11">
        <f t="shared" si="30"/>
        <v>0.98297872340425529</v>
      </c>
      <c r="N109" s="256">
        <f t="shared" ref="N109:N123" si="33">IF(J109="-","-",IF(M109="-",0,(M109-J109)))</f>
        <v>-1.2732450996817413E-3</v>
      </c>
      <c r="O109" s="256">
        <f t="shared" ref="O109:O123" si="34">IF(G109="-","-",IF(M109="-",0,(M109-G109)))</f>
        <v>-1.6838532828612474E-3</v>
      </c>
      <c r="P109" s="175"/>
    </row>
    <row r="110" spans="1:16" ht="15.75" customHeight="1" x14ac:dyDescent="0.25">
      <c r="A110" s="8" t="s">
        <v>301</v>
      </c>
      <c r="B110" s="9" t="s">
        <v>55</v>
      </c>
      <c r="C110" s="117" t="s">
        <v>154</v>
      </c>
      <c r="D110" s="10" t="s">
        <v>296</v>
      </c>
      <c r="E110" s="9">
        <v>535</v>
      </c>
      <c r="F110" s="9">
        <v>507</v>
      </c>
      <c r="G110" s="11">
        <f t="shared" si="31"/>
        <v>0.9476635514018692</v>
      </c>
      <c r="H110" s="9">
        <v>436</v>
      </c>
      <c r="I110" s="9">
        <v>426</v>
      </c>
      <c r="J110" s="11">
        <f t="shared" si="32"/>
        <v>0.97706422018348627</v>
      </c>
      <c r="K110" s="116">
        <v>645</v>
      </c>
      <c r="L110" s="9">
        <v>622</v>
      </c>
      <c r="M110" s="11">
        <f t="shared" si="30"/>
        <v>0.96434108527131779</v>
      </c>
      <c r="N110" s="256">
        <f t="shared" si="33"/>
        <v>-1.2723134912168477E-2</v>
      </c>
      <c r="O110" s="256">
        <f t="shared" si="34"/>
        <v>1.6677533869448591E-2</v>
      </c>
      <c r="P110" s="175"/>
    </row>
    <row r="111" spans="1:16" ht="15.75" customHeight="1" x14ac:dyDescent="0.25">
      <c r="A111" s="8" t="s">
        <v>301</v>
      </c>
      <c r="B111" s="9" t="s">
        <v>55</v>
      </c>
      <c r="C111" s="117" t="s">
        <v>155</v>
      </c>
      <c r="D111" s="10" t="s">
        <v>297</v>
      </c>
      <c r="E111" s="9">
        <v>406</v>
      </c>
      <c r="F111" s="9">
        <v>386</v>
      </c>
      <c r="G111" s="11">
        <f t="shared" si="31"/>
        <v>0.95073891625615758</v>
      </c>
      <c r="H111" s="9">
        <v>392</v>
      </c>
      <c r="I111" s="9">
        <v>381</v>
      </c>
      <c r="J111" s="11">
        <f t="shared" si="32"/>
        <v>0.97193877551020413</v>
      </c>
      <c r="K111" s="116">
        <v>243</v>
      </c>
      <c r="L111" s="9">
        <v>239</v>
      </c>
      <c r="M111" s="11">
        <f t="shared" si="30"/>
        <v>0.98353909465020573</v>
      </c>
      <c r="N111" s="256">
        <f t="shared" si="33"/>
        <v>1.1600319140001591E-2</v>
      </c>
      <c r="O111" s="256">
        <f t="shared" si="34"/>
        <v>3.2800178394048141E-2</v>
      </c>
      <c r="P111" s="175"/>
    </row>
    <row r="112" spans="1:16" ht="15.75" customHeight="1" x14ac:dyDescent="0.25">
      <c r="A112" s="8" t="s">
        <v>301</v>
      </c>
      <c r="B112" s="9" t="s">
        <v>61</v>
      </c>
      <c r="C112" s="117" t="s">
        <v>156</v>
      </c>
      <c r="D112" s="10" t="s">
        <v>298</v>
      </c>
      <c r="E112" s="9">
        <v>64</v>
      </c>
      <c r="F112" s="9">
        <v>62</v>
      </c>
      <c r="G112" s="11">
        <f t="shared" si="31"/>
        <v>0.96875</v>
      </c>
      <c r="H112" s="9">
        <v>89</v>
      </c>
      <c r="I112" s="9">
        <v>88</v>
      </c>
      <c r="J112" s="11">
        <f t="shared" si="32"/>
        <v>0.9887640449438202</v>
      </c>
      <c r="K112" s="116">
        <v>160</v>
      </c>
      <c r="L112" s="9">
        <v>157</v>
      </c>
      <c r="M112" s="11">
        <f t="shared" si="30"/>
        <v>0.98124999999999996</v>
      </c>
      <c r="N112" s="256">
        <f t="shared" si="33"/>
        <v>-7.5140449438202417E-3</v>
      </c>
      <c r="O112" s="256">
        <f t="shared" si="34"/>
        <v>1.2499999999999956E-2</v>
      </c>
      <c r="P112" s="175"/>
    </row>
    <row r="113" spans="1:16" ht="15.75" customHeight="1" x14ac:dyDescent="0.25">
      <c r="A113" s="8" t="s">
        <v>301</v>
      </c>
      <c r="B113" s="9" t="s">
        <v>61</v>
      </c>
      <c r="C113" s="117" t="s">
        <v>157</v>
      </c>
      <c r="D113" s="10" t="s">
        <v>235</v>
      </c>
      <c r="E113" s="9">
        <v>128</v>
      </c>
      <c r="F113" s="9">
        <v>128</v>
      </c>
      <c r="G113" s="11">
        <f t="shared" si="31"/>
        <v>1</v>
      </c>
      <c r="H113" s="9">
        <v>102</v>
      </c>
      <c r="I113" s="9">
        <v>102</v>
      </c>
      <c r="J113" s="11">
        <f t="shared" si="32"/>
        <v>1</v>
      </c>
      <c r="K113" s="116">
        <v>122</v>
      </c>
      <c r="L113" s="9">
        <v>115</v>
      </c>
      <c r="M113" s="11">
        <f t="shared" si="30"/>
        <v>0.94262295081967218</v>
      </c>
      <c r="N113" s="256">
        <f t="shared" si="33"/>
        <v>-5.7377049180327822E-2</v>
      </c>
      <c r="O113" s="256">
        <f t="shared" si="34"/>
        <v>-5.7377049180327822E-2</v>
      </c>
      <c r="P113" s="175"/>
    </row>
    <row r="114" spans="1:16" ht="15.75" customHeight="1" x14ac:dyDescent="0.25">
      <c r="A114" s="8" t="s">
        <v>301</v>
      </c>
      <c r="B114" s="9" t="s">
        <v>61</v>
      </c>
      <c r="C114" s="117" t="s">
        <v>158</v>
      </c>
      <c r="D114" s="10" t="s">
        <v>299</v>
      </c>
      <c r="E114" s="9">
        <v>0</v>
      </c>
      <c r="F114" s="9">
        <v>0</v>
      </c>
      <c r="G114" s="11" t="s">
        <v>543</v>
      </c>
      <c r="H114" s="9">
        <v>87</v>
      </c>
      <c r="I114" s="9">
        <v>87</v>
      </c>
      <c r="J114" s="11">
        <f t="shared" si="32"/>
        <v>1</v>
      </c>
      <c r="K114" s="116">
        <v>204</v>
      </c>
      <c r="L114" s="9">
        <v>202</v>
      </c>
      <c r="M114" s="11">
        <f t="shared" si="30"/>
        <v>0.99019607843137258</v>
      </c>
      <c r="N114" s="256">
        <f t="shared" si="33"/>
        <v>-9.8039215686274161E-3</v>
      </c>
      <c r="O114" s="256" t="str">
        <f t="shared" si="34"/>
        <v>-</v>
      </c>
      <c r="P114" s="161"/>
    </row>
    <row r="115" spans="1:16" ht="15.75" customHeight="1" x14ac:dyDescent="0.25">
      <c r="A115" s="8" t="s">
        <v>301</v>
      </c>
      <c r="B115" s="9" t="s">
        <v>61</v>
      </c>
      <c r="C115" s="117" t="s">
        <v>159</v>
      </c>
      <c r="D115" s="10" t="s">
        <v>300</v>
      </c>
      <c r="E115" s="9">
        <v>57</v>
      </c>
      <c r="F115" s="9">
        <v>57</v>
      </c>
      <c r="G115" s="11">
        <f t="shared" ref="G115:G122" si="35">IF(E115=0,"",F115/E115)</f>
        <v>1</v>
      </c>
      <c r="H115" s="9">
        <v>76</v>
      </c>
      <c r="I115" s="9">
        <v>76</v>
      </c>
      <c r="J115" s="11">
        <f t="shared" si="32"/>
        <v>1</v>
      </c>
      <c r="K115" s="116">
        <v>80</v>
      </c>
      <c r="L115" s="9">
        <v>79</v>
      </c>
      <c r="M115" s="11">
        <f t="shared" si="30"/>
        <v>0.98750000000000004</v>
      </c>
      <c r="N115" s="256">
        <f t="shared" si="33"/>
        <v>-1.2499999999999956E-2</v>
      </c>
      <c r="O115" s="256">
        <f t="shared" si="34"/>
        <v>-1.2499999999999956E-2</v>
      </c>
      <c r="P115" s="175"/>
    </row>
    <row r="116" spans="1:16" ht="15.75" customHeight="1" x14ac:dyDescent="0.25">
      <c r="A116" s="8" t="s">
        <v>301</v>
      </c>
      <c r="B116" s="9" t="s">
        <v>61</v>
      </c>
      <c r="C116" s="117" t="s">
        <v>302</v>
      </c>
      <c r="D116" s="10" t="s">
        <v>299</v>
      </c>
      <c r="E116" s="9">
        <v>256</v>
      </c>
      <c r="F116" s="9">
        <v>247</v>
      </c>
      <c r="G116" s="11">
        <f t="shared" si="35"/>
        <v>0.96484375</v>
      </c>
      <c r="H116" s="9">
        <v>109</v>
      </c>
      <c r="I116" s="9">
        <v>107</v>
      </c>
      <c r="J116" s="11">
        <f t="shared" si="32"/>
        <v>0.98165137614678899</v>
      </c>
      <c r="K116" s="116">
        <v>0</v>
      </c>
      <c r="L116" s="9">
        <v>0</v>
      </c>
      <c r="M116" s="11" t="s">
        <v>543</v>
      </c>
      <c r="N116" s="11" t="s">
        <v>543</v>
      </c>
      <c r="O116" s="11" t="s">
        <v>543</v>
      </c>
      <c r="P116" s="161"/>
    </row>
    <row r="117" spans="1:16" ht="15.75" customHeight="1" x14ac:dyDescent="0.25">
      <c r="A117" s="8" t="s">
        <v>160</v>
      </c>
      <c r="B117" s="9" t="s">
        <v>55</v>
      </c>
      <c r="C117" s="117" t="s">
        <v>161</v>
      </c>
      <c r="D117" s="10" t="s">
        <v>303</v>
      </c>
      <c r="E117" s="9">
        <v>1028</v>
      </c>
      <c r="F117" s="9">
        <v>960</v>
      </c>
      <c r="G117" s="11">
        <f t="shared" si="35"/>
        <v>0.93385214007782102</v>
      </c>
      <c r="H117" s="9">
        <v>1263</v>
      </c>
      <c r="I117" s="9">
        <v>1228</v>
      </c>
      <c r="J117" s="11">
        <f t="shared" si="32"/>
        <v>0.97228820269200311</v>
      </c>
      <c r="K117" s="116">
        <v>1240</v>
      </c>
      <c r="L117" s="9">
        <v>1184</v>
      </c>
      <c r="M117" s="11">
        <f t="shared" si="30"/>
        <v>0.95483870967741935</v>
      </c>
      <c r="N117" s="256">
        <f t="shared" si="33"/>
        <v>-1.7449493014583761E-2</v>
      </c>
      <c r="O117" s="256">
        <f t="shared" si="34"/>
        <v>2.0986569599598326E-2</v>
      </c>
      <c r="P117" s="175"/>
    </row>
    <row r="118" spans="1:16" ht="15.75" customHeight="1" x14ac:dyDescent="0.25">
      <c r="A118" s="8" t="s">
        <v>160</v>
      </c>
      <c r="B118" s="9" t="s">
        <v>55</v>
      </c>
      <c r="C118" s="117" t="s">
        <v>98</v>
      </c>
      <c r="D118" s="10" t="s">
        <v>304</v>
      </c>
      <c r="E118" s="9">
        <v>621</v>
      </c>
      <c r="F118" s="9">
        <v>617</v>
      </c>
      <c r="G118" s="11">
        <f t="shared" si="35"/>
        <v>0.99355877616747179</v>
      </c>
      <c r="H118" s="9">
        <v>712</v>
      </c>
      <c r="I118" s="9">
        <v>706</v>
      </c>
      <c r="J118" s="11">
        <f t="shared" si="32"/>
        <v>0.9915730337078652</v>
      </c>
      <c r="K118" s="116">
        <v>795</v>
      </c>
      <c r="L118" s="9">
        <v>766</v>
      </c>
      <c r="M118" s="11">
        <f t="shared" si="30"/>
        <v>0.96352201257861636</v>
      </c>
      <c r="N118" s="256">
        <f t="shared" si="33"/>
        <v>-2.8051021129248843E-2</v>
      </c>
      <c r="O118" s="256">
        <f t="shared" si="34"/>
        <v>-3.0036763588855431E-2</v>
      </c>
      <c r="P118" s="175"/>
    </row>
    <row r="119" spans="1:16" ht="15.75" customHeight="1" x14ac:dyDescent="0.25">
      <c r="A119" s="8" t="s">
        <v>160</v>
      </c>
      <c r="B119" s="9" t="s">
        <v>55</v>
      </c>
      <c r="C119" s="117" t="s">
        <v>162</v>
      </c>
      <c r="D119" s="10" t="s">
        <v>305</v>
      </c>
      <c r="E119" s="9">
        <v>1985</v>
      </c>
      <c r="F119" s="9">
        <v>1972</v>
      </c>
      <c r="G119" s="11">
        <f t="shared" si="35"/>
        <v>0.99345088161209072</v>
      </c>
      <c r="H119" s="9">
        <v>2211</v>
      </c>
      <c r="I119" s="9">
        <v>2181</v>
      </c>
      <c r="J119" s="11">
        <f t="shared" si="32"/>
        <v>0.98643147896879235</v>
      </c>
      <c r="K119" s="116">
        <v>2106</v>
      </c>
      <c r="L119" s="9">
        <v>2065</v>
      </c>
      <c r="M119" s="11">
        <f t="shared" si="30"/>
        <v>0.98053181386514721</v>
      </c>
      <c r="N119" s="256">
        <f t="shared" si="33"/>
        <v>-5.8996651036451464E-3</v>
      </c>
      <c r="O119" s="256">
        <f t="shared" si="34"/>
        <v>-1.2919067746943513E-2</v>
      </c>
      <c r="P119" s="175"/>
    </row>
    <row r="120" spans="1:16" ht="15.75" customHeight="1" x14ac:dyDescent="0.25">
      <c r="A120" s="8" t="s">
        <v>160</v>
      </c>
      <c r="B120" s="9" t="s">
        <v>61</v>
      </c>
      <c r="C120" s="117" t="s">
        <v>163</v>
      </c>
      <c r="D120" s="10" t="s">
        <v>235</v>
      </c>
      <c r="E120" s="9">
        <v>143</v>
      </c>
      <c r="F120" s="9">
        <v>141</v>
      </c>
      <c r="G120" s="11">
        <f t="shared" si="35"/>
        <v>0.98601398601398604</v>
      </c>
      <c r="H120" s="9">
        <v>143</v>
      </c>
      <c r="I120" s="9">
        <v>140</v>
      </c>
      <c r="J120" s="11">
        <f t="shared" si="32"/>
        <v>0.97902097902097907</v>
      </c>
      <c r="K120" s="116">
        <v>89</v>
      </c>
      <c r="L120" s="9">
        <v>87</v>
      </c>
      <c r="M120" s="11">
        <f t="shared" si="30"/>
        <v>0.97752808988764039</v>
      </c>
      <c r="N120" s="256">
        <f t="shared" si="33"/>
        <v>-1.4928891333386707E-3</v>
      </c>
      <c r="O120" s="256">
        <f t="shared" si="34"/>
        <v>-8.4858961263456489E-3</v>
      </c>
      <c r="P120" s="175"/>
    </row>
    <row r="121" spans="1:16" ht="15.75" customHeight="1" x14ac:dyDescent="0.25">
      <c r="A121" s="8" t="s">
        <v>160</v>
      </c>
      <c r="B121" s="9" t="s">
        <v>61</v>
      </c>
      <c r="C121" s="117" t="s">
        <v>164</v>
      </c>
      <c r="D121" s="10" t="s">
        <v>235</v>
      </c>
      <c r="E121" s="9">
        <v>522</v>
      </c>
      <c r="F121" s="9">
        <v>518</v>
      </c>
      <c r="G121" s="11">
        <f t="shared" si="35"/>
        <v>0.9923371647509579</v>
      </c>
      <c r="H121" s="9">
        <v>464</v>
      </c>
      <c r="I121" s="9">
        <v>457</v>
      </c>
      <c r="J121" s="11">
        <f t="shared" si="32"/>
        <v>0.98491379310344829</v>
      </c>
      <c r="K121" s="116">
        <v>456</v>
      </c>
      <c r="L121" s="9">
        <v>448</v>
      </c>
      <c r="M121" s="11">
        <f t="shared" si="30"/>
        <v>0.98245614035087714</v>
      </c>
      <c r="N121" s="256">
        <f t="shared" si="33"/>
        <v>-2.4576527525711489E-3</v>
      </c>
      <c r="O121" s="256">
        <f t="shared" si="34"/>
        <v>-9.8810244000807623E-3</v>
      </c>
      <c r="P121" s="161"/>
    </row>
    <row r="122" spans="1:16" ht="15.75" customHeight="1" x14ac:dyDescent="0.25">
      <c r="A122" s="119" t="s">
        <v>160</v>
      </c>
      <c r="B122" s="120" t="s">
        <v>61</v>
      </c>
      <c r="C122" s="121" t="s">
        <v>478</v>
      </c>
      <c r="D122" s="260" t="s">
        <v>306</v>
      </c>
      <c r="E122" s="9">
        <v>145</v>
      </c>
      <c r="F122" s="9">
        <v>143</v>
      </c>
      <c r="G122" s="11">
        <f t="shared" si="35"/>
        <v>0.98620689655172411</v>
      </c>
      <c r="H122" s="9">
        <v>198</v>
      </c>
      <c r="I122" s="9">
        <v>196</v>
      </c>
      <c r="J122" s="11">
        <f t="shared" si="32"/>
        <v>0.98989898989898994</v>
      </c>
      <c r="K122" s="116">
        <v>94</v>
      </c>
      <c r="L122" s="9">
        <v>94</v>
      </c>
      <c r="M122" s="11">
        <f t="shared" si="30"/>
        <v>1</v>
      </c>
      <c r="N122" s="256">
        <f t="shared" si="33"/>
        <v>1.0101010101010055E-2</v>
      </c>
      <c r="O122" s="256">
        <f t="shared" si="34"/>
        <v>1.379310344827589E-2</v>
      </c>
      <c r="P122" s="161"/>
    </row>
    <row r="123" spans="1:16" ht="15.75" customHeight="1" x14ac:dyDescent="0.25">
      <c r="A123" s="190" t="s">
        <v>160</v>
      </c>
      <c r="B123" s="158" t="s">
        <v>61</v>
      </c>
      <c r="C123" s="190" t="s">
        <v>166</v>
      </c>
      <c r="D123" s="144" t="s">
        <v>307</v>
      </c>
      <c r="E123" s="184">
        <v>0</v>
      </c>
      <c r="F123" s="9">
        <v>0</v>
      </c>
      <c r="G123" s="11" t="s">
        <v>543</v>
      </c>
      <c r="H123" s="9">
        <v>0</v>
      </c>
      <c r="I123" s="9">
        <v>0</v>
      </c>
      <c r="J123" s="11" t="s">
        <v>543</v>
      </c>
      <c r="K123" s="116">
        <v>189</v>
      </c>
      <c r="L123" s="9">
        <v>187</v>
      </c>
      <c r="M123" s="11">
        <f t="shared" si="30"/>
        <v>0.98941798941798942</v>
      </c>
      <c r="N123" s="256" t="str">
        <f t="shared" si="33"/>
        <v>-</v>
      </c>
      <c r="O123" s="256" t="str">
        <f t="shared" si="34"/>
        <v>-</v>
      </c>
      <c r="P123" s="161" t="s">
        <v>220</v>
      </c>
    </row>
    <row r="124" spans="1:16" ht="15.75" customHeight="1" x14ac:dyDescent="0.25">
      <c r="A124" s="261" t="s">
        <v>160</v>
      </c>
      <c r="B124" s="185" t="s">
        <v>64</v>
      </c>
      <c r="C124" s="262" t="s">
        <v>167</v>
      </c>
      <c r="D124" s="263" t="s">
        <v>308</v>
      </c>
      <c r="E124" s="9">
        <v>1359</v>
      </c>
      <c r="F124" s="9">
        <v>1299</v>
      </c>
      <c r="G124" s="11">
        <f t="shared" ref="G124:G127" si="36">IF(E124=0,"",F124/E124)</f>
        <v>0.95584988962472406</v>
      </c>
      <c r="H124" s="9">
        <v>1349</v>
      </c>
      <c r="I124" s="9">
        <v>1287</v>
      </c>
      <c r="J124" s="11">
        <f t="shared" ref="J124:J159" si="37">I124/H124</f>
        <v>0.95404002965159374</v>
      </c>
      <c r="K124" s="116">
        <v>1374</v>
      </c>
      <c r="L124" s="9">
        <v>1309</v>
      </c>
      <c r="M124" s="11">
        <f t="shared" si="30"/>
        <v>0.95269286754002913</v>
      </c>
      <c r="N124" s="256">
        <f t="shared" ref="N124:N145" si="38">IF(J124="-","-",IF(M124="-",0,(M124-J124)))</f>
        <v>-1.3471621115646037E-3</v>
      </c>
      <c r="O124" s="256">
        <f t="shared" ref="O124:O145" si="39">IF(G124="-","-",IF(M124="-",0,(M124-G124)))</f>
        <v>-3.1570220846949271E-3</v>
      </c>
      <c r="P124" s="161"/>
    </row>
    <row r="125" spans="1:16" ht="15.75" customHeight="1" x14ac:dyDescent="0.25">
      <c r="A125" s="8" t="s">
        <v>160</v>
      </c>
      <c r="B125" s="9" t="s">
        <v>64</v>
      </c>
      <c r="C125" s="117" t="s">
        <v>168</v>
      </c>
      <c r="D125" s="10" t="s">
        <v>308</v>
      </c>
      <c r="E125" s="9">
        <v>1602</v>
      </c>
      <c r="F125" s="9">
        <v>1519</v>
      </c>
      <c r="G125" s="11">
        <f t="shared" si="36"/>
        <v>0.94818976279650435</v>
      </c>
      <c r="H125" s="9">
        <v>1674</v>
      </c>
      <c r="I125" s="9">
        <v>1585</v>
      </c>
      <c r="J125" s="11">
        <f t="shared" si="37"/>
        <v>0.94683393070489841</v>
      </c>
      <c r="K125" s="116">
        <v>1282</v>
      </c>
      <c r="L125" s="9">
        <v>1250</v>
      </c>
      <c r="M125" s="11">
        <f t="shared" si="30"/>
        <v>0.9750390015600624</v>
      </c>
      <c r="N125" s="256">
        <f t="shared" si="38"/>
        <v>2.8205070855163994E-2</v>
      </c>
      <c r="O125" s="256">
        <f t="shared" si="39"/>
        <v>2.6849238763558048E-2</v>
      </c>
      <c r="P125" s="161"/>
    </row>
    <row r="126" spans="1:16" ht="15.75" customHeight="1" x14ac:dyDescent="0.25">
      <c r="A126" s="8" t="s">
        <v>169</v>
      </c>
      <c r="B126" s="9" t="s">
        <v>55</v>
      </c>
      <c r="C126" s="117" t="s">
        <v>170</v>
      </c>
      <c r="D126" s="10" t="s">
        <v>309</v>
      </c>
      <c r="E126" s="9">
        <v>3115</v>
      </c>
      <c r="F126" s="9">
        <v>3058</v>
      </c>
      <c r="G126" s="11">
        <f t="shared" si="36"/>
        <v>0.98170144462279296</v>
      </c>
      <c r="H126" s="9">
        <v>3461</v>
      </c>
      <c r="I126" s="9">
        <v>3388</v>
      </c>
      <c r="J126" s="11">
        <f t="shared" si="37"/>
        <v>0.97890783010690552</v>
      </c>
      <c r="K126" s="116">
        <v>3569</v>
      </c>
      <c r="L126" s="9">
        <v>3520</v>
      </c>
      <c r="M126" s="11">
        <f t="shared" si="30"/>
        <v>0.98627066405155506</v>
      </c>
      <c r="N126" s="256">
        <f t="shared" si="38"/>
        <v>7.3628339446495383E-3</v>
      </c>
      <c r="O126" s="256">
        <f t="shared" si="39"/>
        <v>4.5692194287620946E-3</v>
      </c>
      <c r="P126" s="161"/>
    </row>
    <row r="127" spans="1:16" ht="15.75" customHeight="1" x14ac:dyDescent="0.25">
      <c r="A127" s="8" t="s">
        <v>169</v>
      </c>
      <c r="B127" s="9" t="s">
        <v>55</v>
      </c>
      <c r="C127" s="117" t="s">
        <v>172</v>
      </c>
      <c r="D127" s="10" t="s">
        <v>310</v>
      </c>
      <c r="E127" s="9">
        <v>2394</v>
      </c>
      <c r="F127" s="9">
        <v>2391</v>
      </c>
      <c r="G127" s="11">
        <f t="shared" si="36"/>
        <v>0.99874686716791983</v>
      </c>
      <c r="H127" s="9">
        <v>2173</v>
      </c>
      <c r="I127" s="9">
        <v>2135</v>
      </c>
      <c r="J127" s="11">
        <f t="shared" si="37"/>
        <v>0.98251265531523235</v>
      </c>
      <c r="K127" s="116">
        <v>2881</v>
      </c>
      <c r="L127" s="9">
        <v>2768</v>
      </c>
      <c r="M127" s="11">
        <f t="shared" si="30"/>
        <v>0.96077750780978832</v>
      </c>
      <c r="N127" s="256">
        <f t="shared" si="38"/>
        <v>-2.173514750544403E-2</v>
      </c>
      <c r="O127" s="256">
        <f t="shared" si="39"/>
        <v>-3.7969359358131505E-2</v>
      </c>
      <c r="P127" s="161"/>
    </row>
    <row r="128" spans="1:16" ht="15.75" customHeight="1" x14ac:dyDescent="0.25">
      <c r="A128" s="8" t="s">
        <v>169</v>
      </c>
      <c r="B128" s="9" t="s">
        <v>55</v>
      </c>
      <c r="C128" s="117" t="s">
        <v>484</v>
      </c>
      <c r="D128" s="10" t="s">
        <v>309</v>
      </c>
      <c r="E128" s="9">
        <v>0</v>
      </c>
      <c r="F128" s="9">
        <v>0</v>
      </c>
      <c r="G128" s="11" t="s">
        <v>543</v>
      </c>
      <c r="H128" s="9">
        <v>241</v>
      </c>
      <c r="I128" s="9">
        <v>235</v>
      </c>
      <c r="J128" s="11">
        <f t="shared" si="37"/>
        <v>0.975103734439834</v>
      </c>
      <c r="K128" s="116">
        <v>240</v>
      </c>
      <c r="L128" s="9">
        <v>234</v>
      </c>
      <c r="M128" s="11">
        <f t="shared" si="30"/>
        <v>0.97499999999999998</v>
      </c>
      <c r="N128" s="256">
        <f t="shared" si="38"/>
        <v>-1.0373443983402453E-4</v>
      </c>
      <c r="O128" s="256" t="str">
        <f t="shared" si="39"/>
        <v>-</v>
      </c>
      <c r="P128" s="161" t="s">
        <v>221</v>
      </c>
    </row>
    <row r="129" spans="1:16" ht="15.75" customHeight="1" x14ac:dyDescent="0.25">
      <c r="A129" s="8" t="s">
        <v>169</v>
      </c>
      <c r="B129" s="9" t="s">
        <v>55</v>
      </c>
      <c r="C129" s="117" t="s">
        <v>173</v>
      </c>
      <c r="D129" s="10" t="s">
        <v>311</v>
      </c>
      <c r="E129" s="9">
        <v>1394</v>
      </c>
      <c r="F129" s="9">
        <v>1343</v>
      </c>
      <c r="G129" s="11">
        <f t="shared" ref="G129:G135" si="40">IF(E129=0,"",F129/E129)</f>
        <v>0.96341463414634143</v>
      </c>
      <c r="H129" s="9">
        <v>1352</v>
      </c>
      <c r="I129" s="9">
        <v>1313</v>
      </c>
      <c r="J129" s="11">
        <f t="shared" si="37"/>
        <v>0.97115384615384615</v>
      </c>
      <c r="K129" s="116">
        <v>1201</v>
      </c>
      <c r="L129" s="9">
        <v>1157</v>
      </c>
      <c r="M129" s="11">
        <f t="shared" si="30"/>
        <v>0.96336386344712743</v>
      </c>
      <c r="N129" s="256">
        <f t="shared" si="38"/>
        <v>-7.7899827067187122E-3</v>
      </c>
      <c r="O129" s="256">
        <f t="shared" si="39"/>
        <v>-5.0770699213997794E-5</v>
      </c>
      <c r="P129" s="161"/>
    </row>
    <row r="130" spans="1:16" ht="15.75" customHeight="1" x14ac:dyDescent="0.25">
      <c r="A130" s="8" t="s">
        <v>169</v>
      </c>
      <c r="B130" s="9" t="s">
        <v>55</v>
      </c>
      <c r="C130" s="117" t="s">
        <v>174</v>
      </c>
      <c r="D130" s="10" t="s">
        <v>311</v>
      </c>
      <c r="E130" s="9">
        <v>201</v>
      </c>
      <c r="F130" s="9">
        <v>180</v>
      </c>
      <c r="G130" s="11">
        <f t="shared" si="40"/>
        <v>0.89552238805970152</v>
      </c>
      <c r="H130" s="9">
        <v>262</v>
      </c>
      <c r="I130" s="9">
        <v>244</v>
      </c>
      <c r="J130" s="11">
        <f t="shared" si="37"/>
        <v>0.93129770992366412</v>
      </c>
      <c r="K130" s="116">
        <v>250</v>
      </c>
      <c r="L130" s="9">
        <v>235</v>
      </c>
      <c r="M130" s="11">
        <f t="shared" si="30"/>
        <v>0.94</v>
      </c>
      <c r="N130" s="256">
        <f t="shared" si="38"/>
        <v>8.702290076335828E-3</v>
      </c>
      <c r="O130" s="256">
        <f t="shared" si="39"/>
        <v>4.4477611940298423E-2</v>
      </c>
      <c r="P130" s="161"/>
    </row>
    <row r="131" spans="1:16" ht="15.75" customHeight="1" x14ac:dyDescent="0.25">
      <c r="A131" s="8" t="s">
        <v>169</v>
      </c>
      <c r="B131" s="9" t="s">
        <v>55</v>
      </c>
      <c r="C131" s="117" t="s">
        <v>175</v>
      </c>
      <c r="D131" s="10" t="s">
        <v>312</v>
      </c>
      <c r="E131" s="9">
        <v>606</v>
      </c>
      <c r="F131" s="9">
        <v>605</v>
      </c>
      <c r="G131" s="11">
        <f t="shared" si="40"/>
        <v>0.99834983498349839</v>
      </c>
      <c r="H131" s="9">
        <v>570</v>
      </c>
      <c r="I131" s="9">
        <v>568</v>
      </c>
      <c r="J131" s="11">
        <f t="shared" si="37"/>
        <v>0.99649122807017543</v>
      </c>
      <c r="K131" s="116">
        <v>419</v>
      </c>
      <c r="L131" s="9">
        <v>418</v>
      </c>
      <c r="M131" s="11">
        <f t="shared" si="30"/>
        <v>0.99761336515513122</v>
      </c>
      <c r="N131" s="256">
        <f t="shared" si="38"/>
        <v>1.1221370849557877E-3</v>
      </c>
      <c r="O131" s="256">
        <f t="shared" si="39"/>
        <v>-7.3646982836717001E-4</v>
      </c>
      <c r="P131" s="161"/>
    </row>
    <row r="132" spans="1:16" ht="15.75" customHeight="1" x14ac:dyDescent="0.25">
      <c r="A132" s="8" t="s">
        <v>169</v>
      </c>
      <c r="B132" s="9" t="s">
        <v>55</v>
      </c>
      <c r="C132" s="117" t="s">
        <v>489</v>
      </c>
      <c r="D132" s="10" t="s">
        <v>313</v>
      </c>
      <c r="E132" s="9">
        <v>224</v>
      </c>
      <c r="F132" s="9">
        <v>220</v>
      </c>
      <c r="G132" s="11">
        <f t="shared" si="40"/>
        <v>0.9821428571428571</v>
      </c>
      <c r="H132" s="9">
        <v>338</v>
      </c>
      <c r="I132" s="9">
        <v>327</v>
      </c>
      <c r="J132" s="11">
        <f t="shared" si="37"/>
        <v>0.96745562130177509</v>
      </c>
      <c r="K132" s="116">
        <v>342</v>
      </c>
      <c r="L132" s="9">
        <v>339</v>
      </c>
      <c r="M132" s="11">
        <f t="shared" si="30"/>
        <v>0.99122807017543857</v>
      </c>
      <c r="N132" s="256">
        <f t="shared" si="38"/>
        <v>2.3772448873663476E-2</v>
      </c>
      <c r="O132" s="256">
        <f t="shared" si="39"/>
        <v>9.0852130325814739E-3</v>
      </c>
      <c r="P132" s="161"/>
    </row>
    <row r="133" spans="1:16" ht="15.75" customHeight="1" x14ac:dyDescent="0.25">
      <c r="A133" s="8" t="s">
        <v>169</v>
      </c>
      <c r="B133" s="9" t="s">
        <v>61</v>
      </c>
      <c r="C133" s="117" t="s">
        <v>177</v>
      </c>
      <c r="D133" s="10" t="s">
        <v>314</v>
      </c>
      <c r="E133" s="9">
        <v>586</v>
      </c>
      <c r="F133" s="9">
        <v>575</v>
      </c>
      <c r="G133" s="11">
        <f t="shared" si="40"/>
        <v>0.98122866894197958</v>
      </c>
      <c r="H133" s="9">
        <v>735</v>
      </c>
      <c r="I133" s="9">
        <v>711</v>
      </c>
      <c r="J133" s="11">
        <f t="shared" si="37"/>
        <v>0.96734693877551026</v>
      </c>
      <c r="K133" s="116">
        <v>688</v>
      </c>
      <c r="L133" s="9">
        <v>676</v>
      </c>
      <c r="M133" s="11">
        <f t="shared" si="30"/>
        <v>0.98255813953488369</v>
      </c>
      <c r="N133" s="256">
        <f t="shared" si="38"/>
        <v>1.5211200759373433E-2</v>
      </c>
      <c r="O133" s="256">
        <f t="shared" si="39"/>
        <v>1.329470592904114E-3</v>
      </c>
      <c r="P133" s="161"/>
    </row>
    <row r="134" spans="1:16" ht="15.75" customHeight="1" x14ac:dyDescent="0.25">
      <c r="A134" s="8" t="s">
        <v>169</v>
      </c>
      <c r="B134" s="9" t="s">
        <v>61</v>
      </c>
      <c r="C134" s="117" t="s">
        <v>178</v>
      </c>
      <c r="D134" s="10" t="s">
        <v>315</v>
      </c>
      <c r="E134" s="9">
        <v>1126</v>
      </c>
      <c r="F134" s="9">
        <v>1012</v>
      </c>
      <c r="G134" s="11">
        <f t="shared" si="40"/>
        <v>0.89875666074600358</v>
      </c>
      <c r="H134" s="9">
        <v>1420</v>
      </c>
      <c r="I134" s="9">
        <v>1275</v>
      </c>
      <c r="J134" s="11">
        <f t="shared" si="37"/>
        <v>0.897887323943662</v>
      </c>
      <c r="K134" s="116">
        <v>1301</v>
      </c>
      <c r="L134" s="9">
        <v>1170</v>
      </c>
      <c r="M134" s="11">
        <f t="shared" si="30"/>
        <v>0.89930822444273639</v>
      </c>
      <c r="N134" s="256">
        <f t="shared" si="38"/>
        <v>1.4209004990743956E-3</v>
      </c>
      <c r="O134" s="256">
        <f t="shared" si="39"/>
        <v>5.5156369673281525E-4</v>
      </c>
      <c r="P134" s="161"/>
    </row>
    <row r="135" spans="1:16" ht="15.75" customHeight="1" x14ac:dyDescent="0.25">
      <c r="A135" s="8" t="s">
        <v>169</v>
      </c>
      <c r="B135" s="9" t="s">
        <v>61</v>
      </c>
      <c r="C135" s="117" t="s">
        <v>316</v>
      </c>
      <c r="D135" s="10" t="s">
        <v>317</v>
      </c>
      <c r="E135" s="9">
        <v>157</v>
      </c>
      <c r="F135" s="9">
        <v>157</v>
      </c>
      <c r="G135" s="11">
        <f t="shared" si="40"/>
        <v>1</v>
      </c>
      <c r="H135" s="9">
        <v>75</v>
      </c>
      <c r="I135" s="9">
        <v>72</v>
      </c>
      <c r="J135" s="11">
        <f t="shared" si="37"/>
        <v>0.96</v>
      </c>
      <c r="K135" s="116">
        <v>0</v>
      </c>
      <c r="L135" s="9">
        <v>0</v>
      </c>
      <c r="M135" s="11" t="s">
        <v>543</v>
      </c>
      <c r="N135" s="11" t="s">
        <v>543</v>
      </c>
      <c r="O135" s="11" t="s">
        <v>543</v>
      </c>
      <c r="P135" s="161"/>
    </row>
    <row r="136" spans="1:16" ht="15.75" customHeight="1" x14ac:dyDescent="0.25">
      <c r="A136" s="8" t="s">
        <v>169</v>
      </c>
      <c r="B136" s="9" t="s">
        <v>61</v>
      </c>
      <c r="C136" s="117" t="s">
        <v>179</v>
      </c>
      <c r="D136" s="10" t="s">
        <v>317</v>
      </c>
      <c r="E136" s="9">
        <v>0</v>
      </c>
      <c r="F136" s="9">
        <v>0</v>
      </c>
      <c r="G136" s="11" t="s">
        <v>543</v>
      </c>
      <c r="H136" s="9">
        <v>183</v>
      </c>
      <c r="I136" s="9">
        <v>182</v>
      </c>
      <c r="J136" s="11">
        <f t="shared" si="37"/>
        <v>0.99453551912568305</v>
      </c>
      <c r="K136" s="116">
        <v>279</v>
      </c>
      <c r="L136" s="9">
        <v>276</v>
      </c>
      <c r="M136" s="11">
        <f t="shared" si="30"/>
        <v>0.989247311827957</v>
      </c>
      <c r="N136" s="256">
        <f t="shared" si="38"/>
        <v>-5.2882072977260552E-3</v>
      </c>
      <c r="O136" s="256" t="str">
        <f t="shared" si="39"/>
        <v>-</v>
      </c>
      <c r="P136" s="161"/>
    </row>
    <row r="137" spans="1:16" ht="15.75" customHeight="1" x14ac:dyDescent="0.25">
      <c r="A137" s="8" t="s">
        <v>169</v>
      </c>
      <c r="B137" s="9" t="s">
        <v>61</v>
      </c>
      <c r="C137" s="117" t="s">
        <v>180</v>
      </c>
      <c r="D137" s="10" t="s">
        <v>318</v>
      </c>
      <c r="E137" s="9">
        <v>376</v>
      </c>
      <c r="F137" s="9">
        <v>342</v>
      </c>
      <c r="G137" s="11">
        <f t="shared" ref="G137:G145" si="41">IF(E137=0,"",F137/E137)</f>
        <v>0.90957446808510634</v>
      </c>
      <c r="H137" s="9">
        <v>410</v>
      </c>
      <c r="I137" s="9">
        <v>384</v>
      </c>
      <c r="J137" s="11">
        <f t="shared" si="37"/>
        <v>0.93658536585365859</v>
      </c>
      <c r="K137" s="116">
        <v>479</v>
      </c>
      <c r="L137" s="9">
        <v>459</v>
      </c>
      <c r="M137" s="11">
        <f t="shared" si="30"/>
        <v>0.95824634655532359</v>
      </c>
      <c r="N137" s="256">
        <f t="shared" si="38"/>
        <v>2.1660980701665E-2</v>
      </c>
      <c r="O137" s="256">
        <f t="shared" si="39"/>
        <v>4.8671878470217256E-2</v>
      </c>
      <c r="P137" s="161"/>
    </row>
    <row r="138" spans="1:16" ht="15.75" customHeight="1" x14ac:dyDescent="0.25">
      <c r="A138" s="8" t="s">
        <v>181</v>
      </c>
      <c r="B138" s="9" t="s">
        <v>55</v>
      </c>
      <c r="C138" s="117" t="s">
        <v>496</v>
      </c>
      <c r="D138" s="10" t="s">
        <v>319</v>
      </c>
      <c r="E138" s="9">
        <v>771</v>
      </c>
      <c r="F138" s="9">
        <v>764</v>
      </c>
      <c r="G138" s="11">
        <f t="shared" si="41"/>
        <v>0.99092088197146566</v>
      </c>
      <c r="H138" s="9">
        <v>996</v>
      </c>
      <c r="I138" s="9">
        <v>990</v>
      </c>
      <c r="J138" s="11">
        <f t="shared" si="37"/>
        <v>0.99397590361445787</v>
      </c>
      <c r="K138" s="116">
        <v>1059</v>
      </c>
      <c r="L138" s="9">
        <v>1055</v>
      </c>
      <c r="M138" s="11">
        <f t="shared" si="30"/>
        <v>0.99622285174693104</v>
      </c>
      <c r="N138" s="256">
        <f t="shared" si="38"/>
        <v>2.2469481324731699E-3</v>
      </c>
      <c r="O138" s="256">
        <f t="shared" si="39"/>
        <v>5.3019697754653761E-3</v>
      </c>
      <c r="P138" s="175"/>
    </row>
    <row r="139" spans="1:16" ht="15.75" customHeight="1" x14ac:dyDescent="0.25">
      <c r="A139" s="8" t="s">
        <v>181</v>
      </c>
      <c r="B139" s="9" t="s">
        <v>55</v>
      </c>
      <c r="C139" s="117" t="s">
        <v>498</v>
      </c>
      <c r="D139" s="10" t="s">
        <v>320</v>
      </c>
      <c r="E139" s="9">
        <v>1075</v>
      </c>
      <c r="F139" s="9">
        <v>1043</v>
      </c>
      <c r="G139" s="11">
        <f t="shared" si="41"/>
        <v>0.97023255813953491</v>
      </c>
      <c r="H139" s="9">
        <v>1525</v>
      </c>
      <c r="I139" s="9">
        <v>1523</v>
      </c>
      <c r="J139" s="11">
        <f t="shared" si="37"/>
        <v>0.99868852459016388</v>
      </c>
      <c r="K139" s="116">
        <v>1629</v>
      </c>
      <c r="L139" s="9">
        <v>1603</v>
      </c>
      <c r="M139" s="11">
        <f t="shared" si="30"/>
        <v>0.98403928790669126</v>
      </c>
      <c r="N139" s="256">
        <f t="shared" si="38"/>
        <v>-1.4649236683472622E-2</v>
      </c>
      <c r="O139" s="256">
        <f t="shared" si="39"/>
        <v>1.3806729767156356E-2</v>
      </c>
      <c r="P139" s="175"/>
    </row>
    <row r="140" spans="1:16" ht="15.75" customHeight="1" x14ac:dyDescent="0.25">
      <c r="A140" s="8" t="s">
        <v>181</v>
      </c>
      <c r="B140" s="9" t="s">
        <v>61</v>
      </c>
      <c r="C140" s="117" t="s">
        <v>183</v>
      </c>
      <c r="D140" s="10" t="s">
        <v>321</v>
      </c>
      <c r="E140" s="9">
        <v>262</v>
      </c>
      <c r="F140" s="9">
        <v>260</v>
      </c>
      <c r="G140" s="11">
        <f t="shared" si="41"/>
        <v>0.99236641221374045</v>
      </c>
      <c r="H140" s="9">
        <v>251</v>
      </c>
      <c r="I140" s="9">
        <v>232</v>
      </c>
      <c r="J140" s="11">
        <f t="shared" si="37"/>
        <v>0.92430278884462147</v>
      </c>
      <c r="K140" s="116">
        <v>333</v>
      </c>
      <c r="L140" s="9">
        <v>328</v>
      </c>
      <c r="M140" s="11">
        <f t="shared" si="30"/>
        <v>0.98498498498498499</v>
      </c>
      <c r="N140" s="256">
        <f t="shared" si="38"/>
        <v>6.068219614036352E-2</v>
      </c>
      <c r="O140" s="256">
        <f t="shared" si="39"/>
        <v>-7.381427228755455E-3</v>
      </c>
      <c r="P140" s="175"/>
    </row>
    <row r="141" spans="1:16" ht="15.75" customHeight="1" x14ac:dyDescent="0.25">
      <c r="A141" s="8" t="s">
        <v>181</v>
      </c>
      <c r="B141" s="9" t="s">
        <v>61</v>
      </c>
      <c r="C141" s="117" t="s">
        <v>501</v>
      </c>
      <c r="D141" s="10" t="s">
        <v>322</v>
      </c>
      <c r="E141" s="9">
        <v>124</v>
      </c>
      <c r="F141" s="9">
        <v>112</v>
      </c>
      <c r="G141" s="11">
        <f t="shared" si="41"/>
        <v>0.90322580645161288</v>
      </c>
      <c r="H141" s="9">
        <v>186</v>
      </c>
      <c r="I141" s="9">
        <v>167</v>
      </c>
      <c r="J141" s="11">
        <f t="shared" si="37"/>
        <v>0.89784946236559138</v>
      </c>
      <c r="K141" s="116">
        <v>195</v>
      </c>
      <c r="L141" s="9">
        <v>195</v>
      </c>
      <c r="M141" s="11">
        <f t="shared" si="30"/>
        <v>1</v>
      </c>
      <c r="N141" s="256">
        <f t="shared" si="38"/>
        <v>0.10215053763440862</v>
      </c>
      <c r="O141" s="256">
        <f t="shared" si="39"/>
        <v>9.6774193548387122E-2</v>
      </c>
      <c r="P141" s="175"/>
    </row>
    <row r="142" spans="1:16" ht="15.75" customHeight="1" x14ac:dyDescent="0.25">
      <c r="A142" s="8" t="s">
        <v>181</v>
      </c>
      <c r="B142" s="9" t="s">
        <v>61</v>
      </c>
      <c r="C142" s="117" t="s">
        <v>503</v>
      </c>
      <c r="D142" s="10" t="s">
        <v>323</v>
      </c>
      <c r="E142" s="9">
        <v>636</v>
      </c>
      <c r="F142" s="9">
        <v>610</v>
      </c>
      <c r="G142" s="11">
        <f t="shared" si="41"/>
        <v>0.95911949685534592</v>
      </c>
      <c r="H142" s="9">
        <v>710</v>
      </c>
      <c r="I142" s="9">
        <v>675</v>
      </c>
      <c r="J142" s="11">
        <f t="shared" si="37"/>
        <v>0.95070422535211263</v>
      </c>
      <c r="K142" s="116">
        <v>735</v>
      </c>
      <c r="L142" s="9">
        <v>692</v>
      </c>
      <c r="M142" s="11">
        <f t="shared" si="30"/>
        <v>0.94149659863945578</v>
      </c>
      <c r="N142" s="256">
        <f t="shared" si="38"/>
        <v>-9.2076267126568467E-3</v>
      </c>
      <c r="O142" s="256">
        <f t="shared" si="39"/>
        <v>-1.7622898215890137E-2</v>
      </c>
      <c r="P142" s="175"/>
    </row>
    <row r="143" spans="1:16" ht="15.75" customHeight="1" x14ac:dyDescent="0.25">
      <c r="A143" s="8" t="s">
        <v>186</v>
      </c>
      <c r="B143" s="9" t="s">
        <v>55</v>
      </c>
      <c r="C143" s="117" t="s">
        <v>187</v>
      </c>
      <c r="D143" s="10" t="s">
        <v>324</v>
      </c>
      <c r="E143" s="9">
        <v>1104</v>
      </c>
      <c r="F143" s="9">
        <v>1104</v>
      </c>
      <c r="G143" s="11">
        <f t="shared" si="41"/>
        <v>1</v>
      </c>
      <c r="H143" s="9">
        <v>839</v>
      </c>
      <c r="I143" s="9">
        <v>839</v>
      </c>
      <c r="J143" s="11">
        <f t="shared" si="37"/>
        <v>1</v>
      </c>
      <c r="K143" s="116">
        <v>471</v>
      </c>
      <c r="L143" s="9">
        <v>471</v>
      </c>
      <c r="M143" s="11">
        <f t="shared" si="30"/>
        <v>1</v>
      </c>
      <c r="N143" s="256">
        <f t="shared" si="38"/>
        <v>0</v>
      </c>
      <c r="O143" s="256">
        <f t="shared" si="39"/>
        <v>0</v>
      </c>
      <c r="P143" s="161" t="s">
        <v>219</v>
      </c>
    </row>
    <row r="144" spans="1:16" ht="15.75" customHeight="1" x14ac:dyDescent="0.25">
      <c r="A144" s="8" t="s">
        <v>186</v>
      </c>
      <c r="B144" s="9" t="s">
        <v>55</v>
      </c>
      <c r="C144" s="117" t="s">
        <v>188</v>
      </c>
      <c r="D144" s="10" t="s">
        <v>325</v>
      </c>
      <c r="E144" s="9">
        <v>2283</v>
      </c>
      <c r="F144" s="9">
        <v>2053</v>
      </c>
      <c r="G144" s="11">
        <f t="shared" si="41"/>
        <v>0.89925536574682441</v>
      </c>
      <c r="H144" s="9">
        <v>2742</v>
      </c>
      <c r="I144" s="9">
        <v>2548</v>
      </c>
      <c r="J144" s="11">
        <f t="shared" si="37"/>
        <v>0.92924872355944566</v>
      </c>
      <c r="K144" s="116">
        <v>3080</v>
      </c>
      <c r="L144" s="9">
        <v>2828</v>
      </c>
      <c r="M144" s="11">
        <f t="shared" si="30"/>
        <v>0.91818181818181821</v>
      </c>
      <c r="N144" s="256">
        <f t="shared" si="38"/>
        <v>-1.1066905377627445E-2</v>
      </c>
      <c r="O144" s="256">
        <f t="shared" si="39"/>
        <v>1.8926452434993801E-2</v>
      </c>
      <c r="P144" s="175"/>
    </row>
    <row r="145" spans="1:16" ht="15.75" customHeight="1" x14ac:dyDescent="0.25">
      <c r="A145" s="8" t="s">
        <v>186</v>
      </c>
      <c r="B145" s="9" t="s">
        <v>55</v>
      </c>
      <c r="C145" s="117" t="s">
        <v>189</v>
      </c>
      <c r="D145" s="10" t="s">
        <v>324</v>
      </c>
      <c r="E145" s="9">
        <v>2138</v>
      </c>
      <c r="F145" s="9">
        <v>2138</v>
      </c>
      <c r="G145" s="11">
        <f t="shared" si="41"/>
        <v>1</v>
      </c>
      <c r="H145" s="9">
        <v>4401</v>
      </c>
      <c r="I145" s="9">
        <v>4401</v>
      </c>
      <c r="J145" s="11">
        <f t="shared" si="37"/>
        <v>1</v>
      </c>
      <c r="K145" s="116">
        <v>6853</v>
      </c>
      <c r="L145" s="9">
        <v>6853</v>
      </c>
      <c r="M145" s="11">
        <f t="shared" si="30"/>
        <v>1</v>
      </c>
      <c r="N145" s="256">
        <f t="shared" si="38"/>
        <v>0</v>
      </c>
      <c r="O145" s="256">
        <f t="shared" si="39"/>
        <v>0</v>
      </c>
      <c r="P145" s="175"/>
    </row>
    <row r="146" spans="1:16" ht="15.75" customHeight="1" x14ac:dyDescent="0.25">
      <c r="A146" s="8" t="s">
        <v>186</v>
      </c>
      <c r="B146" s="9" t="s">
        <v>55</v>
      </c>
      <c r="C146" s="117" t="s">
        <v>190</v>
      </c>
      <c r="D146" s="10" t="s">
        <v>324</v>
      </c>
      <c r="E146" s="9">
        <v>0</v>
      </c>
      <c r="F146" s="9">
        <v>0</v>
      </c>
      <c r="G146" s="11" t="s">
        <v>543</v>
      </c>
      <c r="H146" s="9">
        <v>512</v>
      </c>
      <c r="I146" s="9">
        <v>512</v>
      </c>
      <c r="J146" s="11">
        <f t="shared" si="37"/>
        <v>1</v>
      </c>
      <c r="K146" s="116">
        <v>656</v>
      </c>
      <c r="L146" s="9">
        <v>656</v>
      </c>
      <c r="M146" s="11">
        <f t="shared" si="30"/>
        <v>1</v>
      </c>
      <c r="N146" s="256">
        <f t="shared" ref="N146:N171" si="42">IF(J146="-","-",IF(M146="-",0,(M146-J146)))</f>
        <v>0</v>
      </c>
      <c r="O146" s="256" t="str">
        <f t="shared" ref="O146:O171" si="43">IF(G146="-","-",IF(M146="-",0,(M146-G146)))</f>
        <v>-</v>
      </c>
      <c r="P146" s="161" t="s">
        <v>221</v>
      </c>
    </row>
    <row r="147" spans="1:16" ht="15.75" customHeight="1" x14ac:dyDescent="0.25">
      <c r="A147" s="8" t="s">
        <v>186</v>
      </c>
      <c r="B147" s="9" t="s">
        <v>55</v>
      </c>
      <c r="C147" s="117" t="s">
        <v>191</v>
      </c>
      <c r="D147" s="10" t="s">
        <v>326</v>
      </c>
      <c r="E147" s="9">
        <v>3597</v>
      </c>
      <c r="F147" s="9">
        <v>3597</v>
      </c>
      <c r="G147" s="11">
        <f t="shared" ref="G147:G159" si="44">IF(E147=0,"",F147/E147)</f>
        <v>1</v>
      </c>
      <c r="H147" s="9">
        <v>4273</v>
      </c>
      <c r="I147" s="9">
        <v>4273</v>
      </c>
      <c r="J147" s="11">
        <f t="shared" si="37"/>
        <v>1</v>
      </c>
      <c r="K147" s="116">
        <v>5189</v>
      </c>
      <c r="L147" s="9">
        <v>5189</v>
      </c>
      <c r="M147" s="11">
        <f t="shared" si="30"/>
        <v>1</v>
      </c>
      <c r="N147" s="256">
        <f t="shared" si="42"/>
        <v>0</v>
      </c>
      <c r="O147" s="256">
        <f t="shared" si="43"/>
        <v>0</v>
      </c>
      <c r="P147" s="175"/>
    </row>
    <row r="148" spans="1:16" ht="15.75" customHeight="1" x14ac:dyDescent="0.25">
      <c r="A148" s="8" t="s">
        <v>186</v>
      </c>
      <c r="B148" s="9" t="s">
        <v>61</v>
      </c>
      <c r="C148" s="117" t="s">
        <v>510</v>
      </c>
      <c r="D148" s="10" t="s">
        <v>327</v>
      </c>
      <c r="E148" s="9">
        <v>544</v>
      </c>
      <c r="F148" s="9">
        <v>540</v>
      </c>
      <c r="G148" s="11">
        <f t="shared" si="44"/>
        <v>0.99264705882352944</v>
      </c>
      <c r="H148" s="9">
        <v>720</v>
      </c>
      <c r="I148" s="9">
        <v>714</v>
      </c>
      <c r="J148" s="11">
        <f t="shared" si="37"/>
        <v>0.9916666666666667</v>
      </c>
      <c r="K148" s="116">
        <v>793</v>
      </c>
      <c r="L148" s="9">
        <v>771</v>
      </c>
      <c r="M148" s="11">
        <f t="shared" si="30"/>
        <v>0.97225725094577553</v>
      </c>
      <c r="N148" s="256">
        <f t="shared" si="42"/>
        <v>-1.9409415720891166E-2</v>
      </c>
      <c r="O148" s="256">
        <f t="shared" si="43"/>
        <v>-2.0389807877753907E-2</v>
      </c>
      <c r="P148" s="175"/>
    </row>
    <row r="149" spans="1:16" ht="15.75" customHeight="1" x14ac:dyDescent="0.25">
      <c r="A149" s="8" t="s">
        <v>186</v>
      </c>
      <c r="B149" s="9" t="s">
        <v>61</v>
      </c>
      <c r="C149" s="117" t="s">
        <v>192</v>
      </c>
      <c r="D149" s="10" t="s">
        <v>327</v>
      </c>
      <c r="E149" s="9">
        <v>1162</v>
      </c>
      <c r="F149" s="9">
        <v>1152</v>
      </c>
      <c r="G149" s="11">
        <f t="shared" si="44"/>
        <v>0.99139414802065406</v>
      </c>
      <c r="H149" s="9">
        <v>1431</v>
      </c>
      <c r="I149" s="9">
        <v>1416</v>
      </c>
      <c r="J149" s="11">
        <f t="shared" si="37"/>
        <v>0.98951781970649899</v>
      </c>
      <c r="K149" s="116">
        <v>1562</v>
      </c>
      <c r="L149" s="9">
        <v>1534</v>
      </c>
      <c r="M149" s="11">
        <f t="shared" si="30"/>
        <v>0.98207426376440465</v>
      </c>
      <c r="N149" s="256">
        <f t="shared" si="42"/>
        <v>-7.4435559420943376E-3</v>
      </c>
      <c r="O149" s="256">
        <f t="shared" si="43"/>
        <v>-9.3198842562494111E-3</v>
      </c>
      <c r="P149" s="175"/>
    </row>
    <row r="150" spans="1:16" ht="15.75" customHeight="1" x14ac:dyDescent="0.25">
      <c r="A150" s="8" t="s">
        <v>186</v>
      </c>
      <c r="B150" s="9" t="s">
        <v>61</v>
      </c>
      <c r="C150" s="117" t="s">
        <v>193</v>
      </c>
      <c r="D150" s="10" t="s">
        <v>327</v>
      </c>
      <c r="E150" s="9">
        <v>495</v>
      </c>
      <c r="F150" s="9">
        <v>495</v>
      </c>
      <c r="G150" s="11">
        <f t="shared" si="44"/>
        <v>1</v>
      </c>
      <c r="H150" s="9">
        <v>505</v>
      </c>
      <c r="I150" s="9">
        <v>505</v>
      </c>
      <c r="J150" s="11">
        <f t="shared" si="37"/>
        <v>1</v>
      </c>
      <c r="K150" s="116">
        <v>472</v>
      </c>
      <c r="L150" s="9">
        <v>472</v>
      </c>
      <c r="M150" s="11">
        <f t="shared" si="30"/>
        <v>1</v>
      </c>
      <c r="N150" s="256">
        <f t="shared" si="42"/>
        <v>0</v>
      </c>
      <c r="O150" s="256">
        <f t="shared" si="43"/>
        <v>0</v>
      </c>
      <c r="P150" s="175"/>
    </row>
    <row r="151" spans="1:16" ht="15.75" customHeight="1" x14ac:dyDescent="0.25">
      <c r="A151" s="8" t="s">
        <v>186</v>
      </c>
      <c r="B151" s="9" t="s">
        <v>61</v>
      </c>
      <c r="C151" s="117" t="s">
        <v>514</v>
      </c>
      <c r="D151" s="10" t="s">
        <v>328</v>
      </c>
      <c r="E151" s="9">
        <v>807</v>
      </c>
      <c r="F151" s="9">
        <v>652</v>
      </c>
      <c r="G151" s="11">
        <f t="shared" si="44"/>
        <v>0.80793060718711274</v>
      </c>
      <c r="H151" s="9">
        <v>1082</v>
      </c>
      <c r="I151" s="9">
        <v>900</v>
      </c>
      <c r="J151" s="11">
        <f t="shared" si="37"/>
        <v>0.83179297597042512</v>
      </c>
      <c r="K151" s="116">
        <v>1185</v>
      </c>
      <c r="L151" s="9">
        <v>984</v>
      </c>
      <c r="M151" s="11">
        <f t="shared" si="30"/>
        <v>0.83037974683544302</v>
      </c>
      <c r="N151" s="256">
        <f t="shared" si="42"/>
        <v>-1.4132291349820969E-3</v>
      </c>
      <c r="O151" s="256">
        <f t="shared" si="43"/>
        <v>2.2449139648330285E-2</v>
      </c>
      <c r="P151" s="175"/>
    </row>
    <row r="152" spans="1:16" ht="15.75" customHeight="1" x14ac:dyDescent="0.25">
      <c r="A152" s="8" t="s">
        <v>186</v>
      </c>
      <c r="B152" s="9" t="s">
        <v>61</v>
      </c>
      <c r="C152" s="117" t="s">
        <v>514</v>
      </c>
      <c r="D152" s="10" t="s">
        <v>329</v>
      </c>
      <c r="E152" s="9">
        <v>292</v>
      </c>
      <c r="F152" s="9">
        <v>237</v>
      </c>
      <c r="G152" s="11">
        <f t="shared" si="44"/>
        <v>0.81164383561643838</v>
      </c>
      <c r="H152" s="9">
        <v>330</v>
      </c>
      <c r="I152" s="9">
        <v>252</v>
      </c>
      <c r="J152" s="11">
        <f t="shared" si="37"/>
        <v>0.76363636363636367</v>
      </c>
      <c r="K152" s="116">
        <v>313</v>
      </c>
      <c r="L152" s="9">
        <v>237</v>
      </c>
      <c r="M152" s="11">
        <f t="shared" si="30"/>
        <v>0.75718849840255587</v>
      </c>
      <c r="N152" s="256">
        <f t="shared" si="42"/>
        <v>-6.4478652338078035E-3</v>
      </c>
      <c r="O152" s="256">
        <f t="shared" si="43"/>
        <v>-5.4455337213882515E-2</v>
      </c>
      <c r="P152" s="175"/>
    </row>
    <row r="153" spans="1:16" ht="15.75" customHeight="1" x14ac:dyDescent="0.25">
      <c r="A153" s="8" t="s">
        <v>186</v>
      </c>
      <c r="B153" s="9" t="s">
        <v>61</v>
      </c>
      <c r="C153" s="117" t="s">
        <v>195</v>
      </c>
      <c r="D153" s="10" t="s">
        <v>330</v>
      </c>
      <c r="E153" s="9">
        <v>584</v>
      </c>
      <c r="F153" s="9">
        <v>584</v>
      </c>
      <c r="G153" s="11">
        <f t="shared" si="44"/>
        <v>1</v>
      </c>
      <c r="H153" s="9">
        <v>486</v>
      </c>
      <c r="I153" s="9">
        <v>486</v>
      </c>
      <c r="J153" s="11">
        <f t="shared" si="37"/>
        <v>1</v>
      </c>
      <c r="K153" s="116">
        <v>212</v>
      </c>
      <c r="L153" s="9">
        <v>212</v>
      </c>
      <c r="M153" s="11">
        <f t="shared" si="30"/>
        <v>1</v>
      </c>
      <c r="N153" s="256">
        <f t="shared" si="42"/>
        <v>0</v>
      </c>
      <c r="O153" s="256">
        <f t="shared" si="43"/>
        <v>0</v>
      </c>
      <c r="P153" s="175"/>
    </row>
    <row r="154" spans="1:16" ht="15.75" customHeight="1" x14ac:dyDescent="0.25">
      <c r="A154" s="8" t="s">
        <v>186</v>
      </c>
      <c r="B154" s="9" t="s">
        <v>61</v>
      </c>
      <c r="C154" s="117" t="s">
        <v>197</v>
      </c>
      <c r="D154" s="10" t="s">
        <v>331</v>
      </c>
      <c r="E154" s="9">
        <v>950</v>
      </c>
      <c r="F154" s="9">
        <v>950</v>
      </c>
      <c r="G154" s="11">
        <f t="shared" si="44"/>
        <v>1</v>
      </c>
      <c r="H154" s="9">
        <v>1019</v>
      </c>
      <c r="I154" s="9">
        <v>1019</v>
      </c>
      <c r="J154" s="11">
        <f t="shared" si="37"/>
        <v>1</v>
      </c>
      <c r="K154" s="116">
        <v>1684</v>
      </c>
      <c r="L154" s="9">
        <v>1660</v>
      </c>
      <c r="M154" s="11">
        <f t="shared" si="30"/>
        <v>0.98574821852731587</v>
      </c>
      <c r="N154" s="256">
        <f t="shared" si="42"/>
        <v>-1.4251781472684133E-2</v>
      </c>
      <c r="O154" s="256">
        <f t="shared" si="43"/>
        <v>-1.4251781472684133E-2</v>
      </c>
      <c r="P154" s="161"/>
    </row>
    <row r="155" spans="1:16" ht="15.75" customHeight="1" x14ac:dyDescent="0.25">
      <c r="A155" s="8" t="s">
        <v>186</v>
      </c>
      <c r="B155" s="9" t="s">
        <v>64</v>
      </c>
      <c r="C155" s="117" t="s">
        <v>198</v>
      </c>
      <c r="D155" s="10" t="s">
        <v>332</v>
      </c>
      <c r="E155" s="9">
        <v>5261</v>
      </c>
      <c r="F155" s="9">
        <v>5159</v>
      </c>
      <c r="G155" s="11">
        <f t="shared" si="44"/>
        <v>0.98061205094088577</v>
      </c>
      <c r="H155" s="9">
        <v>6306</v>
      </c>
      <c r="I155" s="9">
        <v>6213</v>
      </c>
      <c r="J155" s="11">
        <f t="shared" si="37"/>
        <v>0.98525214081826828</v>
      </c>
      <c r="K155" s="116">
        <v>7013</v>
      </c>
      <c r="L155" s="9">
        <v>6861</v>
      </c>
      <c r="M155" s="11">
        <f t="shared" si="30"/>
        <v>0.9783259660630258</v>
      </c>
      <c r="N155" s="256">
        <f t="shared" si="42"/>
        <v>-6.9261747552424868E-3</v>
      </c>
      <c r="O155" s="256">
        <f t="shared" si="43"/>
        <v>-2.2860848778599729E-3</v>
      </c>
      <c r="P155" s="161"/>
    </row>
    <row r="156" spans="1:16" ht="15.75" customHeight="1" x14ac:dyDescent="0.25">
      <c r="A156" s="8" t="s">
        <v>199</v>
      </c>
      <c r="B156" s="9" t="s">
        <v>55</v>
      </c>
      <c r="C156" s="117" t="s">
        <v>520</v>
      </c>
      <c r="D156" s="10" t="s">
        <v>333</v>
      </c>
      <c r="E156" s="9">
        <v>925</v>
      </c>
      <c r="F156" s="9">
        <v>910</v>
      </c>
      <c r="G156" s="11">
        <f t="shared" si="44"/>
        <v>0.98378378378378384</v>
      </c>
      <c r="H156" s="9">
        <v>1302</v>
      </c>
      <c r="I156" s="9">
        <v>1249</v>
      </c>
      <c r="J156" s="11">
        <f t="shared" si="37"/>
        <v>0.95929339477726572</v>
      </c>
      <c r="K156" s="116">
        <v>1260</v>
      </c>
      <c r="L156" s="9">
        <v>1221</v>
      </c>
      <c r="M156" s="11">
        <f t="shared" si="30"/>
        <v>0.96904761904761905</v>
      </c>
      <c r="N156" s="256">
        <f t="shared" si="42"/>
        <v>9.7542242703533288E-3</v>
      </c>
      <c r="O156" s="256">
        <f t="shared" si="43"/>
        <v>-1.4736164736164792E-2</v>
      </c>
      <c r="P156" s="161"/>
    </row>
    <row r="157" spans="1:16" ht="15.75" customHeight="1" x14ac:dyDescent="0.25">
      <c r="A157" s="8" t="s">
        <v>199</v>
      </c>
      <c r="B157" s="9" t="s">
        <v>55</v>
      </c>
      <c r="C157" s="117" t="s">
        <v>201</v>
      </c>
      <c r="D157" s="10" t="s">
        <v>334</v>
      </c>
      <c r="E157" s="9">
        <v>1980</v>
      </c>
      <c r="F157" s="9">
        <v>1955</v>
      </c>
      <c r="G157" s="11">
        <f t="shared" si="44"/>
        <v>0.98737373737373735</v>
      </c>
      <c r="H157" s="9">
        <v>2144</v>
      </c>
      <c r="I157" s="9">
        <v>2129</v>
      </c>
      <c r="J157" s="11">
        <f t="shared" si="37"/>
        <v>0.99300373134328357</v>
      </c>
      <c r="K157" s="116">
        <v>2314</v>
      </c>
      <c r="L157" s="9">
        <v>2301</v>
      </c>
      <c r="M157" s="11">
        <f t="shared" si="30"/>
        <v>0.9943820224719101</v>
      </c>
      <c r="N157" s="256">
        <f t="shared" si="42"/>
        <v>1.3782911286265298E-3</v>
      </c>
      <c r="O157" s="256">
        <f t="shared" si="43"/>
        <v>7.0082850981727507E-3</v>
      </c>
      <c r="P157" s="161"/>
    </row>
    <row r="158" spans="1:16" ht="15.75" customHeight="1" x14ac:dyDescent="0.25">
      <c r="A158" s="8" t="s">
        <v>199</v>
      </c>
      <c r="B158" s="9" t="s">
        <v>55</v>
      </c>
      <c r="C158" s="117" t="s">
        <v>202</v>
      </c>
      <c r="D158" s="10" t="s">
        <v>335</v>
      </c>
      <c r="E158" s="9">
        <v>1285</v>
      </c>
      <c r="F158" s="9">
        <v>1285</v>
      </c>
      <c r="G158" s="11">
        <f t="shared" si="44"/>
        <v>1</v>
      </c>
      <c r="H158" s="9">
        <v>1471</v>
      </c>
      <c r="I158" s="9">
        <v>1471</v>
      </c>
      <c r="J158" s="11">
        <f t="shared" si="37"/>
        <v>1</v>
      </c>
      <c r="K158" s="116">
        <v>1815</v>
      </c>
      <c r="L158" s="9">
        <v>1815</v>
      </c>
      <c r="M158" s="11">
        <f t="shared" si="30"/>
        <v>1</v>
      </c>
      <c r="N158" s="256">
        <f t="shared" si="42"/>
        <v>0</v>
      </c>
      <c r="O158" s="256">
        <f t="shared" si="43"/>
        <v>0</v>
      </c>
      <c r="P158" s="161"/>
    </row>
    <row r="159" spans="1:16" ht="15.75" customHeight="1" x14ac:dyDescent="0.25">
      <c r="A159" s="119" t="s">
        <v>199</v>
      </c>
      <c r="B159" s="120" t="s">
        <v>55</v>
      </c>
      <c r="C159" s="121" t="s">
        <v>202</v>
      </c>
      <c r="D159" s="260" t="s">
        <v>336</v>
      </c>
      <c r="E159" s="9">
        <v>1896</v>
      </c>
      <c r="F159" s="9">
        <v>1896</v>
      </c>
      <c r="G159" s="11">
        <f t="shared" si="44"/>
        <v>1</v>
      </c>
      <c r="H159" s="9">
        <v>1683</v>
      </c>
      <c r="I159" s="9">
        <v>1683</v>
      </c>
      <c r="J159" s="11">
        <f t="shared" si="37"/>
        <v>1</v>
      </c>
      <c r="K159" s="116">
        <v>1961</v>
      </c>
      <c r="L159" s="9">
        <v>1961</v>
      </c>
      <c r="M159" s="11">
        <f t="shared" si="30"/>
        <v>1</v>
      </c>
      <c r="N159" s="256">
        <f t="shared" si="42"/>
        <v>0</v>
      </c>
      <c r="O159" s="256">
        <f t="shared" si="43"/>
        <v>0</v>
      </c>
      <c r="P159" s="161"/>
    </row>
    <row r="160" spans="1:16" ht="15.75" customHeight="1" x14ac:dyDescent="0.25">
      <c r="A160" s="190" t="s">
        <v>199</v>
      </c>
      <c r="B160" s="158" t="s">
        <v>55</v>
      </c>
      <c r="C160" s="190" t="s">
        <v>203</v>
      </c>
      <c r="D160" s="144" t="s">
        <v>335</v>
      </c>
      <c r="E160" s="184">
        <v>0</v>
      </c>
      <c r="F160" s="9">
        <v>0</v>
      </c>
      <c r="G160" s="11" t="s">
        <v>543</v>
      </c>
      <c r="H160" s="9">
        <v>0</v>
      </c>
      <c r="I160" s="9">
        <v>0</v>
      </c>
      <c r="J160" s="11" t="s">
        <v>543</v>
      </c>
      <c r="K160" s="116">
        <v>122</v>
      </c>
      <c r="L160" s="9">
        <v>122</v>
      </c>
      <c r="M160" s="11">
        <f t="shared" si="30"/>
        <v>1</v>
      </c>
      <c r="N160" s="256" t="str">
        <f t="shared" si="42"/>
        <v>-</v>
      </c>
      <c r="O160" s="256" t="str">
        <f t="shared" si="43"/>
        <v>-</v>
      </c>
      <c r="P160" s="161" t="s">
        <v>220</v>
      </c>
    </row>
    <row r="161" spans="1:16" ht="15.75" customHeight="1" x14ac:dyDescent="0.25">
      <c r="A161" s="190" t="s">
        <v>199</v>
      </c>
      <c r="B161" s="158" t="s">
        <v>55</v>
      </c>
      <c r="C161" s="190" t="s">
        <v>203</v>
      </c>
      <c r="D161" s="144" t="s">
        <v>336</v>
      </c>
      <c r="E161" s="184">
        <v>0</v>
      </c>
      <c r="F161" s="9">
        <v>0</v>
      </c>
      <c r="G161" s="11" t="s">
        <v>543</v>
      </c>
      <c r="H161" s="9">
        <v>0</v>
      </c>
      <c r="I161" s="9">
        <v>0</v>
      </c>
      <c r="J161" s="11" t="s">
        <v>543</v>
      </c>
      <c r="K161" s="116">
        <v>127</v>
      </c>
      <c r="L161" s="9">
        <v>127</v>
      </c>
      <c r="M161" s="11">
        <f t="shared" si="30"/>
        <v>1</v>
      </c>
      <c r="N161" s="256" t="str">
        <f t="shared" si="42"/>
        <v>-</v>
      </c>
      <c r="O161" s="256" t="str">
        <f t="shared" si="43"/>
        <v>-</v>
      </c>
      <c r="P161" s="161" t="s">
        <v>220</v>
      </c>
    </row>
    <row r="162" spans="1:16" ht="15.75" customHeight="1" x14ac:dyDescent="0.25">
      <c r="A162" s="261" t="s">
        <v>199</v>
      </c>
      <c r="B162" s="185" t="s">
        <v>55</v>
      </c>
      <c r="C162" s="262" t="s">
        <v>204</v>
      </c>
      <c r="D162" s="263" t="s">
        <v>337</v>
      </c>
      <c r="E162" s="9">
        <v>988</v>
      </c>
      <c r="F162" s="9">
        <v>988</v>
      </c>
      <c r="G162" s="11">
        <f t="shared" ref="G162:G169" si="45">IF(E162=0,"",F162/E162)</f>
        <v>1</v>
      </c>
      <c r="H162" s="9">
        <v>1302</v>
      </c>
      <c r="I162" s="9">
        <v>1302</v>
      </c>
      <c r="J162" s="11">
        <f t="shared" ref="J162:J169" si="46">I162/H162</f>
        <v>1</v>
      </c>
      <c r="K162" s="116">
        <v>1568</v>
      </c>
      <c r="L162" s="9">
        <v>1568</v>
      </c>
      <c r="M162" s="11">
        <f t="shared" si="30"/>
        <v>1</v>
      </c>
      <c r="N162" s="256">
        <f t="shared" si="42"/>
        <v>0</v>
      </c>
      <c r="O162" s="256">
        <f t="shared" si="43"/>
        <v>0</v>
      </c>
      <c r="P162" s="161"/>
    </row>
    <row r="163" spans="1:16" ht="15.75" customHeight="1" x14ac:dyDescent="0.25">
      <c r="A163" s="8" t="s">
        <v>199</v>
      </c>
      <c r="B163" s="9" t="s">
        <v>61</v>
      </c>
      <c r="C163" s="117" t="s">
        <v>205</v>
      </c>
      <c r="D163" s="10" t="s">
        <v>338</v>
      </c>
      <c r="E163" s="9">
        <v>392</v>
      </c>
      <c r="F163" s="9">
        <v>392</v>
      </c>
      <c r="G163" s="11">
        <f t="shared" si="45"/>
        <v>1</v>
      </c>
      <c r="H163" s="9">
        <v>371</v>
      </c>
      <c r="I163" s="9">
        <v>371</v>
      </c>
      <c r="J163" s="11">
        <f t="shared" si="46"/>
        <v>1</v>
      </c>
      <c r="K163" s="116">
        <v>502</v>
      </c>
      <c r="L163" s="9">
        <v>502</v>
      </c>
      <c r="M163" s="11">
        <f t="shared" si="30"/>
        <v>1</v>
      </c>
      <c r="N163" s="256">
        <f t="shared" si="42"/>
        <v>0</v>
      </c>
      <c r="O163" s="256">
        <f t="shared" si="43"/>
        <v>0</v>
      </c>
      <c r="P163" s="161"/>
    </row>
    <row r="164" spans="1:16" ht="15.75" customHeight="1" x14ac:dyDescent="0.25">
      <c r="A164" s="8" t="s">
        <v>199</v>
      </c>
      <c r="B164" s="9" t="s">
        <v>61</v>
      </c>
      <c r="C164" s="117" t="s">
        <v>206</v>
      </c>
      <c r="D164" s="10" t="s">
        <v>339</v>
      </c>
      <c r="E164" s="9">
        <v>190</v>
      </c>
      <c r="F164" s="9">
        <v>185</v>
      </c>
      <c r="G164" s="11">
        <f t="shared" si="45"/>
        <v>0.97368421052631582</v>
      </c>
      <c r="H164" s="9">
        <v>387</v>
      </c>
      <c r="I164" s="9">
        <v>379</v>
      </c>
      <c r="J164" s="11">
        <f t="shared" si="46"/>
        <v>0.97932816537467704</v>
      </c>
      <c r="K164" s="116">
        <v>394</v>
      </c>
      <c r="L164" s="9">
        <v>392</v>
      </c>
      <c r="M164" s="11">
        <f t="shared" si="30"/>
        <v>0.99492385786802029</v>
      </c>
      <c r="N164" s="256">
        <f t="shared" si="42"/>
        <v>1.5595692493343249E-2</v>
      </c>
      <c r="O164" s="256">
        <f t="shared" si="43"/>
        <v>2.1239647341704471E-2</v>
      </c>
      <c r="P164" s="161"/>
    </row>
    <row r="165" spans="1:16" ht="15.75" customHeight="1" x14ac:dyDescent="0.25">
      <c r="A165" s="8" t="s">
        <v>199</v>
      </c>
      <c r="B165" s="9" t="s">
        <v>61</v>
      </c>
      <c r="C165" s="117" t="s">
        <v>206</v>
      </c>
      <c r="D165" s="10" t="s">
        <v>340</v>
      </c>
      <c r="E165" s="9">
        <v>217</v>
      </c>
      <c r="F165" s="9">
        <v>210</v>
      </c>
      <c r="G165" s="11">
        <f t="shared" si="45"/>
        <v>0.967741935483871</v>
      </c>
      <c r="H165" s="9">
        <v>354</v>
      </c>
      <c r="I165" s="9">
        <v>350</v>
      </c>
      <c r="J165" s="11">
        <f t="shared" si="46"/>
        <v>0.98870056497175141</v>
      </c>
      <c r="K165" s="116">
        <v>464</v>
      </c>
      <c r="L165" s="9">
        <v>458</v>
      </c>
      <c r="M165" s="11">
        <f t="shared" si="30"/>
        <v>0.98706896551724133</v>
      </c>
      <c r="N165" s="256">
        <f t="shared" si="42"/>
        <v>-1.6315994545100798E-3</v>
      </c>
      <c r="O165" s="256">
        <f t="shared" si="43"/>
        <v>1.9327030033370329E-2</v>
      </c>
      <c r="P165" s="161"/>
    </row>
    <row r="166" spans="1:16" ht="15.75" customHeight="1" x14ac:dyDescent="0.25">
      <c r="A166" s="8" t="s">
        <v>199</v>
      </c>
      <c r="B166" s="9" t="s">
        <v>61</v>
      </c>
      <c r="C166" s="117" t="s">
        <v>529</v>
      </c>
      <c r="D166" s="10" t="s">
        <v>341</v>
      </c>
      <c r="E166" s="9">
        <v>361</v>
      </c>
      <c r="F166" s="9">
        <v>361</v>
      </c>
      <c r="G166" s="11">
        <f t="shared" si="45"/>
        <v>1</v>
      </c>
      <c r="H166" s="9">
        <v>376</v>
      </c>
      <c r="I166" s="9">
        <v>376</v>
      </c>
      <c r="J166" s="11">
        <f t="shared" si="46"/>
        <v>1</v>
      </c>
      <c r="K166" s="116">
        <v>533</v>
      </c>
      <c r="L166" s="9">
        <v>533</v>
      </c>
      <c r="M166" s="11">
        <f t="shared" ref="M166:M171" si="47">L166/K166</f>
        <v>1</v>
      </c>
      <c r="N166" s="256">
        <f t="shared" si="42"/>
        <v>0</v>
      </c>
      <c r="O166" s="256">
        <f t="shared" si="43"/>
        <v>0</v>
      </c>
      <c r="P166" s="161"/>
    </row>
    <row r="167" spans="1:16" ht="15.75" customHeight="1" x14ac:dyDescent="0.25">
      <c r="A167" s="8" t="s">
        <v>199</v>
      </c>
      <c r="B167" s="9" t="s">
        <v>61</v>
      </c>
      <c r="C167" s="117" t="s">
        <v>208</v>
      </c>
      <c r="D167" s="10" t="s">
        <v>342</v>
      </c>
      <c r="E167" s="9">
        <v>74</v>
      </c>
      <c r="F167" s="9">
        <v>74</v>
      </c>
      <c r="G167" s="11">
        <f t="shared" si="45"/>
        <v>1</v>
      </c>
      <c r="H167" s="9">
        <v>90</v>
      </c>
      <c r="I167" s="9">
        <v>89</v>
      </c>
      <c r="J167" s="11">
        <f t="shared" si="46"/>
        <v>0.98888888888888893</v>
      </c>
      <c r="K167" s="116">
        <v>212</v>
      </c>
      <c r="L167" s="9">
        <v>211</v>
      </c>
      <c r="M167" s="11">
        <f t="shared" si="47"/>
        <v>0.99528301886792447</v>
      </c>
      <c r="N167" s="256">
        <f t="shared" si="42"/>
        <v>6.3941299790355455E-3</v>
      </c>
      <c r="O167" s="256">
        <f t="shared" si="43"/>
        <v>-4.7169811320755262E-3</v>
      </c>
      <c r="P167" s="161"/>
    </row>
    <row r="168" spans="1:16" ht="15.75" customHeight="1" x14ac:dyDescent="0.25">
      <c r="A168" s="8" t="s">
        <v>199</v>
      </c>
      <c r="B168" s="9" t="s">
        <v>61</v>
      </c>
      <c r="C168" s="117" t="s">
        <v>208</v>
      </c>
      <c r="D168" s="10" t="s">
        <v>343</v>
      </c>
      <c r="E168" s="9">
        <v>18</v>
      </c>
      <c r="F168" s="9">
        <v>18</v>
      </c>
      <c r="G168" s="11">
        <f t="shared" si="45"/>
        <v>1</v>
      </c>
      <c r="H168" s="9">
        <v>22</v>
      </c>
      <c r="I168" s="9">
        <v>20</v>
      </c>
      <c r="J168" s="11">
        <f t="shared" si="46"/>
        <v>0.90909090909090906</v>
      </c>
      <c r="K168" s="116">
        <v>60</v>
      </c>
      <c r="L168" s="9">
        <v>60</v>
      </c>
      <c r="M168" s="11">
        <f t="shared" si="47"/>
        <v>1</v>
      </c>
      <c r="N168" s="256">
        <f t="shared" si="42"/>
        <v>9.0909090909090939E-2</v>
      </c>
      <c r="O168" s="256">
        <f t="shared" si="43"/>
        <v>0</v>
      </c>
      <c r="P168" s="161"/>
    </row>
    <row r="169" spans="1:16" ht="15.75" customHeight="1" x14ac:dyDescent="0.25">
      <c r="A169" s="8" t="s">
        <v>199</v>
      </c>
      <c r="B169" s="9" t="s">
        <v>61</v>
      </c>
      <c r="C169" s="117" t="s">
        <v>209</v>
      </c>
      <c r="D169" s="10" t="s">
        <v>344</v>
      </c>
      <c r="E169" s="9">
        <v>274</v>
      </c>
      <c r="F169" s="9">
        <v>274</v>
      </c>
      <c r="G169" s="11">
        <f t="shared" si="45"/>
        <v>1</v>
      </c>
      <c r="H169" s="9">
        <v>269</v>
      </c>
      <c r="I169" s="9">
        <v>269</v>
      </c>
      <c r="J169" s="11">
        <f t="shared" si="46"/>
        <v>1</v>
      </c>
      <c r="K169" s="116">
        <v>234</v>
      </c>
      <c r="L169" s="9">
        <v>234</v>
      </c>
      <c r="M169" s="11">
        <f t="shared" si="47"/>
        <v>1</v>
      </c>
      <c r="N169" s="256">
        <f t="shared" si="42"/>
        <v>0</v>
      </c>
      <c r="O169" s="256">
        <f t="shared" si="43"/>
        <v>0</v>
      </c>
      <c r="P169" s="162"/>
    </row>
    <row r="170" spans="1:16" ht="15.75" customHeight="1" x14ac:dyDescent="0.25">
      <c r="A170" s="119" t="s">
        <v>199</v>
      </c>
      <c r="B170" s="120" t="s">
        <v>61</v>
      </c>
      <c r="C170" s="121" t="s">
        <v>345</v>
      </c>
      <c r="D170" s="10" t="s">
        <v>339</v>
      </c>
      <c r="E170" s="9">
        <v>0</v>
      </c>
      <c r="F170" s="9">
        <v>0</v>
      </c>
      <c r="G170" s="11" t="s">
        <v>543</v>
      </c>
      <c r="H170" s="9">
        <v>0</v>
      </c>
      <c r="I170" s="9">
        <v>0</v>
      </c>
      <c r="J170" s="11" t="s">
        <v>543</v>
      </c>
      <c r="K170" s="116">
        <v>0</v>
      </c>
      <c r="L170" s="9">
        <v>0</v>
      </c>
      <c r="M170" s="11" t="s">
        <v>543</v>
      </c>
      <c r="N170" s="256" t="str">
        <f t="shared" si="42"/>
        <v>-</v>
      </c>
      <c r="O170" s="256" t="str">
        <f t="shared" si="43"/>
        <v>-</v>
      </c>
      <c r="P170" s="188"/>
    </row>
    <row r="171" spans="1:16" ht="15.75" customHeight="1" x14ac:dyDescent="0.25">
      <c r="A171" s="305"/>
      <c r="B171" s="306"/>
      <c r="C171" s="306"/>
      <c r="D171" s="303"/>
      <c r="E171" s="30">
        <f>SUM(E3:E170)</f>
        <v>126338</v>
      </c>
      <c r="F171" s="31">
        <f>SUM(F3:F170)</f>
        <v>119553</v>
      </c>
      <c r="G171" s="32">
        <f t="shared" ref="G171" si="48">IF(E171=0,"",F171/E171)</f>
        <v>0.94629485982048156</v>
      </c>
      <c r="H171" s="30">
        <f>SUM(H3:H170)</f>
        <v>143108</v>
      </c>
      <c r="I171" s="31">
        <f>SUM(I3:I170)</f>
        <v>135333</v>
      </c>
      <c r="J171" s="32">
        <f t="shared" ref="J171" si="49">IF(H171=0,"",I171/H171)</f>
        <v>0.94567040277273107</v>
      </c>
      <c r="K171" s="31">
        <f>SUM(K3:K170)</f>
        <v>149226</v>
      </c>
      <c r="L171" s="31">
        <f>SUM(L3:L170)</f>
        <v>141493</v>
      </c>
      <c r="M171" s="32">
        <f t="shared" si="47"/>
        <v>0.94817927170868344</v>
      </c>
      <c r="N171" s="32">
        <f t="shared" si="42"/>
        <v>2.5088689359523686E-3</v>
      </c>
      <c r="O171" s="32">
        <f t="shared" si="43"/>
        <v>1.8844118882018757E-3</v>
      </c>
      <c r="P171" s="8"/>
    </row>
    <row r="172" spans="1:16" ht="15.75" customHeight="1" x14ac:dyDescent="0.25">
      <c r="B172" s="7"/>
      <c r="D172" s="7"/>
      <c r="E172" s="7"/>
      <c r="F172" s="7"/>
      <c r="G172" s="7"/>
    </row>
    <row r="173" spans="1:16" ht="15.75" customHeight="1" x14ac:dyDescent="0.25">
      <c r="A173" s="194" t="s">
        <v>545</v>
      </c>
      <c r="B173" s="7"/>
      <c r="D173" s="7"/>
      <c r="E173" s="7"/>
      <c r="F173" s="7"/>
      <c r="G173" s="7"/>
    </row>
    <row r="174" spans="1:16" ht="15.75" customHeight="1" x14ac:dyDescent="0.25">
      <c r="B174" s="7"/>
      <c r="D174" s="7"/>
      <c r="E174" s="7"/>
      <c r="F174" s="7"/>
      <c r="G174" s="7"/>
    </row>
    <row r="175" spans="1:16" ht="15.75" customHeight="1" x14ac:dyDescent="0.25">
      <c r="A175" s="194" t="s">
        <v>546</v>
      </c>
      <c r="B175" s="7"/>
      <c r="D175" s="7"/>
      <c r="E175" s="7"/>
      <c r="F175" s="7"/>
      <c r="G175" s="7"/>
    </row>
    <row r="176" spans="1:16" ht="15.75" customHeight="1" x14ac:dyDescent="0.25">
      <c r="B176" s="7"/>
      <c r="D176" s="7"/>
      <c r="E176" s="7"/>
      <c r="F176" s="7"/>
      <c r="G176" s="7"/>
    </row>
    <row r="177" spans="2:7" ht="15.75" customHeight="1" x14ac:dyDescent="0.25">
      <c r="B177" s="7"/>
      <c r="D177" s="7"/>
      <c r="E177" s="7"/>
      <c r="F177" s="7"/>
      <c r="G177" s="7"/>
    </row>
    <row r="178" spans="2:7" ht="15.75" customHeight="1" x14ac:dyDescent="0.25">
      <c r="B178" s="7"/>
      <c r="D178" s="7"/>
      <c r="E178" s="7"/>
      <c r="F178" s="7"/>
      <c r="G178" s="7"/>
    </row>
    <row r="179" spans="2:7" ht="15.75" customHeight="1" x14ac:dyDescent="0.25">
      <c r="B179" s="7"/>
      <c r="D179" s="7"/>
      <c r="E179" s="7"/>
      <c r="F179" s="7"/>
      <c r="G179" s="7"/>
    </row>
    <row r="180" spans="2:7" ht="15.75" customHeight="1" x14ac:dyDescent="0.25">
      <c r="B180" s="7"/>
      <c r="D180" s="7"/>
      <c r="E180" s="7"/>
      <c r="F180" s="7"/>
      <c r="G180" s="7"/>
    </row>
    <row r="181" spans="2:7" ht="15.75" customHeight="1" x14ac:dyDescent="0.25">
      <c r="B181" s="7"/>
      <c r="D181" s="7"/>
      <c r="E181" s="7"/>
      <c r="F181" s="7"/>
      <c r="G181" s="7"/>
    </row>
    <row r="182" spans="2:7" ht="15.75" customHeight="1" x14ac:dyDescent="0.25">
      <c r="B182" s="7"/>
      <c r="D182" s="7"/>
      <c r="E182" s="7"/>
      <c r="F182" s="7"/>
      <c r="G182" s="7"/>
    </row>
    <row r="183" spans="2:7" ht="15.75" customHeight="1" x14ac:dyDescent="0.25">
      <c r="B183" s="7"/>
      <c r="D183" s="7"/>
      <c r="E183" s="7"/>
      <c r="F183" s="7"/>
      <c r="G183" s="7"/>
    </row>
    <row r="184" spans="2:7" ht="15.75" customHeight="1" x14ac:dyDescent="0.25">
      <c r="B184" s="7"/>
      <c r="D184" s="7"/>
      <c r="E184" s="7"/>
      <c r="F184" s="7"/>
      <c r="G184" s="7"/>
    </row>
    <row r="185" spans="2:7" ht="15.75" customHeight="1" x14ac:dyDescent="0.25">
      <c r="B185" s="7"/>
      <c r="D185" s="7"/>
      <c r="E185" s="7"/>
      <c r="F185" s="7"/>
      <c r="G185" s="7"/>
    </row>
    <row r="186" spans="2:7" ht="15.75" customHeight="1" x14ac:dyDescent="0.25">
      <c r="B186" s="7"/>
      <c r="D186" s="7"/>
      <c r="E186" s="7"/>
      <c r="F186" s="7"/>
      <c r="G186" s="7"/>
    </row>
    <row r="187" spans="2:7" ht="15.75" customHeight="1" x14ac:dyDescent="0.25">
      <c r="B187" s="7"/>
      <c r="D187" s="7"/>
      <c r="E187" s="7"/>
      <c r="F187" s="7"/>
      <c r="G187" s="7"/>
    </row>
    <row r="188" spans="2:7" ht="15.75" customHeight="1" x14ac:dyDescent="0.25">
      <c r="B188" s="7"/>
      <c r="D188" s="7"/>
      <c r="E188" s="7"/>
      <c r="F188" s="7"/>
      <c r="G188" s="7"/>
    </row>
    <row r="189" spans="2:7" ht="15.75" customHeight="1" x14ac:dyDescent="0.25">
      <c r="B189" s="7"/>
      <c r="D189" s="7"/>
      <c r="E189" s="7"/>
      <c r="F189" s="7"/>
      <c r="G189" s="7"/>
    </row>
    <row r="190" spans="2:7" ht="15.75" customHeight="1" x14ac:dyDescent="0.25">
      <c r="B190" s="7"/>
      <c r="D190" s="7"/>
      <c r="E190" s="7"/>
      <c r="F190" s="7"/>
      <c r="G190" s="7"/>
    </row>
    <row r="191" spans="2:7" ht="15.75" customHeight="1" x14ac:dyDescent="0.25">
      <c r="B191" s="7"/>
      <c r="D191" s="7"/>
      <c r="E191" s="7"/>
      <c r="F191" s="7"/>
      <c r="G191" s="7"/>
    </row>
    <row r="192" spans="2:7" ht="15.75" customHeight="1" x14ac:dyDescent="0.25">
      <c r="B192" s="7"/>
      <c r="D192" s="7"/>
      <c r="E192" s="7"/>
      <c r="F192" s="7"/>
      <c r="G192" s="7"/>
    </row>
    <row r="193" spans="2:7" ht="15.75" customHeight="1" x14ac:dyDescent="0.25">
      <c r="B193" s="7"/>
      <c r="D193" s="7"/>
      <c r="E193" s="7"/>
      <c r="F193" s="7"/>
      <c r="G193" s="7"/>
    </row>
    <row r="194" spans="2:7" ht="15.75" customHeight="1" x14ac:dyDescent="0.25">
      <c r="B194" s="7"/>
      <c r="D194" s="7"/>
      <c r="E194" s="7"/>
      <c r="F194" s="7"/>
      <c r="G194" s="7"/>
    </row>
    <row r="195" spans="2:7" ht="15.75" customHeight="1" x14ac:dyDescent="0.25">
      <c r="B195" s="7"/>
      <c r="D195" s="7"/>
      <c r="E195" s="7"/>
      <c r="F195" s="7"/>
      <c r="G195" s="7"/>
    </row>
    <row r="196" spans="2:7" ht="15.75" customHeight="1" x14ac:dyDescent="0.25">
      <c r="B196" s="7"/>
      <c r="D196" s="7"/>
      <c r="E196" s="7"/>
      <c r="F196" s="7"/>
      <c r="G196" s="7"/>
    </row>
    <row r="197" spans="2:7" ht="15.75" customHeight="1" x14ac:dyDescent="0.25">
      <c r="B197" s="7"/>
      <c r="D197" s="7"/>
      <c r="E197" s="7"/>
      <c r="F197" s="7"/>
      <c r="G197" s="7"/>
    </row>
    <row r="198" spans="2:7" ht="15.75" customHeight="1" x14ac:dyDescent="0.25">
      <c r="B198" s="7"/>
      <c r="D198" s="7"/>
      <c r="E198" s="7"/>
      <c r="F198" s="7"/>
      <c r="G198" s="7"/>
    </row>
    <row r="199" spans="2:7" ht="15.75" customHeight="1" x14ac:dyDescent="0.25">
      <c r="B199" s="7"/>
      <c r="D199" s="7"/>
      <c r="E199" s="7"/>
      <c r="F199" s="7"/>
      <c r="G199" s="7"/>
    </row>
    <row r="200" spans="2:7" ht="15.75" customHeight="1" x14ac:dyDescent="0.25">
      <c r="B200" s="7"/>
      <c r="D200" s="7"/>
      <c r="E200" s="7"/>
      <c r="F200" s="7"/>
      <c r="G200" s="7"/>
    </row>
    <row r="201" spans="2:7" ht="15.75" customHeight="1" x14ac:dyDescent="0.25">
      <c r="B201" s="7"/>
      <c r="D201" s="7"/>
      <c r="E201" s="7"/>
      <c r="F201" s="7"/>
      <c r="G201" s="7"/>
    </row>
    <row r="202" spans="2:7" ht="15.75" customHeight="1" x14ac:dyDescent="0.25">
      <c r="B202" s="7"/>
      <c r="D202" s="7"/>
      <c r="E202" s="7"/>
      <c r="F202" s="7"/>
      <c r="G202" s="7"/>
    </row>
    <row r="203" spans="2:7" ht="15.75" customHeight="1" x14ac:dyDescent="0.25">
      <c r="B203" s="7"/>
      <c r="D203" s="7"/>
      <c r="E203" s="7"/>
      <c r="F203" s="7"/>
      <c r="G203" s="7"/>
    </row>
    <row r="204" spans="2:7" ht="15.75" customHeight="1" x14ac:dyDescent="0.25">
      <c r="B204" s="7"/>
      <c r="D204" s="7"/>
      <c r="E204" s="7"/>
      <c r="F204" s="7"/>
      <c r="G204" s="7"/>
    </row>
    <row r="205" spans="2:7" ht="15.75" customHeight="1" x14ac:dyDescent="0.25">
      <c r="B205" s="7"/>
      <c r="D205" s="7"/>
      <c r="E205" s="7"/>
      <c r="F205" s="7"/>
      <c r="G205" s="7"/>
    </row>
    <row r="206" spans="2:7" ht="15.75" customHeight="1" x14ac:dyDescent="0.25">
      <c r="B206" s="7"/>
      <c r="D206" s="7"/>
      <c r="E206" s="7"/>
      <c r="F206" s="7"/>
      <c r="G206" s="7"/>
    </row>
    <row r="207" spans="2:7" ht="15.75" customHeight="1" x14ac:dyDescent="0.25">
      <c r="B207" s="7"/>
      <c r="D207" s="7"/>
      <c r="E207" s="7"/>
      <c r="F207" s="7"/>
      <c r="G207" s="7"/>
    </row>
    <row r="208" spans="2:7" ht="15.75" customHeight="1" x14ac:dyDescent="0.25">
      <c r="B208" s="7"/>
      <c r="D208" s="7"/>
      <c r="E208" s="7"/>
      <c r="F208" s="7"/>
      <c r="G208" s="7"/>
    </row>
    <row r="209" spans="2:7" ht="15.75" customHeight="1" x14ac:dyDescent="0.25">
      <c r="B209" s="7"/>
      <c r="D209" s="7"/>
      <c r="E209" s="7"/>
      <c r="F209" s="7"/>
      <c r="G209" s="7"/>
    </row>
    <row r="210" spans="2:7" ht="15.75" customHeight="1" x14ac:dyDescent="0.25">
      <c r="B210" s="7"/>
      <c r="D210" s="7"/>
      <c r="E210" s="7"/>
      <c r="F210" s="7"/>
      <c r="G210" s="7"/>
    </row>
    <row r="211" spans="2:7" ht="15.75" customHeight="1" x14ac:dyDescent="0.25">
      <c r="B211" s="7"/>
      <c r="D211" s="7"/>
      <c r="E211" s="7"/>
      <c r="F211" s="7"/>
      <c r="G211" s="7"/>
    </row>
    <row r="212" spans="2:7" ht="15.75" customHeight="1" x14ac:dyDescent="0.25">
      <c r="B212" s="7"/>
      <c r="D212" s="7"/>
      <c r="E212" s="7"/>
      <c r="F212" s="7"/>
      <c r="G212" s="7"/>
    </row>
    <row r="213" spans="2:7" ht="15.75" customHeight="1" x14ac:dyDescent="0.25">
      <c r="B213" s="7"/>
      <c r="D213" s="7"/>
      <c r="E213" s="7"/>
      <c r="F213" s="7"/>
      <c r="G213" s="7"/>
    </row>
    <row r="214" spans="2:7" ht="15.75" customHeight="1" x14ac:dyDescent="0.25">
      <c r="B214" s="7"/>
      <c r="D214" s="7"/>
      <c r="E214" s="7"/>
      <c r="F214" s="7"/>
      <c r="G214" s="7"/>
    </row>
    <row r="215" spans="2:7" ht="15.75" customHeight="1" x14ac:dyDescent="0.25">
      <c r="B215" s="7"/>
      <c r="D215" s="7"/>
      <c r="E215" s="7"/>
      <c r="F215" s="7"/>
      <c r="G215" s="7"/>
    </row>
    <row r="216" spans="2:7" ht="15.75" customHeight="1" x14ac:dyDescent="0.25">
      <c r="B216" s="7"/>
      <c r="D216" s="7"/>
      <c r="E216" s="7"/>
      <c r="F216" s="7"/>
      <c r="G216" s="7"/>
    </row>
    <row r="217" spans="2:7" ht="15.75" customHeight="1" x14ac:dyDescent="0.25">
      <c r="B217" s="7"/>
      <c r="D217" s="7"/>
      <c r="E217" s="7"/>
      <c r="F217" s="7"/>
      <c r="G217" s="7"/>
    </row>
    <row r="218" spans="2:7" ht="15.75" customHeight="1" x14ac:dyDescent="0.25">
      <c r="B218" s="7"/>
      <c r="D218" s="7"/>
      <c r="E218" s="7"/>
      <c r="F218" s="7"/>
      <c r="G218" s="7"/>
    </row>
    <row r="219" spans="2:7" ht="15.75" customHeight="1" x14ac:dyDescent="0.25">
      <c r="B219" s="7"/>
      <c r="D219" s="7"/>
      <c r="E219" s="7"/>
      <c r="F219" s="7"/>
      <c r="G219" s="7"/>
    </row>
    <row r="220" spans="2:7" ht="15.75" customHeight="1" x14ac:dyDescent="0.25">
      <c r="B220" s="7"/>
      <c r="D220" s="7"/>
      <c r="E220" s="7"/>
      <c r="F220" s="7"/>
      <c r="G220" s="7"/>
    </row>
    <row r="221" spans="2:7" ht="15.75" customHeight="1" x14ac:dyDescent="0.25">
      <c r="B221" s="7"/>
      <c r="D221" s="7"/>
      <c r="E221" s="7"/>
      <c r="F221" s="7"/>
      <c r="G221" s="7"/>
    </row>
    <row r="222" spans="2:7" ht="15.75" customHeight="1" x14ac:dyDescent="0.25">
      <c r="B222" s="7"/>
      <c r="D222" s="7"/>
      <c r="E222" s="7"/>
      <c r="F222" s="7"/>
      <c r="G222" s="7"/>
    </row>
    <row r="223" spans="2:7" ht="15.75" customHeight="1" x14ac:dyDescent="0.25">
      <c r="B223" s="7"/>
      <c r="D223" s="7"/>
      <c r="E223" s="7"/>
      <c r="F223" s="7"/>
      <c r="G223" s="7"/>
    </row>
    <row r="224" spans="2:7" ht="15.75" customHeight="1" x14ac:dyDescent="0.25">
      <c r="B224" s="7"/>
      <c r="D224" s="7"/>
      <c r="E224" s="7"/>
      <c r="F224" s="7"/>
      <c r="G224" s="7"/>
    </row>
    <row r="225" spans="2:7" ht="15.75" customHeight="1" x14ac:dyDescent="0.25">
      <c r="B225" s="7"/>
      <c r="D225" s="7"/>
      <c r="E225" s="7"/>
      <c r="F225" s="7"/>
      <c r="G225" s="7"/>
    </row>
    <row r="226" spans="2:7" ht="15.75" customHeight="1" x14ac:dyDescent="0.25">
      <c r="B226" s="7"/>
      <c r="D226" s="7"/>
      <c r="E226" s="7"/>
      <c r="F226" s="7"/>
      <c r="G226" s="7"/>
    </row>
    <row r="227" spans="2:7" ht="15.75" customHeight="1" x14ac:dyDescent="0.25">
      <c r="B227" s="7"/>
      <c r="D227" s="7"/>
      <c r="E227" s="7"/>
      <c r="F227" s="7"/>
      <c r="G227" s="7"/>
    </row>
    <row r="228" spans="2:7" ht="15.75" customHeight="1" x14ac:dyDescent="0.25">
      <c r="B228" s="7"/>
      <c r="D228" s="7"/>
      <c r="E228" s="7"/>
      <c r="F228" s="7"/>
      <c r="G228" s="7"/>
    </row>
    <row r="229" spans="2:7" ht="15.75" customHeight="1" x14ac:dyDescent="0.25">
      <c r="B229" s="7"/>
      <c r="D229" s="7"/>
      <c r="E229" s="7"/>
      <c r="F229" s="7"/>
      <c r="G229" s="7"/>
    </row>
    <row r="230" spans="2:7" ht="15.75" customHeight="1" x14ac:dyDescent="0.25">
      <c r="B230" s="7"/>
      <c r="D230" s="7"/>
      <c r="E230" s="7"/>
      <c r="F230" s="7"/>
      <c r="G230" s="7"/>
    </row>
    <row r="231" spans="2:7" ht="15.75" customHeight="1" x14ac:dyDescent="0.25">
      <c r="B231" s="7"/>
      <c r="D231" s="7"/>
      <c r="E231" s="7"/>
      <c r="F231" s="7"/>
      <c r="G231" s="7"/>
    </row>
    <row r="232" spans="2:7" ht="15.75" customHeight="1" x14ac:dyDescent="0.25">
      <c r="B232" s="7"/>
      <c r="D232" s="7"/>
      <c r="E232" s="7"/>
      <c r="F232" s="7"/>
      <c r="G232" s="7"/>
    </row>
    <row r="233" spans="2:7" ht="15.75" customHeight="1" x14ac:dyDescent="0.25">
      <c r="B233" s="7"/>
      <c r="D233" s="7"/>
      <c r="E233" s="7"/>
      <c r="F233" s="7"/>
      <c r="G233" s="7"/>
    </row>
    <row r="234" spans="2:7" ht="15.75" customHeight="1" x14ac:dyDescent="0.25">
      <c r="B234" s="7"/>
      <c r="D234" s="7"/>
      <c r="E234" s="7"/>
      <c r="F234" s="7"/>
      <c r="G234" s="7"/>
    </row>
    <row r="235" spans="2:7" ht="15.75" customHeight="1" x14ac:dyDescent="0.25">
      <c r="B235" s="7"/>
      <c r="D235" s="7"/>
      <c r="E235" s="7"/>
      <c r="F235" s="7"/>
      <c r="G235" s="7"/>
    </row>
    <row r="236" spans="2:7" ht="15.75" customHeight="1" x14ac:dyDescent="0.25">
      <c r="B236" s="7"/>
      <c r="D236" s="7"/>
      <c r="E236" s="7"/>
      <c r="F236" s="7"/>
      <c r="G236" s="7"/>
    </row>
    <row r="237" spans="2:7" ht="15.75" customHeight="1" x14ac:dyDescent="0.25">
      <c r="B237" s="7"/>
      <c r="D237" s="7"/>
      <c r="E237" s="7"/>
      <c r="F237" s="7"/>
      <c r="G237" s="7"/>
    </row>
    <row r="238" spans="2:7" ht="15.75" customHeight="1" x14ac:dyDescent="0.25">
      <c r="B238" s="7"/>
      <c r="D238" s="7"/>
      <c r="E238" s="7"/>
      <c r="F238" s="7"/>
      <c r="G238" s="7"/>
    </row>
    <row r="239" spans="2:7" ht="15.75" customHeight="1" x14ac:dyDescent="0.25">
      <c r="B239" s="7"/>
      <c r="D239" s="7"/>
      <c r="E239" s="7"/>
      <c r="F239" s="7"/>
      <c r="G239" s="7"/>
    </row>
    <row r="240" spans="2:7" ht="15.75" customHeight="1" x14ac:dyDescent="0.25">
      <c r="B240" s="7"/>
      <c r="D240" s="7"/>
      <c r="E240" s="7"/>
      <c r="F240" s="7"/>
      <c r="G240" s="7"/>
    </row>
    <row r="241" spans="2:7" ht="15.75" customHeight="1" x14ac:dyDescent="0.25">
      <c r="B241" s="7"/>
      <c r="D241" s="7"/>
      <c r="E241" s="7"/>
      <c r="F241" s="7"/>
      <c r="G241" s="7"/>
    </row>
    <row r="242" spans="2:7" ht="15.75" customHeight="1" x14ac:dyDescent="0.25">
      <c r="B242" s="7"/>
      <c r="D242" s="7"/>
      <c r="E242" s="7"/>
      <c r="F242" s="7"/>
      <c r="G242" s="7"/>
    </row>
    <row r="243" spans="2:7" ht="15.75" customHeight="1" x14ac:dyDescent="0.25">
      <c r="B243" s="7"/>
      <c r="D243" s="7"/>
      <c r="E243" s="7"/>
      <c r="F243" s="7"/>
      <c r="G243" s="7"/>
    </row>
    <row r="244" spans="2:7" ht="15.75" customHeight="1" x14ac:dyDescent="0.25">
      <c r="B244" s="7"/>
      <c r="D244" s="7"/>
      <c r="E244" s="7"/>
      <c r="F244" s="7"/>
      <c r="G244" s="7"/>
    </row>
    <row r="245" spans="2:7" ht="15.75" customHeight="1" x14ac:dyDescent="0.25">
      <c r="B245" s="7"/>
      <c r="D245" s="7"/>
      <c r="E245" s="7"/>
      <c r="F245" s="7"/>
      <c r="G245" s="7"/>
    </row>
    <row r="246" spans="2:7" ht="15.75" customHeight="1" x14ac:dyDescent="0.25">
      <c r="B246" s="7"/>
      <c r="D246" s="7"/>
      <c r="E246" s="7"/>
      <c r="F246" s="7"/>
      <c r="G246" s="7"/>
    </row>
    <row r="247" spans="2:7" ht="15.75" customHeight="1" x14ac:dyDescent="0.25">
      <c r="B247" s="7"/>
      <c r="D247" s="7"/>
      <c r="E247" s="7"/>
      <c r="F247" s="7"/>
      <c r="G247" s="7"/>
    </row>
    <row r="248" spans="2:7" ht="15.75" customHeight="1" x14ac:dyDescent="0.25">
      <c r="B248" s="7"/>
      <c r="D248" s="7"/>
      <c r="E248" s="7"/>
      <c r="F248" s="7"/>
      <c r="G248" s="7"/>
    </row>
    <row r="249" spans="2:7" ht="15.75" customHeight="1" x14ac:dyDescent="0.25">
      <c r="B249" s="7"/>
      <c r="D249" s="7"/>
      <c r="E249" s="7"/>
      <c r="F249" s="7"/>
      <c r="G249" s="7"/>
    </row>
    <row r="250" spans="2:7" ht="15.75" customHeight="1" x14ac:dyDescent="0.25">
      <c r="B250" s="7"/>
      <c r="D250" s="7"/>
      <c r="E250" s="7"/>
      <c r="F250" s="7"/>
      <c r="G250" s="7"/>
    </row>
    <row r="251" spans="2:7" ht="15.75" customHeight="1" x14ac:dyDescent="0.25">
      <c r="B251" s="7"/>
      <c r="D251" s="7"/>
      <c r="E251" s="7"/>
      <c r="F251" s="7"/>
      <c r="G251" s="7"/>
    </row>
    <row r="252" spans="2:7" ht="15.75" customHeight="1" x14ac:dyDescent="0.25">
      <c r="B252" s="7"/>
      <c r="D252" s="7"/>
      <c r="E252" s="7"/>
      <c r="F252" s="7"/>
      <c r="G252" s="7"/>
    </row>
    <row r="253" spans="2:7" ht="15.75" customHeight="1" x14ac:dyDescent="0.25">
      <c r="B253" s="7"/>
      <c r="D253" s="7"/>
      <c r="E253" s="7"/>
      <c r="F253" s="7"/>
      <c r="G253" s="7"/>
    </row>
    <row r="254" spans="2:7" ht="15.75" customHeight="1" x14ac:dyDescent="0.25">
      <c r="B254" s="7"/>
      <c r="D254" s="7"/>
      <c r="E254" s="7"/>
      <c r="F254" s="7"/>
      <c r="G254" s="7"/>
    </row>
    <row r="255" spans="2:7" ht="15.75" customHeight="1" x14ac:dyDescent="0.25">
      <c r="B255" s="7"/>
      <c r="D255" s="7"/>
      <c r="E255" s="7"/>
      <c r="F255" s="7"/>
      <c r="G255" s="7"/>
    </row>
    <row r="256" spans="2:7" ht="15.75" customHeight="1" x14ac:dyDescent="0.25">
      <c r="B256" s="7"/>
      <c r="D256" s="7"/>
      <c r="E256" s="7"/>
      <c r="F256" s="7"/>
      <c r="G256" s="7"/>
    </row>
    <row r="257" spans="2:7" ht="15.75" customHeight="1" x14ac:dyDescent="0.25">
      <c r="B257" s="7"/>
      <c r="D257" s="7"/>
      <c r="E257" s="7"/>
      <c r="F257" s="7"/>
      <c r="G257" s="7"/>
    </row>
    <row r="258" spans="2:7" ht="15.75" customHeight="1" x14ac:dyDescent="0.25">
      <c r="B258" s="7"/>
      <c r="D258" s="7"/>
      <c r="E258" s="7"/>
      <c r="F258" s="7"/>
      <c r="G258" s="7"/>
    </row>
    <row r="259" spans="2:7" ht="15.75" customHeight="1" x14ac:dyDescent="0.25">
      <c r="B259" s="7"/>
      <c r="D259" s="7"/>
      <c r="E259" s="7"/>
      <c r="F259" s="7"/>
      <c r="G259" s="7"/>
    </row>
    <row r="260" spans="2:7" ht="15.75" customHeight="1" x14ac:dyDescent="0.25">
      <c r="B260" s="7"/>
      <c r="D260" s="7"/>
      <c r="E260" s="7"/>
      <c r="F260" s="7"/>
      <c r="G260" s="7"/>
    </row>
    <row r="261" spans="2:7" ht="15.75" customHeight="1" x14ac:dyDescent="0.25">
      <c r="B261" s="7"/>
      <c r="D261" s="7"/>
      <c r="E261" s="7"/>
      <c r="F261" s="7"/>
      <c r="G261" s="7"/>
    </row>
    <row r="262" spans="2:7" ht="15.75" customHeight="1" x14ac:dyDescent="0.25">
      <c r="B262" s="7"/>
      <c r="D262" s="7"/>
      <c r="E262" s="7"/>
      <c r="F262" s="7"/>
      <c r="G262" s="7"/>
    </row>
    <row r="263" spans="2:7" ht="15.75" customHeight="1" x14ac:dyDescent="0.25">
      <c r="B263" s="7"/>
      <c r="D263" s="7"/>
      <c r="E263" s="7"/>
      <c r="F263" s="7"/>
      <c r="G263" s="7"/>
    </row>
    <row r="264" spans="2:7" ht="15.75" customHeight="1" x14ac:dyDescent="0.25">
      <c r="B264" s="7"/>
      <c r="D264" s="7"/>
      <c r="E264" s="7"/>
      <c r="F264" s="7"/>
      <c r="G264" s="7"/>
    </row>
    <row r="265" spans="2:7" ht="15.75" customHeight="1" x14ac:dyDescent="0.25">
      <c r="B265" s="7"/>
      <c r="D265" s="7"/>
      <c r="E265" s="7"/>
      <c r="F265" s="7"/>
      <c r="G265" s="7"/>
    </row>
    <row r="266" spans="2:7" ht="15.75" customHeight="1" x14ac:dyDescent="0.25">
      <c r="B266" s="7"/>
      <c r="D266" s="7"/>
      <c r="E266" s="7"/>
      <c r="F266" s="7"/>
      <c r="G266" s="7"/>
    </row>
    <row r="267" spans="2:7" ht="15.75" customHeight="1" x14ac:dyDescent="0.25">
      <c r="B267" s="7"/>
      <c r="D267" s="7"/>
      <c r="E267" s="7"/>
      <c r="F267" s="7"/>
      <c r="G267" s="7"/>
    </row>
    <row r="268" spans="2:7" ht="15.75" customHeight="1" x14ac:dyDescent="0.25">
      <c r="B268" s="7"/>
      <c r="D268" s="7"/>
      <c r="E268" s="7"/>
      <c r="F268" s="7"/>
      <c r="G268" s="7"/>
    </row>
    <row r="269" spans="2:7" ht="15.75" customHeight="1" x14ac:dyDescent="0.25">
      <c r="B269" s="7"/>
      <c r="D269" s="7"/>
      <c r="E269" s="7"/>
      <c r="F269" s="7"/>
      <c r="G269" s="7"/>
    </row>
    <row r="270" spans="2:7" ht="15.75" customHeight="1" x14ac:dyDescent="0.25">
      <c r="B270" s="7"/>
      <c r="D270" s="7"/>
      <c r="E270" s="7"/>
      <c r="F270" s="7"/>
      <c r="G270" s="7"/>
    </row>
    <row r="271" spans="2:7" ht="15.75" customHeight="1" x14ac:dyDescent="0.25">
      <c r="B271" s="7"/>
      <c r="D271" s="7"/>
      <c r="E271" s="7"/>
      <c r="F271" s="7"/>
      <c r="G271" s="7"/>
    </row>
    <row r="272" spans="2:7" ht="15.75" customHeight="1" x14ac:dyDescent="0.25">
      <c r="B272" s="7"/>
      <c r="D272" s="7"/>
      <c r="E272" s="7"/>
      <c r="F272" s="7"/>
      <c r="G272" s="7"/>
    </row>
    <row r="273" spans="2:7" ht="15.75" customHeight="1" x14ac:dyDescent="0.25">
      <c r="B273" s="7"/>
      <c r="D273" s="7"/>
      <c r="E273" s="7"/>
      <c r="F273" s="7"/>
      <c r="G273" s="7"/>
    </row>
    <row r="274" spans="2:7" ht="15.75" customHeight="1" x14ac:dyDescent="0.25">
      <c r="B274" s="7"/>
      <c r="D274" s="7"/>
      <c r="E274" s="7"/>
      <c r="F274" s="7"/>
      <c r="G274" s="7"/>
    </row>
    <row r="275" spans="2:7" ht="15.75" customHeight="1" x14ac:dyDescent="0.25">
      <c r="B275" s="7"/>
      <c r="D275" s="7"/>
      <c r="E275" s="7"/>
      <c r="F275" s="7"/>
      <c r="G275" s="7"/>
    </row>
    <row r="276" spans="2:7" ht="15.75" customHeight="1" x14ac:dyDescent="0.25">
      <c r="B276" s="7"/>
      <c r="D276" s="7"/>
      <c r="E276" s="7"/>
      <c r="F276" s="7"/>
      <c r="G276" s="7"/>
    </row>
    <row r="277" spans="2:7" ht="15.75" customHeight="1" x14ac:dyDescent="0.25">
      <c r="B277" s="7"/>
      <c r="D277" s="7"/>
      <c r="E277" s="7"/>
      <c r="F277" s="7"/>
      <c r="G277" s="7"/>
    </row>
    <row r="278" spans="2:7" ht="15.75" customHeight="1" x14ac:dyDescent="0.25">
      <c r="B278" s="7"/>
      <c r="D278" s="7"/>
      <c r="E278" s="7"/>
      <c r="F278" s="7"/>
      <c r="G278" s="7"/>
    </row>
    <row r="279" spans="2:7" ht="15.75" customHeight="1" x14ac:dyDescent="0.25">
      <c r="B279" s="7"/>
      <c r="D279" s="7"/>
      <c r="E279" s="7"/>
      <c r="F279" s="7"/>
      <c r="G279" s="7"/>
    </row>
    <row r="280" spans="2:7" ht="15.75" customHeight="1" x14ac:dyDescent="0.25">
      <c r="B280" s="7"/>
      <c r="D280" s="7"/>
      <c r="E280" s="7"/>
      <c r="F280" s="7"/>
      <c r="G280" s="7"/>
    </row>
    <row r="281" spans="2:7" ht="15.75" customHeight="1" x14ac:dyDescent="0.25">
      <c r="B281" s="7"/>
      <c r="D281" s="7"/>
      <c r="E281" s="7"/>
      <c r="F281" s="7"/>
      <c r="G281" s="7"/>
    </row>
    <row r="282" spans="2:7" ht="15.75" customHeight="1" x14ac:dyDescent="0.25">
      <c r="B282" s="7"/>
      <c r="D282" s="7"/>
      <c r="E282" s="7"/>
      <c r="F282" s="7"/>
      <c r="G282" s="7"/>
    </row>
    <row r="283" spans="2:7" ht="15.75" customHeight="1" x14ac:dyDescent="0.25">
      <c r="B283" s="7"/>
      <c r="D283" s="7"/>
      <c r="E283" s="7"/>
      <c r="F283" s="7"/>
      <c r="G283" s="7"/>
    </row>
    <row r="284" spans="2:7" ht="15.75" customHeight="1" x14ac:dyDescent="0.25">
      <c r="B284" s="7"/>
      <c r="D284" s="7"/>
      <c r="E284" s="7"/>
      <c r="F284" s="7"/>
      <c r="G284" s="7"/>
    </row>
    <row r="285" spans="2:7" ht="15.75" customHeight="1" x14ac:dyDescent="0.25">
      <c r="B285" s="7"/>
      <c r="D285" s="7"/>
      <c r="E285" s="7"/>
      <c r="F285" s="7"/>
      <c r="G285" s="7"/>
    </row>
    <row r="286" spans="2:7" ht="15.75" customHeight="1" x14ac:dyDescent="0.25">
      <c r="B286" s="7"/>
      <c r="D286" s="7"/>
      <c r="E286" s="7"/>
      <c r="F286" s="7"/>
      <c r="G286" s="7"/>
    </row>
    <row r="287" spans="2:7" ht="15.75" customHeight="1" x14ac:dyDescent="0.25">
      <c r="B287" s="7"/>
      <c r="D287" s="7"/>
      <c r="E287" s="7"/>
      <c r="F287" s="7"/>
      <c r="G287" s="7"/>
    </row>
    <row r="288" spans="2:7" ht="15.75" customHeight="1" x14ac:dyDescent="0.25">
      <c r="B288" s="7"/>
      <c r="D288" s="7"/>
      <c r="E288" s="7"/>
      <c r="F288" s="7"/>
      <c r="G288" s="7"/>
    </row>
    <row r="289" spans="2:7" ht="15.75" customHeight="1" x14ac:dyDescent="0.25">
      <c r="B289" s="7"/>
      <c r="D289" s="7"/>
      <c r="E289" s="7"/>
      <c r="F289" s="7"/>
      <c r="G289" s="7"/>
    </row>
    <row r="290" spans="2:7" ht="15.75" customHeight="1" x14ac:dyDescent="0.25">
      <c r="B290" s="7"/>
      <c r="D290" s="7"/>
      <c r="E290" s="7"/>
      <c r="F290" s="7"/>
      <c r="G290" s="7"/>
    </row>
    <row r="291" spans="2:7" ht="15.75" customHeight="1" x14ac:dyDescent="0.25">
      <c r="B291" s="7"/>
      <c r="D291" s="7"/>
      <c r="E291" s="7"/>
      <c r="F291" s="7"/>
      <c r="G291" s="7"/>
    </row>
    <row r="292" spans="2:7" ht="15.75" customHeight="1" x14ac:dyDescent="0.25">
      <c r="B292" s="7"/>
      <c r="D292" s="7"/>
      <c r="E292" s="7"/>
      <c r="F292" s="7"/>
      <c r="G292" s="7"/>
    </row>
    <row r="293" spans="2:7" ht="15.75" customHeight="1" x14ac:dyDescent="0.25">
      <c r="B293" s="7"/>
      <c r="D293" s="7"/>
      <c r="E293" s="7"/>
      <c r="F293" s="7"/>
      <c r="G293" s="7"/>
    </row>
    <row r="294" spans="2:7" ht="15.75" customHeight="1" x14ac:dyDescent="0.25">
      <c r="B294" s="7"/>
      <c r="D294" s="7"/>
      <c r="E294" s="7"/>
      <c r="F294" s="7"/>
      <c r="G294" s="7"/>
    </row>
    <row r="295" spans="2:7" ht="15.75" customHeight="1" x14ac:dyDescent="0.25">
      <c r="B295" s="7"/>
      <c r="D295" s="7"/>
      <c r="E295" s="7"/>
      <c r="F295" s="7"/>
      <c r="G295" s="7"/>
    </row>
    <row r="296" spans="2:7" ht="15.75" customHeight="1" x14ac:dyDescent="0.25">
      <c r="B296" s="7"/>
      <c r="D296" s="7"/>
      <c r="E296" s="7"/>
      <c r="F296" s="7"/>
      <c r="G296" s="7"/>
    </row>
    <row r="297" spans="2:7" ht="15.75" customHeight="1" x14ac:dyDescent="0.25">
      <c r="B297" s="7"/>
      <c r="D297" s="7"/>
      <c r="E297" s="7"/>
      <c r="F297" s="7"/>
      <c r="G297" s="7"/>
    </row>
    <row r="298" spans="2:7" ht="15.75" customHeight="1" x14ac:dyDescent="0.25">
      <c r="B298" s="7"/>
      <c r="D298" s="7"/>
      <c r="E298" s="7"/>
      <c r="F298" s="7"/>
      <c r="G298" s="7"/>
    </row>
    <row r="299" spans="2:7" ht="15.75" customHeight="1" x14ac:dyDescent="0.25">
      <c r="B299" s="7"/>
      <c r="D299" s="7"/>
      <c r="E299" s="7"/>
      <c r="F299" s="7"/>
      <c r="G299" s="7"/>
    </row>
    <row r="300" spans="2:7" ht="15.75" customHeight="1" x14ac:dyDescent="0.25">
      <c r="B300" s="7"/>
      <c r="D300" s="7"/>
      <c r="E300" s="7"/>
      <c r="F300" s="7"/>
      <c r="G300" s="7"/>
    </row>
    <row r="301" spans="2:7" ht="15.75" customHeight="1" x14ac:dyDescent="0.25">
      <c r="B301" s="7"/>
      <c r="D301" s="7"/>
      <c r="E301" s="7"/>
      <c r="F301" s="7"/>
      <c r="G301" s="7"/>
    </row>
    <row r="302" spans="2:7" ht="15.75" customHeight="1" x14ac:dyDescent="0.25">
      <c r="B302" s="7"/>
      <c r="D302" s="7"/>
      <c r="E302" s="7"/>
      <c r="F302" s="7"/>
      <c r="G302" s="7"/>
    </row>
    <row r="303" spans="2:7" ht="15.75" customHeight="1" x14ac:dyDescent="0.25">
      <c r="B303" s="7"/>
      <c r="D303" s="7"/>
      <c r="E303" s="7"/>
      <c r="F303" s="7"/>
      <c r="G303" s="7"/>
    </row>
    <row r="304" spans="2:7" ht="15.75" customHeight="1" x14ac:dyDescent="0.25">
      <c r="B304" s="7"/>
      <c r="D304" s="7"/>
      <c r="E304" s="7"/>
      <c r="F304" s="7"/>
      <c r="G304" s="7"/>
    </row>
    <row r="305" spans="2:7" ht="15.75" customHeight="1" x14ac:dyDescent="0.25">
      <c r="B305" s="7"/>
      <c r="D305" s="7"/>
      <c r="E305" s="7"/>
      <c r="F305" s="7"/>
      <c r="G305" s="7"/>
    </row>
    <row r="306" spans="2:7" ht="15.75" customHeight="1" x14ac:dyDescent="0.25">
      <c r="B306" s="7"/>
      <c r="D306" s="7"/>
      <c r="E306" s="7"/>
      <c r="F306" s="7"/>
      <c r="G306" s="7"/>
    </row>
    <row r="307" spans="2:7" ht="15.75" customHeight="1" x14ac:dyDescent="0.25">
      <c r="B307" s="7"/>
      <c r="D307" s="7"/>
      <c r="E307" s="7"/>
      <c r="F307" s="7"/>
      <c r="G307" s="7"/>
    </row>
    <row r="308" spans="2:7" ht="15.75" customHeight="1" x14ac:dyDescent="0.25">
      <c r="B308" s="7"/>
      <c r="D308" s="7"/>
      <c r="E308" s="7"/>
      <c r="F308" s="7"/>
      <c r="G308" s="7"/>
    </row>
    <row r="309" spans="2:7" ht="15.75" customHeight="1" x14ac:dyDescent="0.25">
      <c r="B309" s="7"/>
      <c r="D309" s="7"/>
      <c r="E309" s="7"/>
      <c r="F309" s="7"/>
      <c r="G309" s="7"/>
    </row>
    <row r="310" spans="2:7" ht="15.75" customHeight="1" x14ac:dyDescent="0.25">
      <c r="B310" s="7"/>
      <c r="D310" s="7"/>
      <c r="E310" s="7"/>
      <c r="F310" s="7"/>
      <c r="G310" s="7"/>
    </row>
    <row r="311" spans="2:7" ht="15.75" customHeight="1" x14ac:dyDescent="0.25">
      <c r="B311" s="7"/>
      <c r="D311" s="7"/>
      <c r="E311" s="7"/>
      <c r="F311" s="7"/>
      <c r="G311" s="7"/>
    </row>
    <row r="312" spans="2:7" ht="15.75" customHeight="1" x14ac:dyDescent="0.25">
      <c r="B312" s="7"/>
      <c r="D312" s="7"/>
      <c r="E312" s="7"/>
      <c r="F312" s="7"/>
      <c r="G312" s="7"/>
    </row>
    <row r="313" spans="2:7" ht="15.75" customHeight="1" x14ac:dyDescent="0.25">
      <c r="B313" s="7"/>
      <c r="D313" s="7"/>
      <c r="E313" s="7"/>
      <c r="F313" s="7"/>
      <c r="G313" s="7"/>
    </row>
    <row r="314" spans="2:7" ht="15.75" customHeight="1" x14ac:dyDescent="0.25">
      <c r="B314" s="7"/>
      <c r="D314" s="7"/>
      <c r="E314" s="7"/>
      <c r="F314" s="7"/>
      <c r="G314" s="7"/>
    </row>
    <row r="315" spans="2:7" ht="15.75" customHeight="1" x14ac:dyDescent="0.25">
      <c r="B315" s="7"/>
      <c r="D315" s="7"/>
      <c r="E315" s="7"/>
      <c r="F315" s="7"/>
      <c r="G315" s="7"/>
    </row>
    <row r="316" spans="2:7" ht="15.75" customHeight="1" x14ac:dyDescent="0.25">
      <c r="B316" s="7"/>
      <c r="D316" s="7"/>
      <c r="E316" s="7"/>
      <c r="F316" s="7"/>
      <c r="G316" s="7"/>
    </row>
    <row r="317" spans="2:7" ht="15.75" customHeight="1" x14ac:dyDescent="0.25">
      <c r="B317" s="7"/>
      <c r="D317" s="7"/>
      <c r="E317" s="7"/>
      <c r="F317" s="7"/>
      <c r="G317" s="7"/>
    </row>
    <row r="318" spans="2:7" ht="15.75" customHeight="1" x14ac:dyDescent="0.25">
      <c r="B318" s="7"/>
      <c r="D318" s="7"/>
      <c r="E318" s="7"/>
      <c r="F318" s="7"/>
      <c r="G318" s="7"/>
    </row>
    <row r="319" spans="2:7" ht="15.75" customHeight="1" x14ac:dyDescent="0.25">
      <c r="B319" s="7"/>
      <c r="D319" s="7"/>
      <c r="E319" s="7"/>
      <c r="F319" s="7"/>
      <c r="G319" s="7"/>
    </row>
    <row r="320" spans="2:7" ht="15.75" customHeight="1" x14ac:dyDescent="0.25">
      <c r="B320" s="7"/>
      <c r="D320" s="7"/>
      <c r="E320" s="7"/>
      <c r="F320" s="7"/>
      <c r="G320" s="7"/>
    </row>
    <row r="321" spans="2:7" ht="15.75" customHeight="1" x14ac:dyDescent="0.25">
      <c r="B321" s="7"/>
      <c r="D321" s="7"/>
      <c r="E321" s="7"/>
      <c r="F321" s="7"/>
      <c r="G321" s="7"/>
    </row>
    <row r="322" spans="2:7" ht="15.75" customHeight="1" x14ac:dyDescent="0.25">
      <c r="B322" s="7"/>
      <c r="D322" s="7"/>
      <c r="E322" s="7"/>
      <c r="F322" s="7"/>
      <c r="G322" s="7"/>
    </row>
    <row r="323" spans="2:7" ht="15.75" customHeight="1" x14ac:dyDescent="0.25">
      <c r="B323" s="7"/>
      <c r="D323" s="7"/>
      <c r="E323" s="7"/>
      <c r="F323" s="7"/>
      <c r="G323" s="7"/>
    </row>
    <row r="324" spans="2:7" ht="15.75" customHeight="1" x14ac:dyDescent="0.25">
      <c r="B324" s="7"/>
      <c r="D324" s="7"/>
      <c r="E324" s="7"/>
      <c r="F324" s="7"/>
      <c r="G324" s="7"/>
    </row>
    <row r="325" spans="2:7" ht="15.75" customHeight="1" x14ac:dyDescent="0.25">
      <c r="B325" s="7"/>
      <c r="D325" s="7"/>
      <c r="E325" s="7"/>
      <c r="F325" s="7"/>
      <c r="G325" s="7"/>
    </row>
    <row r="326" spans="2:7" ht="15.75" customHeight="1" x14ac:dyDescent="0.25">
      <c r="B326" s="7"/>
      <c r="D326" s="7"/>
      <c r="E326" s="7"/>
      <c r="F326" s="7"/>
      <c r="G326" s="7"/>
    </row>
    <row r="327" spans="2:7" ht="15.75" customHeight="1" x14ac:dyDescent="0.25">
      <c r="B327" s="7"/>
      <c r="D327" s="7"/>
      <c r="E327" s="7"/>
      <c r="F327" s="7"/>
      <c r="G327" s="7"/>
    </row>
    <row r="328" spans="2:7" ht="15.75" customHeight="1" x14ac:dyDescent="0.25">
      <c r="B328" s="7"/>
      <c r="D328" s="7"/>
      <c r="E328" s="7"/>
      <c r="F328" s="7"/>
      <c r="G328" s="7"/>
    </row>
    <row r="329" spans="2:7" ht="15.75" customHeight="1" x14ac:dyDescent="0.25">
      <c r="B329" s="7"/>
      <c r="D329" s="7"/>
      <c r="E329" s="7"/>
      <c r="F329" s="7"/>
      <c r="G329" s="7"/>
    </row>
    <row r="330" spans="2:7" ht="15.75" customHeight="1" x14ac:dyDescent="0.25">
      <c r="B330" s="7"/>
      <c r="D330" s="7"/>
      <c r="E330" s="7"/>
      <c r="F330" s="7"/>
      <c r="G330" s="7"/>
    </row>
    <row r="331" spans="2:7" ht="15.75" customHeight="1" x14ac:dyDescent="0.25">
      <c r="B331" s="7"/>
      <c r="D331" s="7"/>
      <c r="E331" s="7"/>
      <c r="F331" s="7"/>
      <c r="G331" s="7"/>
    </row>
    <row r="332" spans="2:7" ht="15.75" customHeight="1" x14ac:dyDescent="0.25">
      <c r="B332" s="7"/>
      <c r="D332" s="7"/>
      <c r="E332" s="7"/>
      <c r="F332" s="7"/>
      <c r="G332" s="7"/>
    </row>
    <row r="333" spans="2:7" ht="15.75" customHeight="1" x14ac:dyDescent="0.25">
      <c r="B333" s="7"/>
      <c r="D333" s="7"/>
      <c r="E333" s="7"/>
      <c r="F333" s="7"/>
      <c r="G333" s="7"/>
    </row>
    <row r="334" spans="2:7" ht="15.75" customHeight="1" x14ac:dyDescent="0.25">
      <c r="B334" s="7"/>
      <c r="D334" s="7"/>
      <c r="E334" s="7"/>
      <c r="F334" s="7"/>
      <c r="G334" s="7"/>
    </row>
    <row r="335" spans="2:7" ht="15.75" customHeight="1" x14ac:dyDescent="0.25">
      <c r="B335" s="7"/>
      <c r="D335" s="7"/>
      <c r="E335" s="7"/>
      <c r="F335" s="7"/>
      <c r="G335" s="7"/>
    </row>
    <row r="336" spans="2:7" ht="15.75" customHeight="1" x14ac:dyDescent="0.25">
      <c r="B336" s="7"/>
      <c r="D336" s="7"/>
      <c r="E336" s="7"/>
      <c r="F336" s="7"/>
      <c r="G336" s="7"/>
    </row>
    <row r="337" spans="2:7" ht="15.75" customHeight="1" x14ac:dyDescent="0.25">
      <c r="B337" s="7"/>
      <c r="D337" s="7"/>
      <c r="E337" s="7"/>
      <c r="F337" s="7"/>
      <c r="G337" s="7"/>
    </row>
    <row r="338" spans="2:7" ht="15.75" customHeight="1" x14ac:dyDescent="0.25">
      <c r="B338" s="7"/>
      <c r="D338" s="7"/>
      <c r="E338" s="7"/>
      <c r="F338" s="7"/>
      <c r="G338" s="7"/>
    </row>
    <row r="339" spans="2:7" ht="15.75" customHeight="1" x14ac:dyDescent="0.25">
      <c r="B339" s="7"/>
      <c r="D339" s="7"/>
      <c r="E339" s="7"/>
      <c r="F339" s="7"/>
      <c r="G339" s="7"/>
    </row>
    <row r="340" spans="2:7" ht="15.75" customHeight="1" x14ac:dyDescent="0.25">
      <c r="B340" s="7"/>
      <c r="D340" s="7"/>
      <c r="E340" s="7"/>
      <c r="F340" s="7"/>
      <c r="G340" s="7"/>
    </row>
    <row r="341" spans="2:7" ht="15.75" customHeight="1" x14ac:dyDescent="0.25">
      <c r="B341" s="7"/>
      <c r="D341" s="7"/>
      <c r="E341" s="7"/>
      <c r="F341" s="7"/>
      <c r="G341" s="7"/>
    </row>
    <row r="342" spans="2:7" ht="15.75" customHeight="1" x14ac:dyDescent="0.25">
      <c r="B342" s="7"/>
      <c r="D342" s="7"/>
      <c r="E342" s="7"/>
      <c r="F342" s="7"/>
      <c r="G342" s="7"/>
    </row>
    <row r="343" spans="2:7" ht="15.75" customHeight="1" x14ac:dyDescent="0.25">
      <c r="B343" s="7"/>
      <c r="D343" s="7"/>
      <c r="E343" s="7"/>
      <c r="F343" s="7"/>
      <c r="G343" s="7"/>
    </row>
    <row r="344" spans="2:7" ht="15.75" customHeight="1" x14ac:dyDescent="0.25">
      <c r="B344" s="7"/>
      <c r="D344" s="7"/>
      <c r="E344" s="7"/>
      <c r="F344" s="7"/>
      <c r="G344" s="7"/>
    </row>
    <row r="345" spans="2:7" ht="15.75" customHeight="1" x14ac:dyDescent="0.25">
      <c r="B345" s="7"/>
      <c r="D345" s="7"/>
      <c r="E345" s="7"/>
      <c r="F345" s="7"/>
      <c r="G345" s="7"/>
    </row>
    <row r="346" spans="2:7" ht="15.75" customHeight="1" x14ac:dyDescent="0.25">
      <c r="B346" s="7"/>
      <c r="D346" s="7"/>
      <c r="E346" s="7"/>
      <c r="F346" s="7"/>
      <c r="G346" s="7"/>
    </row>
    <row r="347" spans="2:7" ht="15.75" customHeight="1" x14ac:dyDescent="0.25">
      <c r="B347" s="7"/>
      <c r="D347" s="7"/>
      <c r="E347" s="7"/>
      <c r="F347" s="7"/>
      <c r="G347" s="7"/>
    </row>
    <row r="348" spans="2:7" ht="15.75" customHeight="1" x14ac:dyDescent="0.25">
      <c r="B348" s="7"/>
      <c r="D348" s="7"/>
      <c r="E348" s="7"/>
      <c r="F348" s="7"/>
      <c r="G348" s="7"/>
    </row>
    <row r="349" spans="2:7" ht="15.75" customHeight="1" x14ac:dyDescent="0.25">
      <c r="B349" s="7"/>
      <c r="D349" s="7"/>
      <c r="E349" s="7"/>
      <c r="F349" s="7"/>
      <c r="G349" s="7"/>
    </row>
    <row r="350" spans="2:7" ht="15.75" customHeight="1" x14ac:dyDescent="0.25">
      <c r="B350" s="7"/>
      <c r="D350" s="7"/>
      <c r="E350" s="7"/>
      <c r="F350" s="7"/>
      <c r="G350" s="7"/>
    </row>
    <row r="351" spans="2:7" ht="15.75" customHeight="1" x14ac:dyDescent="0.25">
      <c r="B351" s="7"/>
      <c r="D351" s="7"/>
      <c r="E351" s="7"/>
      <c r="F351" s="7"/>
      <c r="G351" s="7"/>
    </row>
    <row r="352" spans="2:7" ht="15.75" customHeight="1" x14ac:dyDescent="0.25">
      <c r="B352" s="7"/>
      <c r="D352" s="7"/>
      <c r="E352" s="7"/>
      <c r="F352" s="7"/>
      <c r="G352" s="7"/>
    </row>
    <row r="353" spans="2:7" ht="15.75" customHeight="1" x14ac:dyDescent="0.25">
      <c r="B353" s="7"/>
      <c r="D353" s="7"/>
      <c r="E353" s="7"/>
      <c r="F353" s="7"/>
      <c r="G353" s="7"/>
    </row>
    <row r="354" spans="2:7" ht="15.75" customHeight="1" x14ac:dyDescent="0.25">
      <c r="B354" s="7"/>
      <c r="D354" s="7"/>
      <c r="E354" s="7"/>
      <c r="F354" s="7"/>
      <c r="G354" s="7"/>
    </row>
    <row r="355" spans="2:7" ht="15.75" customHeight="1" x14ac:dyDescent="0.25">
      <c r="B355" s="7"/>
      <c r="D355" s="7"/>
      <c r="E355" s="7"/>
      <c r="F355" s="7"/>
      <c r="G355" s="7"/>
    </row>
    <row r="356" spans="2:7" ht="15.75" customHeight="1" x14ac:dyDescent="0.25">
      <c r="B356" s="7"/>
      <c r="D356" s="7"/>
      <c r="E356" s="7"/>
      <c r="F356" s="7"/>
      <c r="G356" s="7"/>
    </row>
    <row r="357" spans="2:7" ht="15.75" customHeight="1" x14ac:dyDescent="0.25">
      <c r="B357" s="7"/>
      <c r="D357" s="7"/>
      <c r="E357" s="7"/>
      <c r="F357" s="7"/>
      <c r="G357" s="7"/>
    </row>
    <row r="358" spans="2:7" ht="15.75" customHeight="1" x14ac:dyDescent="0.25">
      <c r="B358" s="7"/>
      <c r="D358" s="7"/>
      <c r="E358" s="7"/>
      <c r="F358" s="7"/>
      <c r="G358" s="7"/>
    </row>
    <row r="359" spans="2:7" ht="15.75" customHeight="1" x14ac:dyDescent="0.25">
      <c r="B359" s="7"/>
      <c r="D359" s="7"/>
      <c r="E359" s="7"/>
      <c r="F359" s="7"/>
      <c r="G359" s="7"/>
    </row>
    <row r="360" spans="2:7" ht="15.75" customHeight="1" x14ac:dyDescent="0.25">
      <c r="B360" s="7"/>
      <c r="D360" s="7"/>
      <c r="E360" s="7"/>
      <c r="F360" s="7"/>
      <c r="G360" s="7"/>
    </row>
    <row r="361" spans="2:7" ht="15.75" customHeight="1" x14ac:dyDescent="0.25">
      <c r="B361" s="7"/>
      <c r="D361" s="7"/>
      <c r="E361" s="7"/>
      <c r="F361" s="7"/>
      <c r="G361" s="7"/>
    </row>
    <row r="362" spans="2:7" ht="15.75" customHeight="1" x14ac:dyDescent="0.25">
      <c r="B362" s="7"/>
      <c r="D362" s="7"/>
      <c r="E362" s="7"/>
      <c r="F362" s="7"/>
      <c r="G362" s="7"/>
    </row>
    <row r="363" spans="2:7" ht="15.75" customHeight="1" x14ac:dyDescent="0.25">
      <c r="B363" s="7"/>
      <c r="D363" s="7"/>
      <c r="E363" s="7"/>
      <c r="F363" s="7"/>
      <c r="G363" s="7"/>
    </row>
    <row r="364" spans="2:7" ht="15.75" customHeight="1" x14ac:dyDescent="0.25">
      <c r="B364" s="7"/>
      <c r="D364" s="7"/>
      <c r="E364" s="7"/>
      <c r="F364" s="7"/>
      <c r="G364" s="7"/>
    </row>
    <row r="365" spans="2:7" ht="15.75" customHeight="1" x14ac:dyDescent="0.25">
      <c r="B365" s="7"/>
      <c r="D365" s="7"/>
      <c r="E365" s="7"/>
      <c r="F365" s="7"/>
      <c r="G365" s="7"/>
    </row>
    <row r="366" spans="2:7" ht="15.75" customHeight="1" x14ac:dyDescent="0.25">
      <c r="B366" s="7"/>
      <c r="D366" s="7"/>
      <c r="E366" s="7"/>
      <c r="F366" s="7"/>
      <c r="G366" s="7"/>
    </row>
    <row r="367" spans="2:7" ht="15.75" customHeight="1" x14ac:dyDescent="0.25">
      <c r="B367" s="7"/>
      <c r="D367" s="7"/>
      <c r="E367" s="7"/>
      <c r="F367" s="7"/>
      <c r="G367" s="7"/>
    </row>
    <row r="368" spans="2:7" ht="15.75" customHeight="1" x14ac:dyDescent="0.25">
      <c r="B368" s="7"/>
      <c r="D368" s="7"/>
      <c r="E368" s="7"/>
      <c r="F368" s="7"/>
      <c r="G368" s="7"/>
    </row>
    <row r="369" spans="2:7" ht="15.75" customHeight="1" x14ac:dyDescent="0.25">
      <c r="B369" s="7"/>
      <c r="D369" s="7"/>
      <c r="E369" s="7"/>
      <c r="F369" s="7"/>
      <c r="G369" s="7"/>
    </row>
    <row r="370" spans="2:7" ht="15.75" customHeight="1" x14ac:dyDescent="0.25">
      <c r="B370" s="7"/>
      <c r="D370" s="7"/>
      <c r="E370" s="7"/>
      <c r="F370" s="7"/>
      <c r="G370" s="7"/>
    </row>
    <row r="371" spans="2:7" ht="15.75" customHeight="1" x14ac:dyDescent="0.25">
      <c r="B371" s="7"/>
      <c r="D371" s="7"/>
      <c r="E371" s="7"/>
      <c r="F371" s="7"/>
      <c r="G371" s="7"/>
    </row>
    <row r="372" spans="2:7" ht="15.75" customHeight="1" x14ac:dyDescent="0.25">
      <c r="B372" s="7"/>
      <c r="D372" s="7"/>
      <c r="E372" s="7"/>
      <c r="F372" s="7"/>
      <c r="G372" s="7"/>
    </row>
    <row r="373" spans="2:7" ht="15.75" customHeight="1" x14ac:dyDescent="0.25">
      <c r="B373" s="7"/>
      <c r="D373" s="7"/>
      <c r="E373" s="7"/>
      <c r="F373" s="7"/>
      <c r="G373" s="7"/>
    </row>
    <row r="374" spans="2:7" ht="15.75" customHeight="1" x14ac:dyDescent="0.25">
      <c r="B374" s="7"/>
      <c r="D374" s="7"/>
      <c r="E374" s="7"/>
      <c r="F374" s="7"/>
      <c r="G374" s="7"/>
    </row>
    <row r="375" spans="2:7" ht="15.75" customHeight="1" x14ac:dyDescent="0.25">
      <c r="B375" s="7"/>
      <c r="D375" s="7"/>
      <c r="E375" s="7"/>
      <c r="F375" s="7"/>
      <c r="G375" s="7"/>
    </row>
    <row r="376" spans="2:7" ht="15.75" customHeight="1" x14ac:dyDescent="0.25">
      <c r="B376" s="7"/>
      <c r="D376" s="7"/>
      <c r="E376" s="7"/>
      <c r="F376" s="7"/>
      <c r="G376" s="7"/>
    </row>
    <row r="377" spans="2:7" ht="15.75" customHeight="1" x14ac:dyDescent="0.25">
      <c r="B377" s="7"/>
      <c r="D377" s="7"/>
      <c r="E377" s="7"/>
      <c r="F377" s="7"/>
      <c r="G377" s="7"/>
    </row>
    <row r="378" spans="2:7" ht="15.75" customHeight="1" x14ac:dyDescent="0.25">
      <c r="B378" s="7"/>
      <c r="D378" s="7"/>
      <c r="E378" s="7"/>
      <c r="F378" s="7"/>
      <c r="G378" s="7"/>
    </row>
    <row r="379" spans="2:7" ht="15.75" customHeight="1" x14ac:dyDescent="0.25">
      <c r="B379" s="7"/>
      <c r="D379" s="7"/>
      <c r="E379" s="7"/>
      <c r="F379" s="7"/>
      <c r="G379" s="7"/>
    </row>
    <row r="380" spans="2:7" ht="15.75" customHeight="1" x14ac:dyDescent="0.25">
      <c r="B380" s="7"/>
      <c r="D380" s="7"/>
      <c r="E380" s="7"/>
      <c r="F380" s="7"/>
      <c r="G380" s="7"/>
    </row>
    <row r="381" spans="2:7" ht="15.75" customHeight="1" x14ac:dyDescent="0.25">
      <c r="B381" s="7"/>
      <c r="D381" s="7"/>
      <c r="E381" s="7"/>
      <c r="F381" s="7"/>
      <c r="G381" s="7"/>
    </row>
    <row r="382" spans="2:7" ht="15.75" customHeight="1" x14ac:dyDescent="0.25">
      <c r="B382" s="7"/>
      <c r="D382" s="7"/>
      <c r="E382" s="7"/>
      <c r="F382" s="7"/>
      <c r="G382" s="7"/>
    </row>
    <row r="383" spans="2:7" ht="15.75" customHeight="1" x14ac:dyDescent="0.25">
      <c r="B383" s="7"/>
      <c r="D383" s="7"/>
      <c r="E383" s="7"/>
      <c r="F383" s="7"/>
      <c r="G383" s="7"/>
    </row>
    <row r="384" spans="2:7" ht="15.75" customHeight="1" x14ac:dyDescent="0.25">
      <c r="B384" s="7"/>
      <c r="D384" s="7"/>
      <c r="E384" s="7"/>
      <c r="F384" s="7"/>
      <c r="G384" s="7"/>
    </row>
    <row r="385" spans="2:7" ht="15.75" customHeight="1" x14ac:dyDescent="0.25">
      <c r="B385" s="7"/>
      <c r="D385" s="7"/>
      <c r="E385" s="7"/>
      <c r="F385" s="7"/>
      <c r="G385" s="7"/>
    </row>
    <row r="386" spans="2:7" ht="15.75" customHeight="1" x14ac:dyDescent="0.25">
      <c r="B386" s="7"/>
      <c r="D386" s="7"/>
      <c r="E386" s="7"/>
      <c r="F386" s="7"/>
      <c r="G386" s="7"/>
    </row>
    <row r="387" spans="2:7" ht="15.75" customHeight="1" x14ac:dyDescent="0.25">
      <c r="B387" s="7"/>
      <c r="D387" s="7"/>
      <c r="E387" s="7"/>
      <c r="F387" s="7"/>
      <c r="G387" s="7"/>
    </row>
    <row r="388" spans="2:7" ht="15.75" customHeight="1" x14ac:dyDescent="0.25">
      <c r="B388" s="7"/>
      <c r="D388" s="7"/>
      <c r="E388" s="7"/>
      <c r="F388" s="7"/>
      <c r="G388" s="7"/>
    </row>
    <row r="389" spans="2:7" ht="15.75" customHeight="1" x14ac:dyDescent="0.25">
      <c r="B389" s="7"/>
      <c r="D389" s="7"/>
      <c r="E389" s="7"/>
      <c r="F389" s="7"/>
      <c r="G389" s="7"/>
    </row>
    <row r="390" spans="2:7" ht="15.75" customHeight="1" x14ac:dyDescent="0.25">
      <c r="B390" s="7"/>
      <c r="D390" s="7"/>
      <c r="E390" s="7"/>
      <c r="F390" s="7"/>
      <c r="G390" s="7"/>
    </row>
    <row r="391" spans="2:7" ht="15.75" customHeight="1" x14ac:dyDescent="0.25">
      <c r="B391" s="7"/>
      <c r="D391" s="7"/>
      <c r="E391" s="7"/>
      <c r="F391" s="7"/>
      <c r="G391" s="7"/>
    </row>
    <row r="392" spans="2:7" ht="15.75" customHeight="1" x14ac:dyDescent="0.25">
      <c r="B392" s="7"/>
      <c r="D392" s="7"/>
      <c r="E392" s="7"/>
      <c r="F392" s="7"/>
      <c r="G392" s="7"/>
    </row>
    <row r="393" spans="2:7" ht="15.75" customHeight="1" x14ac:dyDescent="0.25">
      <c r="B393" s="7"/>
      <c r="D393" s="7"/>
      <c r="E393" s="7"/>
      <c r="F393" s="7"/>
      <c r="G393" s="7"/>
    </row>
    <row r="394" spans="2:7" ht="15.75" customHeight="1" x14ac:dyDescent="0.25">
      <c r="B394" s="7"/>
      <c r="D394" s="7"/>
      <c r="E394" s="7"/>
      <c r="F394" s="7"/>
      <c r="G394" s="7"/>
    </row>
    <row r="395" spans="2:7" ht="15.75" customHeight="1" x14ac:dyDescent="0.25">
      <c r="B395" s="7"/>
      <c r="D395" s="7"/>
      <c r="E395" s="7"/>
      <c r="F395" s="7"/>
      <c r="G395" s="7"/>
    </row>
    <row r="396" spans="2:7" ht="15.75" customHeight="1" x14ac:dyDescent="0.25">
      <c r="B396" s="7"/>
      <c r="D396" s="7"/>
      <c r="E396" s="7"/>
      <c r="F396" s="7"/>
      <c r="G396" s="7"/>
    </row>
    <row r="397" spans="2:7" ht="15.75" customHeight="1" x14ac:dyDescent="0.25">
      <c r="B397" s="7"/>
      <c r="D397" s="7"/>
      <c r="E397" s="7"/>
      <c r="F397" s="7"/>
      <c r="G397" s="7"/>
    </row>
    <row r="398" spans="2:7" ht="15.75" customHeight="1" x14ac:dyDescent="0.25">
      <c r="B398" s="7"/>
      <c r="D398" s="7"/>
      <c r="E398" s="7"/>
      <c r="F398" s="7"/>
      <c r="G398" s="7"/>
    </row>
    <row r="399" spans="2:7" ht="15.75" customHeight="1" x14ac:dyDescent="0.25">
      <c r="B399" s="7"/>
      <c r="D399" s="7"/>
      <c r="E399" s="7"/>
      <c r="F399" s="7"/>
      <c r="G399" s="7"/>
    </row>
    <row r="400" spans="2:7" ht="15.75" customHeight="1" x14ac:dyDescent="0.25">
      <c r="B400" s="7"/>
      <c r="D400" s="7"/>
      <c r="E400" s="7"/>
      <c r="F400" s="7"/>
      <c r="G400" s="7"/>
    </row>
    <row r="401" spans="2:7" ht="15.75" customHeight="1" x14ac:dyDescent="0.25">
      <c r="B401" s="7"/>
      <c r="D401" s="7"/>
      <c r="E401" s="7"/>
      <c r="F401" s="7"/>
      <c r="G401" s="7"/>
    </row>
    <row r="402" spans="2:7" ht="15.75" customHeight="1" x14ac:dyDescent="0.25">
      <c r="B402" s="7"/>
      <c r="D402" s="7"/>
      <c r="E402" s="7"/>
      <c r="F402" s="7"/>
      <c r="G402" s="7"/>
    </row>
    <row r="403" spans="2:7" ht="15.75" customHeight="1" x14ac:dyDescent="0.25">
      <c r="B403" s="7"/>
      <c r="D403" s="7"/>
      <c r="E403" s="7"/>
      <c r="F403" s="7"/>
      <c r="G403" s="7"/>
    </row>
    <row r="404" spans="2:7" ht="15.75" customHeight="1" x14ac:dyDescent="0.25">
      <c r="B404" s="7"/>
      <c r="D404" s="7"/>
      <c r="E404" s="7"/>
      <c r="F404" s="7"/>
      <c r="G404" s="7"/>
    </row>
    <row r="405" spans="2:7" ht="15.75" customHeight="1" x14ac:dyDescent="0.25">
      <c r="B405" s="7"/>
      <c r="D405" s="7"/>
      <c r="E405" s="7"/>
      <c r="F405" s="7"/>
      <c r="G405" s="7"/>
    </row>
    <row r="406" spans="2:7" ht="15.75" customHeight="1" x14ac:dyDescent="0.25">
      <c r="B406" s="7"/>
      <c r="D406" s="7"/>
      <c r="E406" s="7"/>
      <c r="F406" s="7"/>
      <c r="G406" s="7"/>
    </row>
    <row r="407" spans="2:7" ht="15.75" customHeight="1" x14ac:dyDescent="0.25">
      <c r="B407" s="7"/>
      <c r="D407" s="7"/>
      <c r="E407" s="7"/>
      <c r="F407" s="7"/>
      <c r="G407" s="7"/>
    </row>
    <row r="408" spans="2:7" ht="15.75" customHeight="1" x14ac:dyDescent="0.25">
      <c r="B408" s="7"/>
      <c r="D408" s="7"/>
      <c r="E408" s="7"/>
      <c r="F408" s="7"/>
      <c r="G408" s="7"/>
    </row>
    <row r="409" spans="2:7" ht="15.75" customHeight="1" x14ac:dyDescent="0.25">
      <c r="B409" s="7"/>
      <c r="D409" s="7"/>
      <c r="E409" s="7"/>
      <c r="F409" s="7"/>
      <c r="G409" s="7"/>
    </row>
    <row r="410" spans="2:7" ht="15.75" customHeight="1" x14ac:dyDescent="0.25">
      <c r="B410" s="7"/>
      <c r="D410" s="7"/>
      <c r="E410" s="7"/>
      <c r="F410" s="7"/>
      <c r="G410" s="7"/>
    </row>
    <row r="411" spans="2:7" ht="15.75" customHeight="1" x14ac:dyDescent="0.25">
      <c r="B411" s="7"/>
      <c r="D411" s="7"/>
      <c r="E411" s="7"/>
      <c r="F411" s="7"/>
      <c r="G411" s="7"/>
    </row>
    <row r="412" spans="2:7" ht="15.75" customHeight="1" x14ac:dyDescent="0.25">
      <c r="B412" s="7"/>
      <c r="D412" s="7"/>
      <c r="E412" s="7"/>
      <c r="F412" s="7"/>
      <c r="G412" s="7"/>
    </row>
    <row r="413" spans="2:7" ht="15.75" customHeight="1" x14ac:dyDescent="0.25">
      <c r="B413" s="7"/>
      <c r="D413" s="7"/>
      <c r="E413" s="7"/>
      <c r="F413" s="7"/>
      <c r="G413" s="7"/>
    </row>
    <row r="414" spans="2:7" ht="15.75" customHeight="1" x14ac:dyDescent="0.25">
      <c r="B414" s="7"/>
      <c r="D414" s="7"/>
      <c r="E414" s="7"/>
      <c r="F414" s="7"/>
      <c r="G414" s="7"/>
    </row>
    <row r="415" spans="2:7" ht="15.75" customHeight="1" x14ac:dyDescent="0.25">
      <c r="B415" s="7"/>
      <c r="D415" s="7"/>
      <c r="E415" s="7"/>
      <c r="F415" s="7"/>
      <c r="G415" s="7"/>
    </row>
    <row r="416" spans="2:7" ht="15.75" customHeight="1" x14ac:dyDescent="0.25">
      <c r="B416" s="7"/>
      <c r="D416" s="7"/>
      <c r="E416" s="7"/>
      <c r="F416" s="7"/>
      <c r="G416" s="7"/>
    </row>
    <row r="417" spans="2:7" ht="15.75" customHeight="1" x14ac:dyDescent="0.25">
      <c r="B417" s="7"/>
      <c r="D417" s="7"/>
      <c r="E417" s="7"/>
      <c r="F417" s="7"/>
      <c r="G417" s="7"/>
    </row>
    <row r="418" spans="2:7" ht="15.75" customHeight="1" x14ac:dyDescent="0.25">
      <c r="B418" s="7"/>
      <c r="D418" s="7"/>
      <c r="E418" s="7"/>
      <c r="F418" s="7"/>
      <c r="G418" s="7"/>
    </row>
    <row r="419" spans="2:7" ht="15.75" customHeight="1" x14ac:dyDescent="0.25">
      <c r="B419" s="7"/>
      <c r="D419" s="7"/>
      <c r="E419" s="7"/>
      <c r="F419" s="7"/>
      <c r="G419" s="7"/>
    </row>
    <row r="420" spans="2:7" ht="15.75" customHeight="1" x14ac:dyDescent="0.25">
      <c r="B420" s="7"/>
      <c r="D420" s="7"/>
      <c r="E420" s="7"/>
      <c r="F420" s="7"/>
      <c r="G420" s="7"/>
    </row>
    <row r="421" spans="2:7" ht="15.75" customHeight="1" x14ac:dyDescent="0.25">
      <c r="B421" s="7"/>
      <c r="D421" s="7"/>
      <c r="E421" s="7"/>
      <c r="F421" s="7"/>
      <c r="G421" s="7"/>
    </row>
    <row r="422" spans="2:7" ht="15.75" customHeight="1" x14ac:dyDescent="0.25">
      <c r="B422" s="7"/>
      <c r="D422" s="7"/>
      <c r="E422" s="7"/>
      <c r="F422" s="7"/>
      <c r="G422" s="7"/>
    </row>
    <row r="423" spans="2:7" ht="15.75" customHeight="1" x14ac:dyDescent="0.25">
      <c r="B423" s="7"/>
      <c r="D423" s="7"/>
      <c r="E423" s="7"/>
      <c r="F423" s="7"/>
      <c r="G423" s="7"/>
    </row>
    <row r="424" spans="2:7" ht="15.75" customHeight="1" x14ac:dyDescent="0.25">
      <c r="B424" s="7"/>
      <c r="D424" s="7"/>
      <c r="E424" s="7"/>
      <c r="F424" s="7"/>
      <c r="G424" s="7"/>
    </row>
    <row r="425" spans="2:7" ht="15.75" customHeight="1" x14ac:dyDescent="0.25">
      <c r="B425" s="7"/>
      <c r="D425" s="7"/>
      <c r="E425" s="7"/>
      <c r="F425" s="7"/>
      <c r="G425" s="7"/>
    </row>
    <row r="426" spans="2:7" ht="15.75" customHeight="1" x14ac:dyDescent="0.25">
      <c r="B426" s="7"/>
      <c r="D426" s="7"/>
      <c r="E426" s="7"/>
      <c r="F426" s="7"/>
      <c r="G426" s="7"/>
    </row>
    <row r="427" spans="2:7" ht="15.75" customHeight="1" x14ac:dyDescent="0.25">
      <c r="B427" s="7"/>
      <c r="D427" s="7"/>
      <c r="E427" s="7"/>
      <c r="F427" s="7"/>
      <c r="G427" s="7"/>
    </row>
    <row r="428" spans="2:7" ht="15.75" customHeight="1" x14ac:dyDescent="0.25">
      <c r="B428" s="7"/>
      <c r="D428" s="7"/>
      <c r="E428" s="7"/>
      <c r="F428" s="7"/>
      <c r="G428" s="7"/>
    </row>
    <row r="429" spans="2:7" ht="15.75" customHeight="1" x14ac:dyDescent="0.25">
      <c r="B429" s="7"/>
      <c r="D429" s="7"/>
      <c r="E429" s="7"/>
      <c r="F429" s="7"/>
      <c r="G429" s="7"/>
    </row>
    <row r="430" spans="2:7" ht="15.75" customHeight="1" x14ac:dyDescent="0.25">
      <c r="B430" s="7"/>
      <c r="D430" s="7"/>
      <c r="E430" s="7"/>
      <c r="F430" s="7"/>
      <c r="G430" s="7"/>
    </row>
    <row r="431" spans="2:7" ht="15.75" customHeight="1" x14ac:dyDescent="0.25">
      <c r="B431" s="7"/>
      <c r="D431" s="7"/>
      <c r="E431" s="7"/>
      <c r="F431" s="7"/>
      <c r="G431" s="7"/>
    </row>
    <row r="432" spans="2:7" ht="15.75" customHeight="1" x14ac:dyDescent="0.25">
      <c r="B432" s="7"/>
      <c r="D432" s="7"/>
      <c r="E432" s="7"/>
      <c r="F432" s="7"/>
      <c r="G432" s="7"/>
    </row>
    <row r="433" spans="2:7" ht="15.75" customHeight="1" x14ac:dyDescent="0.25">
      <c r="B433" s="7"/>
      <c r="D433" s="7"/>
      <c r="E433" s="7"/>
      <c r="F433" s="7"/>
      <c r="G433" s="7"/>
    </row>
    <row r="434" spans="2:7" ht="15.75" customHeight="1" x14ac:dyDescent="0.25">
      <c r="B434" s="7"/>
      <c r="D434" s="7"/>
      <c r="E434" s="7"/>
      <c r="F434" s="7"/>
      <c r="G434" s="7"/>
    </row>
    <row r="435" spans="2:7" ht="15.75" customHeight="1" x14ac:dyDescent="0.25">
      <c r="B435" s="7"/>
      <c r="D435" s="7"/>
      <c r="E435" s="7"/>
      <c r="F435" s="7"/>
      <c r="G435" s="7"/>
    </row>
    <row r="436" spans="2:7" ht="15.75" customHeight="1" x14ac:dyDescent="0.25">
      <c r="B436" s="7"/>
      <c r="D436" s="7"/>
      <c r="E436" s="7"/>
      <c r="F436" s="7"/>
      <c r="G436" s="7"/>
    </row>
    <row r="437" spans="2:7" ht="15.75" customHeight="1" x14ac:dyDescent="0.25">
      <c r="B437" s="7"/>
      <c r="D437" s="7"/>
      <c r="E437" s="7"/>
      <c r="F437" s="7"/>
      <c r="G437" s="7"/>
    </row>
    <row r="438" spans="2:7" ht="15.75" customHeight="1" x14ac:dyDescent="0.25">
      <c r="B438" s="7"/>
      <c r="D438" s="7"/>
      <c r="E438" s="7"/>
      <c r="F438" s="7"/>
      <c r="G438" s="7"/>
    </row>
    <row r="439" spans="2:7" ht="15.75" customHeight="1" x14ac:dyDescent="0.25">
      <c r="B439" s="7"/>
      <c r="D439" s="7"/>
      <c r="E439" s="7"/>
      <c r="F439" s="7"/>
      <c r="G439" s="7"/>
    </row>
    <row r="440" spans="2:7" ht="15.75" customHeight="1" x14ac:dyDescent="0.25">
      <c r="B440" s="7"/>
      <c r="D440" s="7"/>
      <c r="E440" s="7"/>
      <c r="F440" s="7"/>
      <c r="G440" s="7"/>
    </row>
    <row r="441" spans="2:7" ht="15.75" customHeight="1" x14ac:dyDescent="0.25">
      <c r="B441" s="7"/>
      <c r="D441" s="7"/>
      <c r="E441" s="7"/>
      <c r="F441" s="7"/>
      <c r="G441" s="7"/>
    </row>
    <row r="442" spans="2:7" ht="15.75" customHeight="1" x14ac:dyDescent="0.25">
      <c r="B442" s="7"/>
      <c r="D442" s="7"/>
      <c r="E442" s="7"/>
      <c r="F442" s="7"/>
      <c r="G442" s="7"/>
    </row>
    <row r="443" spans="2:7" ht="15.75" customHeight="1" x14ac:dyDescent="0.25">
      <c r="B443" s="7"/>
      <c r="D443" s="7"/>
      <c r="E443" s="7"/>
      <c r="F443" s="7"/>
      <c r="G443" s="7"/>
    </row>
    <row r="444" spans="2:7" ht="15.75" customHeight="1" x14ac:dyDescent="0.25">
      <c r="B444" s="7"/>
      <c r="D444" s="7"/>
      <c r="E444" s="7"/>
      <c r="F444" s="7"/>
      <c r="G444" s="7"/>
    </row>
    <row r="445" spans="2:7" ht="15.75" customHeight="1" x14ac:dyDescent="0.25">
      <c r="B445" s="7"/>
      <c r="D445" s="7"/>
      <c r="E445" s="7"/>
      <c r="F445" s="7"/>
      <c r="G445" s="7"/>
    </row>
    <row r="446" spans="2:7" ht="15.75" customHeight="1" x14ac:dyDescent="0.25">
      <c r="B446" s="7"/>
      <c r="D446" s="7"/>
      <c r="E446" s="7"/>
      <c r="F446" s="7"/>
      <c r="G446" s="7"/>
    </row>
    <row r="447" spans="2:7" ht="15.75" customHeight="1" x14ac:dyDescent="0.25">
      <c r="B447" s="7"/>
      <c r="D447" s="7"/>
      <c r="E447" s="7"/>
      <c r="F447" s="7"/>
      <c r="G447" s="7"/>
    </row>
    <row r="448" spans="2:7" ht="15.75" customHeight="1" x14ac:dyDescent="0.25">
      <c r="B448" s="7"/>
      <c r="D448" s="7"/>
      <c r="E448" s="7"/>
      <c r="F448" s="7"/>
      <c r="G448" s="7"/>
    </row>
    <row r="449" spans="2:7" ht="15.75" customHeight="1" x14ac:dyDescent="0.25">
      <c r="B449" s="7"/>
      <c r="D449" s="7"/>
      <c r="E449" s="7"/>
      <c r="F449" s="7"/>
      <c r="G449" s="7"/>
    </row>
    <row r="450" spans="2:7" ht="15.75" customHeight="1" x14ac:dyDescent="0.25">
      <c r="B450" s="7"/>
      <c r="D450" s="7"/>
      <c r="E450" s="7"/>
      <c r="F450" s="7"/>
      <c r="G450" s="7"/>
    </row>
    <row r="451" spans="2:7" ht="15.75" customHeight="1" x14ac:dyDescent="0.25">
      <c r="B451" s="7"/>
      <c r="D451" s="7"/>
      <c r="E451" s="7"/>
      <c r="F451" s="7"/>
      <c r="G451" s="7"/>
    </row>
    <row r="452" spans="2:7" ht="15.75" customHeight="1" x14ac:dyDescent="0.25">
      <c r="B452" s="7"/>
      <c r="D452" s="7"/>
      <c r="E452" s="7"/>
      <c r="F452" s="7"/>
      <c r="G452" s="7"/>
    </row>
    <row r="453" spans="2:7" ht="15.75" customHeight="1" x14ac:dyDescent="0.25">
      <c r="B453" s="7"/>
      <c r="D453" s="7"/>
      <c r="E453" s="7"/>
      <c r="F453" s="7"/>
      <c r="G453" s="7"/>
    </row>
    <row r="454" spans="2:7" ht="15.75" customHeight="1" x14ac:dyDescent="0.25">
      <c r="B454" s="7"/>
      <c r="D454" s="7"/>
      <c r="E454" s="7"/>
      <c r="F454" s="7"/>
      <c r="G454" s="7"/>
    </row>
    <row r="455" spans="2:7" ht="15.75" customHeight="1" x14ac:dyDescent="0.25">
      <c r="B455" s="7"/>
      <c r="D455" s="7"/>
      <c r="E455" s="7"/>
      <c r="F455" s="7"/>
      <c r="G455" s="7"/>
    </row>
    <row r="456" spans="2:7" ht="15.75" customHeight="1" x14ac:dyDescent="0.25">
      <c r="B456" s="7"/>
      <c r="D456" s="7"/>
      <c r="E456" s="7"/>
      <c r="F456" s="7"/>
      <c r="G456" s="7"/>
    </row>
    <row r="457" spans="2:7" ht="15.75" customHeight="1" x14ac:dyDescent="0.25">
      <c r="B457" s="7"/>
      <c r="D457" s="7"/>
      <c r="E457" s="7"/>
      <c r="F457" s="7"/>
      <c r="G457" s="7"/>
    </row>
    <row r="458" spans="2:7" ht="15.75" customHeight="1" x14ac:dyDescent="0.25">
      <c r="B458" s="7"/>
      <c r="D458" s="7"/>
      <c r="E458" s="7"/>
      <c r="F458" s="7"/>
      <c r="G458" s="7"/>
    </row>
    <row r="459" spans="2:7" ht="15.75" customHeight="1" x14ac:dyDescent="0.25">
      <c r="B459" s="7"/>
      <c r="D459" s="7"/>
      <c r="E459" s="7"/>
      <c r="F459" s="7"/>
      <c r="G459" s="7"/>
    </row>
    <row r="460" spans="2:7" ht="15.75" customHeight="1" x14ac:dyDescent="0.25">
      <c r="B460" s="7"/>
      <c r="D460" s="7"/>
      <c r="E460" s="7"/>
      <c r="F460" s="7"/>
      <c r="G460" s="7"/>
    </row>
    <row r="461" spans="2:7" ht="15.75" customHeight="1" x14ac:dyDescent="0.25">
      <c r="B461" s="7"/>
      <c r="D461" s="7"/>
      <c r="E461" s="7"/>
      <c r="F461" s="7"/>
      <c r="G461" s="7"/>
    </row>
    <row r="462" spans="2:7" ht="15.75" customHeight="1" x14ac:dyDescent="0.25">
      <c r="B462" s="7"/>
      <c r="D462" s="7"/>
      <c r="E462" s="7"/>
      <c r="F462" s="7"/>
      <c r="G462" s="7"/>
    </row>
    <row r="463" spans="2:7" ht="15.75" customHeight="1" x14ac:dyDescent="0.25">
      <c r="B463" s="7"/>
      <c r="D463" s="7"/>
      <c r="E463" s="7"/>
      <c r="F463" s="7"/>
      <c r="G463" s="7"/>
    </row>
    <row r="464" spans="2:7" ht="15.75" customHeight="1" x14ac:dyDescent="0.25">
      <c r="B464" s="7"/>
      <c r="D464" s="7"/>
      <c r="E464" s="7"/>
      <c r="F464" s="7"/>
      <c r="G464" s="7"/>
    </row>
    <row r="465" spans="2:7" ht="15.75" customHeight="1" x14ac:dyDescent="0.25">
      <c r="B465" s="7"/>
      <c r="D465" s="7"/>
      <c r="E465" s="7"/>
      <c r="F465" s="7"/>
      <c r="G465" s="7"/>
    </row>
    <row r="466" spans="2:7" ht="15.75" customHeight="1" x14ac:dyDescent="0.25">
      <c r="B466" s="7"/>
      <c r="D466" s="7"/>
      <c r="E466" s="7"/>
      <c r="F466" s="7"/>
      <c r="G466" s="7"/>
    </row>
    <row r="467" spans="2:7" ht="15.75" customHeight="1" x14ac:dyDescent="0.25">
      <c r="B467" s="7"/>
      <c r="D467" s="7"/>
      <c r="E467" s="7"/>
      <c r="F467" s="7"/>
      <c r="G467" s="7"/>
    </row>
    <row r="468" spans="2:7" ht="15.75" customHeight="1" x14ac:dyDescent="0.25">
      <c r="B468" s="7"/>
      <c r="D468" s="7"/>
      <c r="E468" s="7"/>
      <c r="F468" s="7"/>
      <c r="G468" s="7"/>
    </row>
    <row r="469" spans="2:7" ht="15.75" customHeight="1" x14ac:dyDescent="0.25">
      <c r="B469" s="7"/>
      <c r="D469" s="7"/>
      <c r="E469" s="7"/>
      <c r="F469" s="7"/>
      <c r="G469" s="7"/>
    </row>
    <row r="470" spans="2:7" ht="15.75" customHeight="1" x14ac:dyDescent="0.25">
      <c r="B470" s="7"/>
      <c r="D470" s="7"/>
      <c r="E470" s="7"/>
      <c r="F470" s="7"/>
      <c r="G470" s="7"/>
    </row>
    <row r="471" spans="2:7" ht="15.75" customHeight="1" x14ac:dyDescent="0.25">
      <c r="B471" s="7"/>
      <c r="D471" s="7"/>
      <c r="E471" s="7"/>
      <c r="F471" s="7"/>
      <c r="G471" s="7"/>
    </row>
    <row r="472" spans="2:7" ht="15.75" customHeight="1" x14ac:dyDescent="0.25">
      <c r="B472" s="7"/>
      <c r="D472" s="7"/>
      <c r="E472" s="7"/>
      <c r="F472" s="7"/>
      <c r="G472" s="7"/>
    </row>
    <row r="473" spans="2:7" ht="15.75" customHeight="1" x14ac:dyDescent="0.25">
      <c r="B473" s="7"/>
      <c r="D473" s="7"/>
      <c r="E473" s="7"/>
      <c r="F473" s="7"/>
      <c r="G473" s="7"/>
    </row>
    <row r="474" spans="2:7" ht="15.75" customHeight="1" x14ac:dyDescent="0.25">
      <c r="B474" s="7"/>
      <c r="D474" s="7"/>
      <c r="E474" s="7"/>
      <c r="F474" s="7"/>
      <c r="G474" s="7"/>
    </row>
    <row r="475" spans="2:7" ht="15.75" customHeight="1" x14ac:dyDescent="0.25">
      <c r="B475" s="7"/>
      <c r="D475" s="7"/>
      <c r="E475" s="7"/>
      <c r="F475" s="7"/>
      <c r="G475" s="7"/>
    </row>
    <row r="476" spans="2:7" ht="15.75" customHeight="1" x14ac:dyDescent="0.25">
      <c r="B476" s="7"/>
      <c r="D476" s="7"/>
      <c r="E476" s="7"/>
      <c r="F476" s="7"/>
      <c r="G476" s="7"/>
    </row>
    <row r="477" spans="2:7" ht="15.75" customHeight="1" x14ac:dyDescent="0.25">
      <c r="B477" s="7"/>
      <c r="D477" s="7"/>
      <c r="E477" s="7"/>
      <c r="F477" s="7"/>
      <c r="G477" s="7"/>
    </row>
    <row r="478" spans="2:7" ht="15.75" customHeight="1" x14ac:dyDescent="0.25">
      <c r="B478" s="7"/>
      <c r="D478" s="7"/>
      <c r="E478" s="7"/>
      <c r="F478" s="7"/>
      <c r="G478" s="7"/>
    </row>
    <row r="479" spans="2:7" ht="15.75" customHeight="1" x14ac:dyDescent="0.25">
      <c r="B479" s="7"/>
      <c r="D479" s="7"/>
      <c r="E479" s="7"/>
      <c r="F479" s="7"/>
      <c r="G479" s="7"/>
    </row>
    <row r="480" spans="2:7" ht="15.75" customHeight="1" x14ac:dyDescent="0.25">
      <c r="B480" s="7"/>
      <c r="D480" s="7"/>
      <c r="E480" s="7"/>
      <c r="F480" s="7"/>
      <c r="G480" s="7"/>
    </row>
    <row r="481" spans="2:7" ht="15.75" customHeight="1" x14ac:dyDescent="0.25">
      <c r="B481" s="7"/>
      <c r="D481" s="7"/>
      <c r="E481" s="7"/>
      <c r="F481" s="7"/>
      <c r="G481" s="7"/>
    </row>
    <row r="482" spans="2:7" ht="15.75" customHeight="1" x14ac:dyDescent="0.25">
      <c r="B482" s="7"/>
      <c r="D482" s="7"/>
      <c r="E482" s="7"/>
      <c r="F482" s="7"/>
      <c r="G482" s="7"/>
    </row>
    <row r="483" spans="2:7" ht="15.75" customHeight="1" x14ac:dyDescent="0.25">
      <c r="B483" s="7"/>
      <c r="D483" s="7"/>
      <c r="E483" s="7"/>
      <c r="F483" s="7"/>
      <c r="G483" s="7"/>
    </row>
    <row r="484" spans="2:7" ht="15.75" customHeight="1" x14ac:dyDescent="0.25">
      <c r="B484" s="7"/>
      <c r="D484" s="7"/>
      <c r="E484" s="7"/>
      <c r="F484" s="7"/>
      <c r="G484" s="7"/>
    </row>
    <row r="485" spans="2:7" ht="15.75" customHeight="1" x14ac:dyDescent="0.25">
      <c r="B485" s="7"/>
      <c r="D485" s="7"/>
      <c r="E485" s="7"/>
      <c r="F485" s="7"/>
      <c r="G485" s="7"/>
    </row>
    <row r="486" spans="2:7" ht="15.75" customHeight="1" x14ac:dyDescent="0.25">
      <c r="B486" s="7"/>
      <c r="D486" s="7"/>
      <c r="E486" s="7"/>
      <c r="F486" s="7"/>
      <c r="G486" s="7"/>
    </row>
    <row r="487" spans="2:7" ht="15.75" customHeight="1" x14ac:dyDescent="0.25">
      <c r="B487" s="7"/>
      <c r="D487" s="7"/>
      <c r="E487" s="7"/>
      <c r="F487" s="7"/>
      <c r="G487" s="7"/>
    </row>
    <row r="488" spans="2:7" ht="15.75" customHeight="1" x14ac:dyDescent="0.25">
      <c r="B488" s="7"/>
      <c r="D488" s="7"/>
      <c r="E488" s="7"/>
      <c r="F488" s="7"/>
      <c r="G488" s="7"/>
    </row>
    <row r="489" spans="2:7" ht="15.75" customHeight="1" x14ac:dyDescent="0.25">
      <c r="B489" s="7"/>
      <c r="D489" s="7"/>
      <c r="E489" s="7"/>
      <c r="F489" s="7"/>
      <c r="G489" s="7"/>
    </row>
    <row r="490" spans="2:7" ht="15.75" customHeight="1" x14ac:dyDescent="0.25">
      <c r="B490" s="7"/>
      <c r="D490" s="7"/>
      <c r="E490" s="7"/>
      <c r="F490" s="7"/>
      <c r="G490" s="7"/>
    </row>
    <row r="491" spans="2:7" ht="15.75" customHeight="1" x14ac:dyDescent="0.25">
      <c r="B491" s="7"/>
      <c r="D491" s="7"/>
      <c r="E491" s="7"/>
      <c r="F491" s="7"/>
      <c r="G491" s="7"/>
    </row>
    <row r="492" spans="2:7" ht="15.75" customHeight="1" x14ac:dyDescent="0.25">
      <c r="B492" s="7"/>
      <c r="D492" s="7"/>
      <c r="E492" s="7"/>
      <c r="F492" s="7"/>
      <c r="G492" s="7"/>
    </row>
    <row r="493" spans="2:7" ht="15.75" customHeight="1" x14ac:dyDescent="0.25">
      <c r="B493" s="7"/>
      <c r="D493" s="7"/>
      <c r="E493" s="7"/>
      <c r="F493" s="7"/>
      <c r="G493" s="7"/>
    </row>
    <row r="494" spans="2:7" ht="15.75" customHeight="1" x14ac:dyDescent="0.25">
      <c r="B494" s="7"/>
      <c r="D494" s="7"/>
      <c r="E494" s="7"/>
      <c r="F494" s="7"/>
      <c r="G494" s="7"/>
    </row>
    <row r="495" spans="2:7" ht="15.75" customHeight="1" x14ac:dyDescent="0.25">
      <c r="B495" s="7"/>
      <c r="D495" s="7"/>
      <c r="E495" s="7"/>
      <c r="F495" s="7"/>
      <c r="G495" s="7"/>
    </row>
    <row r="496" spans="2:7" ht="15.75" customHeight="1" x14ac:dyDescent="0.25">
      <c r="B496" s="7"/>
      <c r="D496" s="7"/>
      <c r="E496" s="7"/>
      <c r="F496" s="7"/>
      <c r="G496" s="7"/>
    </row>
    <row r="497" spans="2:7" ht="15.75" customHeight="1" x14ac:dyDescent="0.25">
      <c r="B497" s="7"/>
      <c r="D497" s="7"/>
      <c r="E497" s="7"/>
      <c r="F497" s="7"/>
      <c r="G497" s="7"/>
    </row>
    <row r="498" spans="2:7" ht="15.75" customHeight="1" x14ac:dyDescent="0.25">
      <c r="B498" s="7"/>
      <c r="D498" s="7"/>
      <c r="E498" s="7"/>
      <c r="F498" s="7"/>
      <c r="G498" s="7"/>
    </row>
    <row r="499" spans="2:7" ht="15.75" customHeight="1" x14ac:dyDescent="0.25">
      <c r="B499" s="7"/>
      <c r="D499" s="7"/>
      <c r="E499" s="7"/>
      <c r="F499" s="7"/>
      <c r="G499" s="7"/>
    </row>
    <row r="500" spans="2:7" ht="15.75" customHeight="1" x14ac:dyDescent="0.25">
      <c r="B500" s="7"/>
      <c r="D500" s="7"/>
      <c r="E500" s="7"/>
      <c r="F500" s="7"/>
      <c r="G500" s="7"/>
    </row>
    <row r="501" spans="2:7" ht="15.75" customHeight="1" x14ac:dyDescent="0.25">
      <c r="B501" s="7"/>
      <c r="D501" s="7"/>
      <c r="E501" s="7"/>
      <c r="F501" s="7"/>
      <c r="G501" s="7"/>
    </row>
    <row r="502" spans="2:7" ht="15.75" customHeight="1" x14ac:dyDescent="0.25">
      <c r="B502" s="7"/>
      <c r="D502" s="7"/>
      <c r="E502" s="7"/>
      <c r="F502" s="7"/>
      <c r="G502" s="7"/>
    </row>
    <row r="503" spans="2:7" ht="15.75" customHeight="1" x14ac:dyDescent="0.25">
      <c r="B503" s="7"/>
      <c r="D503" s="7"/>
      <c r="E503" s="7"/>
      <c r="F503" s="7"/>
      <c r="G503" s="7"/>
    </row>
    <row r="504" spans="2:7" ht="15.75" customHeight="1" x14ac:dyDescent="0.25">
      <c r="B504" s="7"/>
      <c r="D504" s="7"/>
      <c r="E504" s="7"/>
      <c r="F504" s="7"/>
      <c r="G504" s="7"/>
    </row>
    <row r="505" spans="2:7" ht="15.75" customHeight="1" x14ac:dyDescent="0.25">
      <c r="B505" s="7"/>
      <c r="D505" s="7"/>
      <c r="E505" s="7"/>
      <c r="F505" s="7"/>
      <c r="G505" s="7"/>
    </row>
    <row r="506" spans="2:7" ht="15.75" customHeight="1" x14ac:dyDescent="0.25">
      <c r="B506" s="7"/>
      <c r="D506" s="7"/>
      <c r="E506" s="7"/>
      <c r="F506" s="7"/>
      <c r="G506" s="7"/>
    </row>
    <row r="507" spans="2:7" ht="15.75" customHeight="1" x14ac:dyDescent="0.25">
      <c r="B507" s="7"/>
      <c r="D507" s="7"/>
      <c r="E507" s="7"/>
      <c r="F507" s="7"/>
      <c r="G507" s="7"/>
    </row>
    <row r="508" spans="2:7" ht="15.75" customHeight="1" x14ac:dyDescent="0.25">
      <c r="B508" s="7"/>
      <c r="D508" s="7"/>
      <c r="E508" s="7"/>
      <c r="F508" s="7"/>
      <c r="G508" s="7"/>
    </row>
    <row r="509" spans="2:7" ht="15.75" customHeight="1" x14ac:dyDescent="0.25">
      <c r="B509" s="7"/>
      <c r="D509" s="7"/>
      <c r="E509" s="7"/>
      <c r="F509" s="7"/>
      <c r="G509" s="7"/>
    </row>
    <row r="510" spans="2:7" ht="15.75" customHeight="1" x14ac:dyDescent="0.25">
      <c r="B510" s="7"/>
      <c r="D510" s="7"/>
      <c r="E510" s="7"/>
      <c r="F510" s="7"/>
      <c r="G510" s="7"/>
    </row>
    <row r="511" spans="2:7" ht="15.75" customHeight="1" x14ac:dyDescent="0.25">
      <c r="B511" s="7"/>
      <c r="D511" s="7"/>
      <c r="E511" s="7"/>
      <c r="F511" s="7"/>
      <c r="G511" s="7"/>
    </row>
    <row r="512" spans="2:7" ht="15.75" customHeight="1" x14ac:dyDescent="0.25">
      <c r="B512" s="7"/>
      <c r="D512" s="7"/>
      <c r="E512" s="7"/>
      <c r="F512" s="7"/>
      <c r="G512" s="7"/>
    </row>
    <row r="513" spans="2:7" ht="15.75" customHeight="1" x14ac:dyDescent="0.25">
      <c r="B513" s="7"/>
      <c r="D513" s="7"/>
      <c r="E513" s="7"/>
      <c r="F513" s="7"/>
      <c r="G513" s="7"/>
    </row>
    <row r="514" spans="2:7" ht="15.75" customHeight="1" x14ac:dyDescent="0.25">
      <c r="B514" s="7"/>
      <c r="D514" s="7"/>
      <c r="E514" s="7"/>
      <c r="F514" s="7"/>
      <c r="G514" s="7"/>
    </row>
    <row r="515" spans="2:7" ht="15.75" customHeight="1" x14ac:dyDescent="0.25">
      <c r="B515" s="7"/>
      <c r="D515" s="7"/>
      <c r="E515" s="7"/>
      <c r="F515" s="7"/>
      <c r="G515" s="7"/>
    </row>
    <row r="516" spans="2:7" ht="15.75" customHeight="1" x14ac:dyDescent="0.25">
      <c r="B516" s="7"/>
      <c r="D516" s="7"/>
      <c r="E516" s="7"/>
      <c r="F516" s="7"/>
      <c r="G516" s="7"/>
    </row>
    <row r="517" spans="2:7" ht="15.75" customHeight="1" x14ac:dyDescent="0.25">
      <c r="B517" s="7"/>
      <c r="D517" s="7"/>
      <c r="E517" s="7"/>
      <c r="F517" s="7"/>
      <c r="G517" s="7"/>
    </row>
    <row r="518" spans="2:7" ht="15.75" customHeight="1" x14ac:dyDescent="0.25">
      <c r="B518" s="7"/>
      <c r="D518" s="7"/>
      <c r="E518" s="7"/>
      <c r="F518" s="7"/>
      <c r="G518" s="7"/>
    </row>
    <row r="519" spans="2:7" ht="15.75" customHeight="1" x14ac:dyDescent="0.25">
      <c r="B519" s="7"/>
      <c r="D519" s="7"/>
      <c r="E519" s="7"/>
      <c r="F519" s="7"/>
      <c r="G519" s="7"/>
    </row>
    <row r="520" spans="2:7" ht="15.75" customHeight="1" x14ac:dyDescent="0.25">
      <c r="B520" s="7"/>
      <c r="D520" s="7"/>
      <c r="E520" s="7"/>
      <c r="F520" s="7"/>
      <c r="G520" s="7"/>
    </row>
    <row r="521" spans="2:7" ht="15.75" customHeight="1" x14ac:dyDescent="0.25">
      <c r="B521" s="7"/>
      <c r="D521" s="7"/>
      <c r="E521" s="7"/>
      <c r="F521" s="7"/>
      <c r="G521" s="7"/>
    </row>
    <row r="522" spans="2:7" ht="15.75" customHeight="1" x14ac:dyDescent="0.25">
      <c r="B522" s="7"/>
      <c r="D522" s="7"/>
      <c r="E522" s="7"/>
      <c r="F522" s="7"/>
      <c r="G522" s="7"/>
    </row>
    <row r="523" spans="2:7" ht="15.75" customHeight="1" x14ac:dyDescent="0.25">
      <c r="B523" s="7"/>
      <c r="D523" s="7"/>
      <c r="E523" s="7"/>
      <c r="F523" s="7"/>
      <c r="G523" s="7"/>
    </row>
    <row r="524" spans="2:7" ht="15.75" customHeight="1" x14ac:dyDescent="0.25">
      <c r="B524" s="7"/>
      <c r="D524" s="7"/>
      <c r="E524" s="7"/>
      <c r="F524" s="7"/>
      <c r="G524" s="7"/>
    </row>
    <row r="525" spans="2:7" ht="15.75" customHeight="1" x14ac:dyDescent="0.25">
      <c r="B525" s="7"/>
      <c r="D525" s="7"/>
      <c r="E525" s="7"/>
      <c r="F525" s="7"/>
      <c r="G525" s="7"/>
    </row>
    <row r="526" spans="2:7" ht="15.75" customHeight="1" x14ac:dyDescent="0.25">
      <c r="B526" s="7"/>
      <c r="D526" s="7"/>
      <c r="E526" s="7"/>
      <c r="F526" s="7"/>
      <c r="G526" s="7"/>
    </row>
    <row r="527" spans="2:7" ht="15.75" customHeight="1" x14ac:dyDescent="0.25">
      <c r="B527" s="7"/>
      <c r="D527" s="7"/>
      <c r="E527" s="7"/>
      <c r="F527" s="7"/>
      <c r="G527" s="7"/>
    </row>
    <row r="528" spans="2:7" ht="15.75" customHeight="1" x14ac:dyDescent="0.25">
      <c r="B528" s="7"/>
      <c r="D528" s="7"/>
      <c r="E528" s="7"/>
      <c r="F528" s="7"/>
      <c r="G528" s="7"/>
    </row>
    <row r="529" spans="2:7" ht="15.75" customHeight="1" x14ac:dyDescent="0.25">
      <c r="B529" s="7"/>
      <c r="D529" s="7"/>
      <c r="E529" s="7"/>
      <c r="F529" s="7"/>
      <c r="G529" s="7"/>
    </row>
    <row r="530" spans="2:7" ht="15.75" customHeight="1" x14ac:dyDescent="0.25">
      <c r="B530" s="7"/>
      <c r="D530" s="7"/>
      <c r="E530" s="7"/>
      <c r="F530" s="7"/>
      <c r="G530" s="7"/>
    </row>
    <row r="531" spans="2:7" ht="15.75" customHeight="1" x14ac:dyDescent="0.25">
      <c r="B531" s="7"/>
      <c r="D531" s="7"/>
      <c r="E531" s="7"/>
      <c r="F531" s="7"/>
      <c r="G531" s="7"/>
    </row>
    <row r="532" spans="2:7" ht="15.75" customHeight="1" x14ac:dyDescent="0.25">
      <c r="B532" s="7"/>
      <c r="D532" s="7"/>
      <c r="E532" s="7"/>
      <c r="F532" s="7"/>
      <c r="G532" s="7"/>
    </row>
    <row r="533" spans="2:7" ht="15.75" customHeight="1" x14ac:dyDescent="0.25">
      <c r="B533" s="7"/>
      <c r="D533" s="7"/>
      <c r="E533" s="7"/>
      <c r="F533" s="7"/>
      <c r="G533" s="7"/>
    </row>
    <row r="534" spans="2:7" ht="15.75" customHeight="1" x14ac:dyDescent="0.25">
      <c r="B534" s="7"/>
      <c r="D534" s="7"/>
      <c r="E534" s="7"/>
      <c r="F534" s="7"/>
      <c r="G534" s="7"/>
    </row>
    <row r="535" spans="2:7" ht="15.75" customHeight="1" x14ac:dyDescent="0.25">
      <c r="B535" s="7"/>
      <c r="D535" s="7"/>
      <c r="E535" s="7"/>
      <c r="F535" s="7"/>
      <c r="G535" s="7"/>
    </row>
    <row r="536" spans="2:7" ht="15.75" customHeight="1" x14ac:dyDescent="0.25">
      <c r="B536" s="7"/>
      <c r="D536" s="7"/>
      <c r="E536" s="7"/>
      <c r="F536" s="7"/>
      <c r="G536" s="7"/>
    </row>
    <row r="537" spans="2:7" ht="15.75" customHeight="1" x14ac:dyDescent="0.25">
      <c r="B537" s="7"/>
      <c r="D537" s="7"/>
      <c r="E537" s="7"/>
      <c r="F537" s="7"/>
      <c r="G537" s="7"/>
    </row>
    <row r="538" spans="2:7" ht="15.75" customHeight="1" x14ac:dyDescent="0.25">
      <c r="B538" s="7"/>
      <c r="D538" s="7"/>
      <c r="E538" s="7"/>
      <c r="F538" s="7"/>
      <c r="G538" s="7"/>
    </row>
    <row r="539" spans="2:7" ht="15.75" customHeight="1" x14ac:dyDescent="0.25">
      <c r="B539" s="7"/>
      <c r="D539" s="7"/>
      <c r="E539" s="7"/>
      <c r="F539" s="7"/>
      <c r="G539" s="7"/>
    </row>
    <row r="540" spans="2:7" ht="15.75" customHeight="1" x14ac:dyDescent="0.25">
      <c r="B540" s="7"/>
      <c r="D540" s="7"/>
      <c r="E540" s="7"/>
      <c r="F540" s="7"/>
      <c r="G540" s="7"/>
    </row>
    <row r="541" spans="2:7" ht="15.75" customHeight="1" x14ac:dyDescent="0.25">
      <c r="B541" s="7"/>
      <c r="D541" s="7"/>
      <c r="E541" s="7"/>
      <c r="F541" s="7"/>
      <c r="G541" s="7"/>
    </row>
    <row r="542" spans="2:7" ht="15.75" customHeight="1" x14ac:dyDescent="0.25">
      <c r="B542" s="7"/>
      <c r="D542" s="7"/>
      <c r="E542" s="7"/>
      <c r="F542" s="7"/>
      <c r="G542" s="7"/>
    </row>
    <row r="543" spans="2:7" ht="15.75" customHeight="1" x14ac:dyDescent="0.25">
      <c r="B543" s="7"/>
      <c r="D543" s="7"/>
      <c r="E543" s="7"/>
      <c r="F543" s="7"/>
      <c r="G543" s="7"/>
    </row>
    <row r="544" spans="2:7" ht="15.75" customHeight="1" x14ac:dyDescent="0.25">
      <c r="B544" s="7"/>
      <c r="D544" s="7"/>
      <c r="E544" s="7"/>
      <c r="F544" s="7"/>
      <c r="G544" s="7"/>
    </row>
    <row r="545" spans="2:7" ht="15.75" customHeight="1" x14ac:dyDescent="0.25">
      <c r="B545" s="7"/>
      <c r="D545" s="7"/>
      <c r="E545" s="7"/>
      <c r="F545" s="7"/>
      <c r="G545" s="7"/>
    </row>
    <row r="546" spans="2:7" ht="15.75" customHeight="1" x14ac:dyDescent="0.25">
      <c r="B546" s="7"/>
      <c r="D546" s="7"/>
      <c r="E546" s="7"/>
      <c r="F546" s="7"/>
      <c r="G546" s="7"/>
    </row>
    <row r="547" spans="2:7" ht="15.75" customHeight="1" x14ac:dyDescent="0.25">
      <c r="B547" s="7"/>
      <c r="D547" s="7"/>
      <c r="E547" s="7"/>
      <c r="F547" s="7"/>
      <c r="G547" s="7"/>
    </row>
    <row r="548" spans="2:7" ht="15.75" customHeight="1" x14ac:dyDescent="0.25">
      <c r="B548" s="7"/>
      <c r="D548" s="7"/>
      <c r="E548" s="7"/>
      <c r="F548" s="7"/>
      <c r="G548" s="7"/>
    </row>
    <row r="549" spans="2:7" ht="15.75" customHeight="1" x14ac:dyDescent="0.25">
      <c r="B549" s="7"/>
      <c r="D549" s="7"/>
      <c r="E549" s="7"/>
      <c r="F549" s="7"/>
      <c r="G549" s="7"/>
    </row>
    <row r="550" spans="2:7" ht="15.75" customHeight="1" x14ac:dyDescent="0.25">
      <c r="B550" s="7"/>
      <c r="D550" s="7"/>
      <c r="E550" s="7"/>
      <c r="F550" s="7"/>
      <c r="G550" s="7"/>
    </row>
    <row r="551" spans="2:7" ht="15.75" customHeight="1" x14ac:dyDescent="0.25">
      <c r="B551" s="7"/>
      <c r="D551" s="7"/>
      <c r="E551" s="7"/>
      <c r="F551" s="7"/>
      <c r="G551" s="7"/>
    </row>
    <row r="552" spans="2:7" ht="15.75" customHeight="1" x14ac:dyDescent="0.25">
      <c r="B552" s="7"/>
      <c r="D552" s="7"/>
      <c r="E552" s="7"/>
      <c r="F552" s="7"/>
      <c r="G552" s="7"/>
    </row>
    <row r="553" spans="2:7" ht="15.75" customHeight="1" x14ac:dyDescent="0.25">
      <c r="B553" s="7"/>
      <c r="D553" s="7"/>
      <c r="E553" s="7"/>
      <c r="F553" s="7"/>
      <c r="G553" s="7"/>
    </row>
    <row r="554" spans="2:7" ht="15.75" customHeight="1" x14ac:dyDescent="0.25">
      <c r="B554" s="7"/>
      <c r="D554" s="7"/>
      <c r="E554" s="7"/>
      <c r="F554" s="7"/>
      <c r="G554" s="7"/>
    </row>
    <row r="555" spans="2:7" ht="15.75" customHeight="1" x14ac:dyDescent="0.25">
      <c r="B555" s="7"/>
      <c r="D555" s="7"/>
      <c r="E555" s="7"/>
      <c r="F555" s="7"/>
      <c r="G555" s="7"/>
    </row>
    <row r="556" spans="2:7" ht="15.75" customHeight="1" x14ac:dyDescent="0.25">
      <c r="B556" s="7"/>
      <c r="D556" s="7"/>
      <c r="E556" s="7"/>
      <c r="F556" s="7"/>
      <c r="G556" s="7"/>
    </row>
    <row r="557" spans="2:7" ht="15.75" customHeight="1" x14ac:dyDescent="0.25">
      <c r="B557" s="7"/>
      <c r="D557" s="7"/>
      <c r="E557" s="7"/>
      <c r="F557" s="7"/>
      <c r="G557" s="7"/>
    </row>
    <row r="558" spans="2:7" ht="15.75" customHeight="1" x14ac:dyDescent="0.25">
      <c r="B558" s="7"/>
      <c r="D558" s="7"/>
      <c r="E558" s="7"/>
      <c r="F558" s="7"/>
      <c r="G558" s="7"/>
    </row>
    <row r="559" spans="2:7" ht="15.75" customHeight="1" x14ac:dyDescent="0.25">
      <c r="B559" s="7"/>
      <c r="D559" s="7"/>
      <c r="E559" s="7"/>
      <c r="F559" s="7"/>
      <c r="G559" s="7"/>
    </row>
    <row r="560" spans="2:7" ht="15.75" customHeight="1" x14ac:dyDescent="0.25">
      <c r="B560" s="7"/>
      <c r="D560" s="7"/>
      <c r="E560" s="7"/>
      <c r="F560" s="7"/>
      <c r="G560" s="7"/>
    </row>
    <row r="561" spans="2:7" ht="15.75" customHeight="1" x14ac:dyDescent="0.25">
      <c r="B561" s="7"/>
      <c r="D561" s="7"/>
      <c r="E561" s="7"/>
      <c r="F561" s="7"/>
      <c r="G561" s="7"/>
    </row>
    <row r="562" spans="2:7" ht="15.75" customHeight="1" x14ac:dyDescent="0.25">
      <c r="B562" s="7"/>
      <c r="D562" s="7"/>
      <c r="E562" s="7"/>
      <c r="F562" s="7"/>
      <c r="G562" s="7"/>
    </row>
    <row r="563" spans="2:7" ht="15.75" customHeight="1" x14ac:dyDescent="0.25">
      <c r="B563" s="7"/>
      <c r="D563" s="7"/>
      <c r="E563" s="7"/>
      <c r="F563" s="7"/>
      <c r="G563" s="7"/>
    </row>
    <row r="564" spans="2:7" ht="15.75" customHeight="1" x14ac:dyDescent="0.25">
      <c r="B564" s="7"/>
      <c r="D564" s="7"/>
      <c r="E564" s="7"/>
      <c r="F564" s="7"/>
      <c r="G564" s="7"/>
    </row>
    <row r="565" spans="2:7" ht="15.75" customHeight="1" x14ac:dyDescent="0.25">
      <c r="B565" s="7"/>
      <c r="D565" s="7"/>
      <c r="E565" s="7"/>
      <c r="F565" s="7"/>
      <c r="G565" s="7"/>
    </row>
    <row r="566" spans="2:7" ht="15.75" customHeight="1" x14ac:dyDescent="0.25">
      <c r="B566" s="7"/>
      <c r="D566" s="7"/>
      <c r="E566" s="7"/>
      <c r="F566" s="7"/>
      <c r="G566" s="7"/>
    </row>
    <row r="567" spans="2:7" ht="15.75" customHeight="1" x14ac:dyDescent="0.25">
      <c r="B567" s="7"/>
      <c r="D567" s="7"/>
      <c r="E567" s="7"/>
      <c r="F567" s="7"/>
      <c r="G567" s="7"/>
    </row>
    <row r="568" spans="2:7" ht="15.75" customHeight="1" x14ac:dyDescent="0.25">
      <c r="B568" s="7"/>
      <c r="D568" s="7"/>
      <c r="E568" s="7"/>
      <c r="F568" s="7"/>
      <c r="G568" s="7"/>
    </row>
    <row r="569" spans="2:7" ht="15.75" customHeight="1" x14ac:dyDescent="0.25">
      <c r="B569" s="7"/>
      <c r="D569" s="7"/>
      <c r="E569" s="7"/>
      <c r="F569" s="7"/>
      <c r="G569" s="7"/>
    </row>
    <row r="570" spans="2:7" ht="15.75" customHeight="1" x14ac:dyDescent="0.25">
      <c r="B570" s="7"/>
      <c r="D570" s="7"/>
      <c r="E570" s="7"/>
      <c r="F570" s="7"/>
      <c r="G570" s="7"/>
    </row>
    <row r="571" spans="2:7" ht="15.75" customHeight="1" x14ac:dyDescent="0.25">
      <c r="B571" s="7"/>
      <c r="D571" s="7"/>
      <c r="E571" s="7"/>
      <c r="F571" s="7"/>
      <c r="G571" s="7"/>
    </row>
    <row r="572" spans="2:7" ht="15.75" customHeight="1" x14ac:dyDescent="0.25">
      <c r="B572" s="7"/>
      <c r="D572" s="7"/>
      <c r="E572" s="7"/>
      <c r="F572" s="7"/>
      <c r="G572" s="7"/>
    </row>
    <row r="573" spans="2:7" ht="15.75" customHeight="1" x14ac:dyDescent="0.25">
      <c r="B573" s="7"/>
      <c r="D573" s="7"/>
      <c r="E573" s="7"/>
      <c r="F573" s="7"/>
      <c r="G573" s="7"/>
    </row>
    <row r="574" spans="2:7" ht="15.75" customHeight="1" x14ac:dyDescent="0.25">
      <c r="B574" s="7"/>
      <c r="D574" s="7"/>
      <c r="E574" s="7"/>
      <c r="F574" s="7"/>
      <c r="G574" s="7"/>
    </row>
    <row r="575" spans="2:7" ht="15.75" customHeight="1" x14ac:dyDescent="0.25">
      <c r="B575" s="7"/>
      <c r="D575" s="7"/>
      <c r="E575" s="7"/>
      <c r="F575" s="7"/>
      <c r="G575" s="7"/>
    </row>
    <row r="576" spans="2:7" ht="15.75" customHeight="1" x14ac:dyDescent="0.25">
      <c r="B576" s="7"/>
      <c r="D576" s="7"/>
      <c r="E576" s="7"/>
      <c r="F576" s="7"/>
      <c r="G576" s="7"/>
    </row>
    <row r="577" spans="2:7" ht="15.75" customHeight="1" x14ac:dyDescent="0.25">
      <c r="B577" s="7"/>
      <c r="D577" s="7"/>
      <c r="E577" s="7"/>
      <c r="F577" s="7"/>
      <c r="G577" s="7"/>
    </row>
    <row r="578" spans="2:7" ht="15.75" customHeight="1" x14ac:dyDescent="0.25">
      <c r="B578" s="7"/>
      <c r="D578" s="7"/>
      <c r="E578" s="7"/>
      <c r="F578" s="7"/>
      <c r="G578" s="7"/>
    </row>
    <row r="579" spans="2:7" ht="15.75" customHeight="1" x14ac:dyDescent="0.25">
      <c r="B579" s="7"/>
      <c r="D579" s="7"/>
      <c r="E579" s="7"/>
      <c r="F579" s="7"/>
      <c r="G579" s="7"/>
    </row>
    <row r="580" spans="2:7" ht="15.75" customHeight="1" x14ac:dyDescent="0.25">
      <c r="B580" s="7"/>
      <c r="D580" s="7"/>
      <c r="E580" s="7"/>
      <c r="F580" s="7"/>
      <c r="G580" s="7"/>
    </row>
    <row r="581" spans="2:7" ht="15.75" customHeight="1" x14ac:dyDescent="0.25">
      <c r="B581" s="7"/>
      <c r="D581" s="7"/>
      <c r="E581" s="7"/>
      <c r="F581" s="7"/>
      <c r="G581" s="7"/>
    </row>
    <row r="582" spans="2:7" ht="15.75" customHeight="1" x14ac:dyDescent="0.25">
      <c r="B582" s="7"/>
      <c r="D582" s="7"/>
      <c r="E582" s="7"/>
      <c r="F582" s="7"/>
      <c r="G582" s="7"/>
    </row>
    <row r="583" spans="2:7" ht="15.75" customHeight="1" x14ac:dyDescent="0.25">
      <c r="B583" s="7"/>
      <c r="D583" s="7"/>
      <c r="E583" s="7"/>
      <c r="F583" s="7"/>
      <c r="G583" s="7"/>
    </row>
    <row r="584" spans="2:7" ht="15.75" customHeight="1" x14ac:dyDescent="0.25">
      <c r="B584" s="7"/>
      <c r="D584" s="7"/>
      <c r="E584" s="7"/>
      <c r="F584" s="7"/>
      <c r="G584" s="7"/>
    </row>
    <row r="585" spans="2:7" ht="15.75" customHeight="1" x14ac:dyDescent="0.25">
      <c r="B585" s="7"/>
      <c r="D585" s="7"/>
      <c r="E585" s="7"/>
      <c r="F585" s="7"/>
      <c r="G585" s="7"/>
    </row>
    <row r="586" spans="2:7" ht="15.75" customHeight="1" x14ac:dyDescent="0.25">
      <c r="B586" s="7"/>
      <c r="D586" s="7"/>
      <c r="E586" s="7"/>
      <c r="F586" s="7"/>
      <c r="G586" s="7"/>
    </row>
    <row r="587" spans="2:7" ht="15.75" customHeight="1" x14ac:dyDescent="0.25">
      <c r="B587" s="7"/>
      <c r="D587" s="7"/>
      <c r="E587" s="7"/>
      <c r="F587" s="7"/>
      <c r="G587" s="7"/>
    </row>
    <row r="588" spans="2:7" ht="15.75" customHeight="1" x14ac:dyDescent="0.25">
      <c r="B588" s="7"/>
      <c r="D588" s="7"/>
      <c r="E588" s="7"/>
      <c r="F588" s="7"/>
      <c r="G588" s="7"/>
    </row>
    <row r="589" spans="2:7" ht="15.75" customHeight="1" x14ac:dyDescent="0.25">
      <c r="B589" s="7"/>
      <c r="D589" s="7"/>
      <c r="E589" s="7"/>
      <c r="F589" s="7"/>
      <c r="G589" s="7"/>
    </row>
    <row r="590" spans="2:7" ht="15.75" customHeight="1" x14ac:dyDescent="0.25">
      <c r="B590" s="7"/>
      <c r="D590" s="7"/>
      <c r="E590" s="7"/>
      <c r="F590" s="7"/>
      <c r="G590" s="7"/>
    </row>
    <row r="591" spans="2:7" ht="15.75" customHeight="1" x14ac:dyDescent="0.25">
      <c r="B591" s="7"/>
      <c r="D591" s="7"/>
      <c r="E591" s="7"/>
      <c r="F591" s="7"/>
      <c r="G591" s="7"/>
    </row>
    <row r="592" spans="2:7" ht="15.75" customHeight="1" x14ac:dyDescent="0.25">
      <c r="B592" s="7"/>
      <c r="D592" s="7"/>
      <c r="E592" s="7"/>
      <c r="F592" s="7"/>
      <c r="G592" s="7"/>
    </row>
    <row r="593" spans="2:7" ht="15.75" customHeight="1" x14ac:dyDescent="0.25">
      <c r="B593" s="7"/>
      <c r="D593" s="7"/>
      <c r="E593" s="7"/>
      <c r="F593" s="7"/>
      <c r="G593" s="7"/>
    </row>
    <row r="594" spans="2:7" ht="15.75" customHeight="1" x14ac:dyDescent="0.25">
      <c r="B594" s="7"/>
      <c r="D594" s="7"/>
      <c r="E594" s="7"/>
      <c r="F594" s="7"/>
      <c r="G594" s="7"/>
    </row>
    <row r="595" spans="2:7" ht="15.75" customHeight="1" x14ac:dyDescent="0.25">
      <c r="B595" s="7"/>
      <c r="D595" s="7"/>
      <c r="E595" s="7"/>
      <c r="F595" s="7"/>
      <c r="G595" s="7"/>
    </row>
    <row r="596" spans="2:7" ht="15.75" customHeight="1" x14ac:dyDescent="0.25">
      <c r="B596" s="7"/>
      <c r="D596" s="7"/>
      <c r="E596" s="7"/>
      <c r="F596" s="7"/>
      <c r="G596" s="7"/>
    </row>
    <row r="597" spans="2:7" ht="15.75" customHeight="1" x14ac:dyDescent="0.25">
      <c r="B597" s="7"/>
      <c r="D597" s="7"/>
      <c r="E597" s="7"/>
      <c r="F597" s="7"/>
      <c r="G597" s="7"/>
    </row>
    <row r="598" spans="2:7" ht="15.75" customHeight="1" x14ac:dyDescent="0.25">
      <c r="B598" s="7"/>
      <c r="D598" s="7"/>
      <c r="E598" s="7"/>
      <c r="F598" s="7"/>
      <c r="G598" s="7"/>
    </row>
    <row r="599" spans="2:7" ht="15.75" customHeight="1" x14ac:dyDescent="0.25">
      <c r="B599" s="7"/>
      <c r="D599" s="7"/>
      <c r="E599" s="7"/>
      <c r="F599" s="7"/>
      <c r="G599" s="7"/>
    </row>
    <row r="600" spans="2:7" ht="15.75" customHeight="1" x14ac:dyDescent="0.25">
      <c r="B600" s="7"/>
      <c r="D600" s="7"/>
      <c r="E600" s="7"/>
      <c r="F600" s="7"/>
      <c r="G600" s="7"/>
    </row>
    <row r="601" spans="2:7" ht="15.75" customHeight="1" x14ac:dyDescent="0.25">
      <c r="B601" s="7"/>
      <c r="D601" s="7"/>
      <c r="E601" s="7"/>
      <c r="F601" s="7"/>
      <c r="G601" s="7"/>
    </row>
    <row r="602" spans="2:7" ht="15.75" customHeight="1" x14ac:dyDescent="0.25">
      <c r="B602" s="7"/>
      <c r="D602" s="7"/>
      <c r="E602" s="7"/>
      <c r="F602" s="7"/>
      <c r="G602" s="7"/>
    </row>
    <row r="603" spans="2:7" ht="15.75" customHeight="1" x14ac:dyDescent="0.25">
      <c r="B603" s="7"/>
      <c r="D603" s="7"/>
      <c r="E603" s="7"/>
      <c r="F603" s="7"/>
      <c r="G603" s="7"/>
    </row>
    <row r="604" spans="2:7" ht="15.75" customHeight="1" x14ac:dyDescent="0.25">
      <c r="B604" s="7"/>
      <c r="D604" s="7"/>
      <c r="E604" s="7"/>
      <c r="F604" s="7"/>
      <c r="G604" s="7"/>
    </row>
    <row r="605" spans="2:7" ht="15.75" customHeight="1" x14ac:dyDescent="0.25">
      <c r="B605" s="7"/>
      <c r="D605" s="7"/>
      <c r="E605" s="7"/>
      <c r="F605" s="7"/>
      <c r="G605" s="7"/>
    </row>
    <row r="606" spans="2:7" ht="15.75" customHeight="1" x14ac:dyDescent="0.25">
      <c r="B606" s="7"/>
      <c r="D606" s="7"/>
      <c r="E606" s="7"/>
      <c r="F606" s="7"/>
      <c r="G606" s="7"/>
    </row>
    <row r="607" spans="2:7" ht="15.75" customHeight="1" x14ac:dyDescent="0.25">
      <c r="B607" s="7"/>
      <c r="D607" s="7"/>
      <c r="E607" s="7"/>
      <c r="F607" s="7"/>
      <c r="G607" s="7"/>
    </row>
    <row r="608" spans="2:7" ht="15.75" customHeight="1" x14ac:dyDescent="0.25">
      <c r="B608" s="7"/>
      <c r="D608" s="7"/>
      <c r="E608" s="7"/>
      <c r="F608" s="7"/>
      <c r="G608" s="7"/>
    </row>
    <row r="609" spans="2:7" ht="15.75" customHeight="1" x14ac:dyDescent="0.25">
      <c r="B609" s="7"/>
      <c r="D609" s="7"/>
      <c r="E609" s="7"/>
      <c r="F609" s="7"/>
      <c r="G609" s="7"/>
    </row>
    <row r="610" spans="2:7" ht="15.75" customHeight="1" x14ac:dyDescent="0.25">
      <c r="B610" s="7"/>
      <c r="D610" s="7"/>
      <c r="E610" s="7"/>
      <c r="F610" s="7"/>
      <c r="G610" s="7"/>
    </row>
    <row r="611" spans="2:7" ht="15.75" customHeight="1" x14ac:dyDescent="0.25">
      <c r="B611" s="7"/>
      <c r="D611" s="7"/>
      <c r="E611" s="7"/>
      <c r="F611" s="7"/>
      <c r="G611" s="7"/>
    </row>
    <row r="612" spans="2:7" ht="15.75" customHeight="1" x14ac:dyDescent="0.25">
      <c r="B612" s="7"/>
      <c r="D612" s="7"/>
      <c r="E612" s="7"/>
      <c r="F612" s="7"/>
      <c r="G612" s="7"/>
    </row>
    <row r="613" spans="2:7" ht="15.75" customHeight="1" x14ac:dyDescent="0.25">
      <c r="B613" s="7"/>
      <c r="D613" s="7"/>
      <c r="E613" s="7"/>
      <c r="F613" s="7"/>
      <c r="G613" s="7"/>
    </row>
    <row r="614" spans="2:7" ht="15.75" customHeight="1" x14ac:dyDescent="0.25">
      <c r="B614" s="7"/>
      <c r="D614" s="7"/>
      <c r="E614" s="7"/>
      <c r="F614" s="7"/>
      <c r="G614" s="7"/>
    </row>
    <row r="615" spans="2:7" ht="15.75" customHeight="1" x14ac:dyDescent="0.25">
      <c r="B615" s="7"/>
      <c r="D615" s="7"/>
      <c r="E615" s="7"/>
      <c r="F615" s="7"/>
      <c r="G615" s="7"/>
    </row>
    <row r="616" spans="2:7" ht="15.75" customHeight="1" x14ac:dyDescent="0.25">
      <c r="B616" s="7"/>
      <c r="D616" s="7"/>
      <c r="E616" s="7"/>
      <c r="F616" s="7"/>
      <c r="G616" s="7"/>
    </row>
    <row r="617" spans="2:7" ht="15.75" customHeight="1" x14ac:dyDescent="0.25">
      <c r="B617" s="7"/>
      <c r="D617" s="7"/>
      <c r="E617" s="7"/>
      <c r="F617" s="7"/>
      <c r="G617" s="7"/>
    </row>
    <row r="618" spans="2:7" ht="15.75" customHeight="1" x14ac:dyDescent="0.25">
      <c r="B618" s="7"/>
      <c r="D618" s="7"/>
      <c r="E618" s="7"/>
      <c r="F618" s="7"/>
      <c r="G618" s="7"/>
    </row>
    <row r="619" spans="2:7" ht="15.75" customHeight="1" x14ac:dyDescent="0.25">
      <c r="B619" s="7"/>
      <c r="D619" s="7"/>
      <c r="E619" s="7"/>
      <c r="F619" s="7"/>
      <c r="G619" s="7"/>
    </row>
    <row r="620" spans="2:7" ht="15.75" customHeight="1" x14ac:dyDescent="0.25">
      <c r="B620" s="7"/>
      <c r="D620" s="7"/>
      <c r="E620" s="7"/>
      <c r="F620" s="7"/>
      <c r="G620" s="7"/>
    </row>
    <row r="621" spans="2:7" ht="15.75" customHeight="1" x14ac:dyDescent="0.25">
      <c r="B621" s="7"/>
      <c r="D621" s="7"/>
      <c r="E621" s="7"/>
      <c r="F621" s="7"/>
      <c r="G621" s="7"/>
    </row>
    <row r="622" spans="2:7" ht="15.75" customHeight="1" x14ac:dyDescent="0.25">
      <c r="B622" s="7"/>
      <c r="D622" s="7"/>
      <c r="E622" s="7"/>
      <c r="F622" s="7"/>
      <c r="G622" s="7"/>
    </row>
    <row r="623" spans="2:7" ht="15.75" customHeight="1" x14ac:dyDescent="0.25">
      <c r="B623" s="7"/>
      <c r="D623" s="7"/>
      <c r="E623" s="7"/>
      <c r="F623" s="7"/>
      <c r="G623" s="7"/>
    </row>
    <row r="624" spans="2:7" ht="15.75" customHeight="1" x14ac:dyDescent="0.25">
      <c r="B624" s="7"/>
      <c r="D624" s="7"/>
      <c r="E624" s="7"/>
      <c r="F624" s="7"/>
      <c r="G624" s="7"/>
    </row>
    <row r="625" spans="2:7" ht="15.75" customHeight="1" x14ac:dyDescent="0.25">
      <c r="B625" s="7"/>
      <c r="D625" s="7"/>
      <c r="E625" s="7"/>
      <c r="F625" s="7"/>
      <c r="G625" s="7"/>
    </row>
    <row r="626" spans="2:7" ht="15.75" customHeight="1" x14ac:dyDescent="0.25">
      <c r="B626" s="7"/>
      <c r="D626" s="7"/>
      <c r="E626" s="7"/>
      <c r="F626" s="7"/>
      <c r="G626" s="7"/>
    </row>
    <row r="627" spans="2:7" ht="15.75" customHeight="1" x14ac:dyDescent="0.25">
      <c r="B627" s="7"/>
      <c r="D627" s="7"/>
      <c r="E627" s="7"/>
      <c r="F627" s="7"/>
      <c r="G627" s="7"/>
    </row>
    <row r="628" spans="2:7" ht="15.75" customHeight="1" x14ac:dyDescent="0.25">
      <c r="B628" s="7"/>
      <c r="D628" s="7"/>
      <c r="E628" s="7"/>
      <c r="F628" s="7"/>
      <c r="G628" s="7"/>
    </row>
    <row r="629" spans="2:7" ht="15.75" customHeight="1" x14ac:dyDescent="0.25">
      <c r="B629" s="7"/>
      <c r="D629" s="7"/>
      <c r="E629" s="7"/>
      <c r="F629" s="7"/>
      <c r="G629" s="7"/>
    </row>
    <row r="630" spans="2:7" ht="15.75" customHeight="1" x14ac:dyDescent="0.25">
      <c r="B630" s="7"/>
      <c r="D630" s="7"/>
      <c r="E630" s="7"/>
      <c r="F630" s="7"/>
      <c r="G630" s="7"/>
    </row>
    <row r="631" spans="2:7" ht="15.75" customHeight="1" x14ac:dyDescent="0.25">
      <c r="B631" s="7"/>
      <c r="D631" s="7"/>
      <c r="E631" s="7"/>
      <c r="F631" s="7"/>
      <c r="G631" s="7"/>
    </row>
    <row r="632" spans="2:7" ht="15.75" customHeight="1" x14ac:dyDescent="0.25">
      <c r="B632" s="7"/>
      <c r="D632" s="7"/>
      <c r="E632" s="7"/>
      <c r="F632" s="7"/>
      <c r="G632" s="7"/>
    </row>
    <row r="633" spans="2:7" ht="15.75" customHeight="1" x14ac:dyDescent="0.25">
      <c r="B633" s="7"/>
      <c r="D633" s="7"/>
      <c r="E633" s="7"/>
      <c r="F633" s="7"/>
      <c r="G633" s="7"/>
    </row>
    <row r="634" spans="2:7" ht="15.75" customHeight="1" x14ac:dyDescent="0.25">
      <c r="B634" s="7"/>
      <c r="D634" s="7"/>
      <c r="E634" s="7"/>
      <c r="F634" s="7"/>
      <c r="G634" s="7"/>
    </row>
    <row r="635" spans="2:7" ht="15.75" customHeight="1" x14ac:dyDescent="0.25">
      <c r="B635" s="7"/>
      <c r="D635" s="7"/>
      <c r="E635" s="7"/>
      <c r="F635" s="7"/>
      <c r="G635" s="7"/>
    </row>
    <row r="636" spans="2:7" ht="15.75" customHeight="1" x14ac:dyDescent="0.25">
      <c r="B636" s="7"/>
      <c r="D636" s="7"/>
      <c r="E636" s="7"/>
      <c r="F636" s="7"/>
      <c r="G636" s="7"/>
    </row>
    <row r="637" spans="2:7" ht="15.75" customHeight="1" x14ac:dyDescent="0.25">
      <c r="B637" s="7"/>
      <c r="D637" s="7"/>
      <c r="E637" s="7"/>
      <c r="F637" s="7"/>
      <c r="G637" s="7"/>
    </row>
    <row r="638" spans="2:7" ht="15.75" customHeight="1" x14ac:dyDescent="0.25">
      <c r="B638" s="7"/>
      <c r="D638" s="7"/>
      <c r="E638" s="7"/>
      <c r="F638" s="7"/>
      <c r="G638" s="7"/>
    </row>
    <row r="639" spans="2:7" ht="15.75" customHeight="1" x14ac:dyDescent="0.25">
      <c r="B639" s="7"/>
      <c r="D639" s="7"/>
      <c r="E639" s="7"/>
      <c r="F639" s="7"/>
      <c r="G639" s="7"/>
    </row>
    <row r="640" spans="2:7" ht="15.75" customHeight="1" x14ac:dyDescent="0.25">
      <c r="B640" s="7"/>
      <c r="D640" s="7"/>
      <c r="E640" s="7"/>
      <c r="F640" s="7"/>
      <c r="G640" s="7"/>
    </row>
    <row r="641" spans="2:7" ht="15.75" customHeight="1" x14ac:dyDescent="0.25">
      <c r="B641" s="7"/>
      <c r="D641" s="7"/>
      <c r="E641" s="7"/>
      <c r="F641" s="7"/>
      <c r="G641" s="7"/>
    </row>
    <row r="642" spans="2:7" ht="15.75" customHeight="1" x14ac:dyDescent="0.25">
      <c r="B642" s="7"/>
      <c r="D642" s="7"/>
      <c r="E642" s="7"/>
      <c r="F642" s="7"/>
      <c r="G642" s="7"/>
    </row>
    <row r="643" spans="2:7" ht="15.75" customHeight="1" x14ac:dyDescent="0.25">
      <c r="B643" s="7"/>
      <c r="D643" s="7"/>
      <c r="E643" s="7"/>
      <c r="F643" s="7"/>
      <c r="G643" s="7"/>
    </row>
    <row r="644" spans="2:7" ht="15.75" customHeight="1" x14ac:dyDescent="0.25">
      <c r="B644" s="7"/>
      <c r="D644" s="7"/>
      <c r="E644" s="7"/>
      <c r="F644" s="7"/>
      <c r="G644" s="7"/>
    </row>
    <row r="645" spans="2:7" ht="15.75" customHeight="1" x14ac:dyDescent="0.25">
      <c r="B645" s="7"/>
      <c r="D645" s="7"/>
      <c r="E645" s="7"/>
      <c r="F645" s="7"/>
      <c r="G645" s="7"/>
    </row>
    <row r="646" spans="2:7" ht="15.75" customHeight="1" x14ac:dyDescent="0.25">
      <c r="B646" s="7"/>
      <c r="D646" s="7"/>
      <c r="E646" s="7"/>
      <c r="F646" s="7"/>
      <c r="G646" s="7"/>
    </row>
    <row r="647" spans="2:7" ht="15.75" customHeight="1" x14ac:dyDescent="0.25">
      <c r="B647" s="7"/>
      <c r="D647" s="7"/>
      <c r="E647" s="7"/>
      <c r="F647" s="7"/>
      <c r="G647" s="7"/>
    </row>
    <row r="648" spans="2:7" ht="15.75" customHeight="1" x14ac:dyDescent="0.25">
      <c r="B648" s="7"/>
      <c r="D648" s="7"/>
      <c r="E648" s="7"/>
      <c r="F648" s="7"/>
      <c r="G648" s="7"/>
    </row>
    <row r="649" spans="2:7" ht="15.75" customHeight="1" x14ac:dyDescent="0.25">
      <c r="B649" s="7"/>
      <c r="D649" s="7"/>
      <c r="E649" s="7"/>
      <c r="F649" s="7"/>
      <c r="G649" s="7"/>
    </row>
    <row r="650" spans="2:7" ht="15.75" customHeight="1" x14ac:dyDescent="0.25">
      <c r="B650" s="7"/>
      <c r="D650" s="7"/>
      <c r="E650" s="7"/>
      <c r="F650" s="7"/>
      <c r="G650" s="7"/>
    </row>
    <row r="651" spans="2:7" ht="15.75" customHeight="1" x14ac:dyDescent="0.25">
      <c r="B651" s="7"/>
      <c r="D651" s="7"/>
      <c r="E651" s="7"/>
      <c r="F651" s="7"/>
      <c r="G651" s="7"/>
    </row>
    <row r="652" spans="2:7" ht="15.75" customHeight="1" x14ac:dyDescent="0.25">
      <c r="B652" s="7"/>
      <c r="D652" s="7"/>
      <c r="E652" s="7"/>
      <c r="F652" s="7"/>
      <c r="G652" s="7"/>
    </row>
    <row r="653" spans="2:7" ht="15.75" customHeight="1" x14ac:dyDescent="0.25">
      <c r="B653" s="7"/>
      <c r="D653" s="7"/>
      <c r="E653" s="7"/>
      <c r="F653" s="7"/>
      <c r="G653" s="7"/>
    </row>
    <row r="654" spans="2:7" ht="15.75" customHeight="1" x14ac:dyDescent="0.25">
      <c r="B654" s="7"/>
      <c r="D654" s="7"/>
      <c r="E654" s="7"/>
      <c r="F654" s="7"/>
      <c r="G654" s="7"/>
    </row>
    <row r="655" spans="2:7" ht="15.75" customHeight="1" x14ac:dyDescent="0.25">
      <c r="B655" s="7"/>
      <c r="D655" s="7"/>
      <c r="E655" s="7"/>
      <c r="F655" s="7"/>
      <c r="G655" s="7"/>
    </row>
    <row r="656" spans="2:7" ht="15.75" customHeight="1" x14ac:dyDescent="0.25">
      <c r="B656" s="7"/>
      <c r="D656" s="7"/>
      <c r="E656" s="7"/>
      <c r="F656" s="7"/>
      <c r="G656" s="7"/>
    </row>
    <row r="657" spans="2:7" ht="15.75" customHeight="1" x14ac:dyDescent="0.25">
      <c r="B657" s="7"/>
      <c r="D657" s="7"/>
      <c r="E657" s="7"/>
      <c r="F657" s="7"/>
      <c r="G657" s="7"/>
    </row>
    <row r="658" spans="2:7" ht="15.75" customHeight="1" x14ac:dyDescent="0.25">
      <c r="B658" s="7"/>
      <c r="D658" s="7"/>
      <c r="E658" s="7"/>
      <c r="F658" s="7"/>
      <c r="G658" s="7"/>
    </row>
    <row r="659" spans="2:7" ht="15.75" customHeight="1" x14ac:dyDescent="0.25">
      <c r="B659" s="7"/>
      <c r="D659" s="7"/>
      <c r="E659" s="7"/>
      <c r="F659" s="7"/>
      <c r="G659" s="7"/>
    </row>
    <row r="660" spans="2:7" ht="15.75" customHeight="1" x14ac:dyDescent="0.25">
      <c r="B660" s="7"/>
      <c r="D660" s="7"/>
      <c r="E660" s="7"/>
      <c r="F660" s="7"/>
      <c r="G660" s="7"/>
    </row>
    <row r="661" spans="2:7" ht="15.75" customHeight="1" x14ac:dyDescent="0.25">
      <c r="B661" s="7"/>
      <c r="D661" s="7"/>
      <c r="E661" s="7"/>
      <c r="F661" s="7"/>
      <c r="G661" s="7"/>
    </row>
    <row r="662" spans="2:7" ht="15.75" customHeight="1" x14ac:dyDescent="0.25">
      <c r="B662" s="7"/>
      <c r="D662" s="7"/>
      <c r="E662" s="7"/>
      <c r="F662" s="7"/>
      <c r="G662" s="7"/>
    </row>
    <row r="663" spans="2:7" ht="15.75" customHeight="1" x14ac:dyDescent="0.25">
      <c r="B663" s="7"/>
      <c r="D663" s="7"/>
      <c r="E663" s="7"/>
      <c r="F663" s="7"/>
      <c r="G663" s="7"/>
    </row>
    <row r="664" spans="2:7" ht="15.75" customHeight="1" x14ac:dyDescent="0.25">
      <c r="B664" s="7"/>
      <c r="D664" s="7"/>
      <c r="E664" s="7"/>
      <c r="F664" s="7"/>
      <c r="G664" s="7"/>
    </row>
    <row r="665" spans="2:7" ht="15.75" customHeight="1" x14ac:dyDescent="0.25">
      <c r="B665" s="7"/>
      <c r="D665" s="7"/>
      <c r="E665" s="7"/>
      <c r="F665" s="7"/>
      <c r="G665" s="7"/>
    </row>
    <row r="666" spans="2:7" ht="15.75" customHeight="1" x14ac:dyDescent="0.25">
      <c r="B666" s="7"/>
      <c r="D666" s="7"/>
      <c r="E666" s="7"/>
      <c r="F666" s="7"/>
      <c r="G666" s="7"/>
    </row>
    <row r="667" spans="2:7" ht="15.75" customHeight="1" x14ac:dyDescent="0.25">
      <c r="B667" s="7"/>
      <c r="D667" s="7"/>
      <c r="E667" s="7"/>
      <c r="F667" s="7"/>
      <c r="G667" s="7"/>
    </row>
    <row r="668" spans="2:7" ht="15.75" customHeight="1" x14ac:dyDescent="0.25">
      <c r="B668" s="7"/>
      <c r="D668" s="7"/>
      <c r="E668" s="7"/>
      <c r="F668" s="7"/>
      <c r="G668" s="7"/>
    </row>
    <row r="669" spans="2:7" ht="15.75" customHeight="1" x14ac:dyDescent="0.25">
      <c r="B669" s="7"/>
      <c r="D669" s="7"/>
      <c r="E669" s="7"/>
      <c r="F669" s="7"/>
      <c r="G669" s="7"/>
    </row>
    <row r="670" spans="2:7" ht="15.75" customHeight="1" x14ac:dyDescent="0.25">
      <c r="B670" s="7"/>
      <c r="D670" s="7"/>
      <c r="E670" s="7"/>
      <c r="F670" s="7"/>
      <c r="G670" s="7"/>
    </row>
    <row r="671" spans="2:7" ht="15.75" customHeight="1" x14ac:dyDescent="0.25">
      <c r="B671" s="7"/>
      <c r="D671" s="7"/>
      <c r="E671" s="7"/>
      <c r="F671" s="7"/>
      <c r="G671" s="7"/>
    </row>
    <row r="672" spans="2:7" ht="15.75" customHeight="1" x14ac:dyDescent="0.25">
      <c r="B672" s="7"/>
      <c r="D672" s="7"/>
      <c r="E672" s="7"/>
      <c r="F672" s="7"/>
      <c r="G672" s="7"/>
    </row>
    <row r="673" spans="2:7" ht="15.75" customHeight="1" x14ac:dyDescent="0.25">
      <c r="B673" s="7"/>
      <c r="D673" s="7"/>
      <c r="E673" s="7"/>
      <c r="F673" s="7"/>
      <c r="G673" s="7"/>
    </row>
    <row r="674" spans="2:7" ht="15.75" customHeight="1" x14ac:dyDescent="0.25">
      <c r="B674" s="7"/>
      <c r="D674" s="7"/>
      <c r="E674" s="7"/>
      <c r="F674" s="7"/>
      <c r="G674" s="7"/>
    </row>
    <row r="675" spans="2:7" ht="15.75" customHeight="1" x14ac:dyDescent="0.25">
      <c r="B675" s="7"/>
      <c r="D675" s="7"/>
      <c r="E675" s="7"/>
      <c r="F675" s="7"/>
      <c r="G675" s="7"/>
    </row>
    <row r="676" spans="2:7" ht="15.75" customHeight="1" x14ac:dyDescent="0.25">
      <c r="B676" s="7"/>
      <c r="D676" s="7"/>
      <c r="E676" s="7"/>
      <c r="F676" s="7"/>
      <c r="G676" s="7"/>
    </row>
    <row r="677" spans="2:7" ht="15.75" customHeight="1" x14ac:dyDescent="0.25">
      <c r="B677" s="7"/>
      <c r="D677" s="7"/>
      <c r="E677" s="7"/>
      <c r="F677" s="7"/>
      <c r="G677" s="7"/>
    </row>
    <row r="678" spans="2:7" ht="15.75" customHeight="1" x14ac:dyDescent="0.25">
      <c r="B678" s="7"/>
      <c r="D678" s="7"/>
      <c r="E678" s="7"/>
      <c r="F678" s="7"/>
      <c r="G678" s="7"/>
    </row>
    <row r="679" spans="2:7" ht="15.75" customHeight="1" x14ac:dyDescent="0.25">
      <c r="B679" s="7"/>
      <c r="D679" s="7"/>
      <c r="E679" s="7"/>
      <c r="F679" s="7"/>
      <c r="G679" s="7"/>
    </row>
    <row r="680" spans="2:7" ht="15.75" customHeight="1" x14ac:dyDescent="0.25">
      <c r="B680" s="7"/>
      <c r="D680" s="7"/>
      <c r="E680" s="7"/>
      <c r="F680" s="7"/>
      <c r="G680" s="7"/>
    </row>
    <row r="681" spans="2:7" ht="15.75" customHeight="1" x14ac:dyDescent="0.25">
      <c r="B681" s="7"/>
      <c r="D681" s="7"/>
      <c r="E681" s="7"/>
      <c r="F681" s="7"/>
      <c r="G681" s="7"/>
    </row>
    <row r="682" spans="2:7" ht="15.75" customHeight="1" x14ac:dyDescent="0.25">
      <c r="B682" s="7"/>
      <c r="D682" s="7"/>
      <c r="E682" s="7"/>
      <c r="F682" s="7"/>
      <c r="G682" s="7"/>
    </row>
    <row r="683" spans="2:7" ht="15.75" customHeight="1" x14ac:dyDescent="0.25">
      <c r="B683" s="7"/>
      <c r="D683" s="7"/>
      <c r="E683" s="7"/>
      <c r="F683" s="7"/>
      <c r="G683" s="7"/>
    </row>
    <row r="684" spans="2:7" ht="15.75" customHeight="1" x14ac:dyDescent="0.25">
      <c r="B684" s="7"/>
      <c r="D684" s="7"/>
      <c r="E684" s="7"/>
      <c r="F684" s="7"/>
      <c r="G684" s="7"/>
    </row>
    <row r="685" spans="2:7" ht="15.75" customHeight="1" x14ac:dyDescent="0.25">
      <c r="B685" s="7"/>
      <c r="D685" s="7"/>
      <c r="E685" s="7"/>
      <c r="F685" s="7"/>
      <c r="G685" s="7"/>
    </row>
    <row r="686" spans="2:7" ht="15.75" customHeight="1" x14ac:dyDescent="0.25">
      <c r="B686" s="7"/>
      <c r="D686" s="7"/>
      <c r="E686" s="7"/>
      <c r="F686" s="7"/>
      <c r="G686" s="7"/>
    </row>
    <row r="687" spans="2:7" ht="15.75" customHeight="1" x14ac:dyDescent="0.25">
      <c r="B687" s="7"/>
      <c r="D687" s="7"/>
      <c r="E687" s="7"/>
      <c r="F687" s="7"/>
      <c r="G687" s="7"/>
    </row>
    <row r="688" spans="2:7" ht="15.75" customHeight="1" x14ac:dyDescent="0.25">
      <c r="B688" s="7"/>
      <c r="D688" s="7"/>
      <c r="E688" s="7"/>
      <c r="F688" s="7"/>
      <c r="G688" s="7"/>
    </row>
    <row r="689" spans="2:7" ht="15.75" customHeight="1" x14ac:dyDescent="0.25">
      <c r="B689" s="7"/>
      <c r="D689" s="7"/>
      <c r="E689" s="7"/>
      <c r="F689" s="7"/>
      <c r="G689" s="7"/>
    </row>
    <row r="690" spans="2:7" ht="15.75" customHeight="1" x14ac:dyDescent="0.25">
      <c r="B690" s="7"/>
      <c r="D690" s="7"/>
      <c r="E690" s="7"/>
      <c r="F690" s="7"/>
      <c r="G690" s="7"/>
    </row>
    <row r="691" spans="2:7" ht="15.75" customHeight="1" x14ac:dyDescent="0.25">
      <c r="B691" s="7"/>
      <c r="D691" s="7"/>
      <c r="E691" s="7"/>
      <c r="F691" s="7"/>
      <c r="G691" s="7"/>
    </row>
    <row r="692" spans="2:7" ht="15.75" customHeight="1" x14ac:dyDescent="0.25">
      <c r="B692" s="7"/>
      <c r="D692" s="7"/>
      <c r="E692" s="7"/>
      <c r="F692" s="7"/>
      <c r="G692" s="7"/>
    </row>
    <row r="693" spans="2:7" ht="15.75" customHeight="1" x14ac:dyDescent="0.25">
      <c r="B693" s="7"/>
      <c r="D693" s="7"/>
      <c r="E693" s="7"/>
      <c r="F693" s="7"/>
      <c r="G693" s="7"/>
    </row>
    <row r="694" spans="2:7" ht="15.75" customHeight="1" x14ac:dyDescent="0.25">
      <c r="B694" s="7"/>
      <c r="D694" s="7"/>
      <c r="E694" s="7"/>
      <c r="F694" s="7"/>
      <c r="G694" s="7"/>
    </row>
    <row r="695" spans="2:7" ht="15.75" customHeight="1" x14ac:dyDescent="0.25">
      <c r="B695" s="7"/>
      <c r="D695" s="7"/>
      <c r="E695" s="7"/>
      <c r="F695" s="7"/>
      <c r="G695" s="7"/>
    </row>
    <row r="696" spans="2:7" ht="15.75" customHeight="1" x14ac:dyDescent="0.25">
      <c r="B696" s="7"/>
      <c r="D696" s="7"/>
      <c r="E696" s="7"/>
      <c r="F696" s="7"/>
      <c r="G696" s="7"/>
    </row>
    <row r="697" spans="2:7" ht="15.75" customHeight="1" x14ac:dyDescent="0.25">
      <c r="B697" s="7"/>
      <c r="D697" s="7"/>
      <c r="E697" s="7"/>
      <c r="F697" s="7"/>
      <c r="G697" s="7"/>
    </row>
    <row r="698" spans="2:7" ht="15.75" customHeight="1" x14ac:dyDescent="0.25">
      <c r="B698" s="7"/>
      <c r="D698" s="7"/>
      <c r="E698" s="7"/>
      <c r="F698" s="7"/>
      <c r="G698" s="7"/>
    </row>
    <row r="699" spans="2:7" ht="15.75" customHeight="1" x14ac:dyDescent="0.25">
      <c r="B699" s="7"/>
      <c r="D699" s="7"/>
      <c r="E699" s="7"/>
      <c r="F699" s="7"/>
      <c r="G699" s="7"/>
    </row>
    <row r="700" spans="2:7" ht="15.75" customHeight="1" x14ac:dyDescent="0.25">
      <c r="B700" s="7"/>
      <c r="D700" s="7"/>
      <c r="E700" s="7"/>
      <c r="F700" s="7"/>
      <c r="G700" s="7"/>
    </row>
    <row r="701" spans="2:7" ht="15.75" customHeight="1" x14ac:dyDescent="0.25">
      <c r="B701" s="7"/>
      <c r="D701" s="7"/>
      <c r="E701" s="7"/>
      <c r="F701" s="7"/>
      <c r="G701" s="7"/>
    </row>
    <row r="702" spans="2:7" ht="15.75" customHeight="1" x14ac:dyDescent="0.25">
      <c r="B702" s="7"/>
      <c r="D702" s="7"/>
      <c r="E702" s="7"/>
      <c r="F702" s="7"/>
      <c r="G702" s="7"/>
    </row>
    <row r="703" spans="2:7" ht="15.75" customHeight="1" x14ac:dyDescent="0.25">
      <c r="B703" s="7"/>
      <c r="D703" s="7"/>
      <c r="E703" s="7"/>
      <c r="F703" s="7"/>
      <c r="G703" s="7"/>
    </row>
    <row r="704" spans="2:7" ht="15.75" customHeight="1" x14ac:dyDescent="0.25">
      <c r="B704" s="7"/>
      <c r="D704" s="7"/>
      <c r="E704" s="7"/>
      <c r="F704" s="7"/>
      <c r="G704" s="7"/>
    </row>
    <row r="705" spans="2:7" ht="15.75" customHeight="1" x14ac:dyDescent="0.25">
      <c r="B705" s="7"/>
      <c r="D705" s="7"/>
      <c r="E705" s="7"/>
      <c r="F705" s="7"/>
      <c r="G705" s="7"/>
    </row>
    <row r="706" spans="2:7" ht="15.75" customHeight="1" x14ac:dyDescent="0.25">
      <c r="B706" s="7"/>
      <c r="D706" s="7"/>
      <c r="E706" s="7"/>
      <c r="F706" s="7"/>
      <c r="G706" s="7"/>
    </row>
    <row r="707" spans="2:7" ht="15.75" customHeight="1" x14ac:dyDescent="0.25">
      <c r="B707" s="7"/>
      <c r="D707" s="7"/>
      <c r="E707" s="7"/>
      <c r="F707" s="7"/>
      <c r="G707" s="7"/>
    </row>
    <row r="708" spans="2:7" ht="15.75" customHeight="1" x14ac:dyDescent="0.25">
      <c r="B708" s="7"/>
      <c r="D708" s="7"/>
      <c r="E708" s="7"/>
      <c r="F708" s="7"/>
      <c r="G708" s="7"/>
    </row>
    <row r="709" spans="2:7" ht="15.75" customHeight="1" x14ac:dyDescent="0.25">
      <c r="B709" s="7"/>
      <c r="D709" s="7"/>
      <c r="E709" s="7"/>
      <c r="F709" s="7"/>
      <c r="G709" s="7"/>
    </row>
    <row r="710" spans="2:7" ht="15.75" customHeight="1" x14ac:dyDescent="0.25">
      <c r="B710" s="7"/>
      <c r="D710" s="7"/>
      <c r="E710" s="7"/>
      <c r="F710" s="7"/>
      <c r="G710" s="7"/>
    </row>
    <row r="711" spans="2:7" ht="15.75" customHeight="1" x14ac:dyDescent="0.25">
      <c r="B711" s="7"/>
      <c r="D711" s="7"/>
      <c r="E711" s="7"/>
      <c r="F711" s="7"/>
      <c r="G711" s="7"/>
    </row>
    <row r="712" spans="2:7" ht="15.75" customHeight="1" x14ac:dyDescent="0.25">
      <c r="B712" s="7"/>
      <c r="D712" s="7"/>
      <c r="E712" s="7"/>
      <c r="F712" s="7"/>
      <c r="G712" s="7"/>
    </row>
    <row r="713" spans="2:7" ht="15.75" customHeight="1" x14ac:dyDescent="0.25">
      <c r="B713" s="7"/>
      <c r="D713" s="7"/>
      <c r="E713" s="7"/>
      <c r="F713" s="7"/>
      <c r="G713" s="7"/>
    </row>
    <row r="714" spans="2:7" ht="15.75" customHeight="1" x14ac:dyDescent="0.25">
      <c r="B714" s="7"/>
      <c r="D714" s="7"/>
      <c r="E714" s="7"/>
      <c r="F714" s="7"/>
      <c r="G714" s="7"/>
    </row>
    <row r="715" spans="2:7" ht="15.75" customHeight="1" x14ac:dyDescent="0.25">
      <c r="B715" s="7"/>
      <c r="D715" s="7"/>
      <c r="E715" s="7"/>
      <c r="F715" s="7"/>
      <c r="G715" s="7"/>
    </row>
    <row r="716" spans="2:7" ht="15.75" customHeight="1" x14ac:dyDescent="0.25">
      <c r="B716" s="7"/>
      <c r="D716" s="7"/>
      <c r="E716" s="7"/>
      <c r="F716" s="7"/>
      <c r="G716" s="7"/>
    </row>
    <row r="717" spans="2:7" ht="15.75" customHeight="1" x14ac:dyDescent="0.25">
      <c r="B717" s="7"/>
      <c r="D717" s="7"/>
      <c r="E717" s="7"/>
      <c r="F717" s="7"/>
      <c r="G717" s="7"/>
    </row>
    <row r="718" spans="2:7" ht="15.75" customHeight="1" x14ac:dyDescent="0.25">
      <c r="B718" s="7"/>
      <c r="D718" s="7"/>
      <c r="E718" s="7"/>
      <c r="F718" s="7"/>
      <c r="G718" s="7"/>
    </row>
    <row r="719" spans="2:7" ht="15.75" customHeight="1" x14ac:dyDescent="0.25">
      <c r="B719" s="7"/>
      <c r="D719" s="7"/>
      <c r="E719" s="7"/>
      <c r="F719" s="7"/>
      <c r="G719" s="7"/>
    </row>
    <row r="720" spans="2:7" ht="15.75" customHeight="1" x14ac:dyDescent="0.25">
      <c r="B720" s="7"/>
      <c r="D720" s="7"/>
      <c r="E720" s="7"/>
      <c r="F720" s="7"/>
      <c r="G720" s="7"/>
    </row>
    <row r="721" spans="2:7" ht="15.75" customHeight="1" x14ac:dyDescent="0.25">
      <c r="B721" s="7"/>
      <c r="D721" s="7"/>
      <c r="E721" s="7"/>
      <c r="F721" s="7"/>
      <c r="G721" s="7"/>
    </row>
    <row r="722" spans="2:7" ht="15.75" customHeight="1" x14ac:dyDescent="0.25">
      <c r="B722" s="7"/>
      <c r="D722" s="7"/>
      <c r="E722" s="7"/>
      <c r="F722" s="7"/>
      <c r="G722" s="7"/>
    </row>
    <row r="723" spans="2:7" ht="15.75" customHeight="1" x14ac:dyDescent="0.25">
      <c r="B723" s="7"/>
      <c r="D723" s="7"/>
      <c r="E723" s="7"/>
      <c r="F723" s="7"/>
      <c r="G723" s="7"/>
    </row>
    <row r="724" spans="2:7" ht="15.75" customHeight="1" x14ac:dyDescent="0.25">
      <c r="B724" s="7"/>
      <c r="D724" s="7"/>
      <c r="E724" s="7"/>
      <c r="F724" s="7"/>
      <c r="G724" s="7"/>
    </row>
    <row r="725" spans="2:7" ht="15.75" customHeight="1" x14ac:dyDescent="0.25">
      <c r="B725" s="7"/>
      <c r="D725" s="7"/>
      <c r="E725" s="7"/>
      <c r="F725" s="7"/>
      <c r="G725" s="7"/>
    </row>
    <row r="726" spans="2:7" ht="15.75" customHeight="1" x14ac:dyDescent="0.25">
      <c r="B726" s="7"/>
      <c r="D726" s="7"/>
      <c r="E726" s="7"/>
      <c r="F726" s="7"/>
      <c r="G726" s="7"/>
    </row>
    <row r="727" spans="2:7" ht="15.75" customHeight="1" x14ac:dyDescent="0.25">
      <c r="B727" s="7"/>
      <c r="D727" s="7"/>
      <c r="E727" s="7"/>
      <c r="F727" s="7"/>
      <c r="G727" s="7"/>
    </row>
    <row r="728" spans="2:7" ht="15.75" customHeight="1" x14ac:dyDescent="0.25">
      <c r="B728" s="7"/>
      <c r="D728" s="7"/>
      <c r="E728" s="7"/>
      <c r="F728" s="7"/>
      <c r="G728" s="7"/>
    </row>
    <row r="729" spans="2:7" ht="15.75" customHeight="1" x14ac:dyDescent="0.25">
      <c r="B729" s="7"/>
      <c r="D729" s="7"/>
      <c r="E729" s="7"/>
      <c r="F729" s="7"/>
      <c r="G729" s="7"/>
    </row>
    <row r="730" spans="2:7" ht="15.75" customHeight="1" x14ac:dyDescent="0.25">
      <c r="B730" s="7"/>
      <c r="D730" s="7"/>
      <c r="E730" s="7"/>
      <c r="F730" s="7"/>
      <c r="G730" s="7"/>
    </row>
    <row r="731" spans="2:7" ht="15.75" customHeight="1" x14ac:dyDescent="0.25">
      <c r="B731" s="7"/>
      <c r="D731" s="7"/>
      <c r="E731" s="7"/>
      <c r="F731" s="7"/>
      <c r="G731" s="7"/>
    </row>
    <row r="732" spans="2:7" ht="15.75" customHeight="1" x14ac:dyDescent="0.25">
      <c r="B732" s="7"/>
      <c r="D732" s="7"/>
      <c r="E732" s="7"/>
      <c r="F732" s="7"/>
      <c r="G732" s="7"/>
    </row>
    <row r="733" spans="2:7" ht="15.75" customHeight="1" x14ac:dyDescent="0.25">
      <c r="B733" s="7"/>
      <c r="D733" s="7"/>
      <c r="E733" s="7"/>
      <c r="F733" s="7"/>
      <c r="G733" s="7"/>
    </row>
    <row r="734" spans="2:7" ht="15.75" customHeight="1" x14ac:dyDescent="0.25">
      <c r="B734" s="7"/>
      <c r="D734" s="7"/>
      <c r="E734" s="7"/>
      <c r="F734" s="7"/>
      <c r="G734" s="7"/>
    </row>
    <row r="735" spans="2:7" ht="15.75" customHeight="1" x14ac:dyDescent="0.25">
      <c r="B735" s="7"/>
      <c r="D735" s="7"/>
      <c r="E735" s="7"/>
      <c r="F735" s="7"/>
      <c r="G735" s="7"/>
    </row>
    <row r="736" spans="2:7" ht="15.75" customHeight="1" x14ac:dyDescent="0.25">
      <c r="B736" s="7"/>
      <c r="D736" s="7"/>
      <c r="E736" s="7"/>
      <c r="F736" s="7"/>
      <c r="G736" s="7"/>
    </row>
    <row r="737" spans="2:7" ht="15.75" customHeight="1" x14ac:dyDescent="0.25">
      <c r="B737" s="7"/>
      <c r="D737" s="7"/>
      <c r="E737" s="7"/>
      <c r="F737" s="7"/>
      <c r="G737" s="7"/>
    </row>
    <row r="738" spans="2:7" ht="15.75" customHeight="1" x14ac:dyDescent="0.25">
      <c r="B738" s="7"/>
      <c r="D738" s="7"/>
      <c r="E738" s="7"/>
      <c r="F738" s="7"/>
      <c r="G738" s="7"/>
    </row>
    <row r="739" spans="2:7" ht="15.75" customHeight="1" x14ac:dyDescent="0.25">
      <c r="B739" s="7"/>
      <c r="D739" s="7"/>
      <c r="E739" s="7"/>
      <c r="F739" s="7"/>
      <c r="G739" s="7"/>
    </row>
    <row r="740" spans="2:7" ht="15.75" customHeight="1" x14ac:dyDescent="0.25">
      <c r="B740" s="7"/>
      <c r="D740" s="7"/>
      <c r="E740" s="7"/>
      <c r="F740" s="7"/>
      <c r="G740" s="7"/>
    </row>
    <row r="741" spans="2:7" ht="15.75" customHeight="1" x14ac:dyDescent="0.25">
      <c r="B741" s="7"/>
      <c r="D741" s="7"/>
      <c r="E741" s="7"/>
      <c r="F741" s="7"/>
      <c r="G741" s="7"/>
    </row>
    <row r="742" spans="2:7" ht="15.75" customHeight="1" x14ac:dyDescent="0.25">
      <c r="B742" s="7"/>
      <c r="D742" s="7"/>
      <c r="E742" s="7"/>
      <c r="F742" s="7"/>
      <c r="G742" s="7"/>
    </row>
    <row r="743" spans="2:7" ht="15.75" customHeight="1" x14ac:dyDescent="0.25">
      <c r="B743" s="7"/>
      <c r="D743" s="7"/>
      <c r="E743" s="7"/>
      <c r="F743" s="7"/>
      <c r="G743" s="7"/>
    </row>
    <row r="744" spans="2:7" ht="15.75" customHeight="1" x14ac:dyDescent="0.25">
      <c r="B744" s="7"/>
      <c r="D744" s="7"/>
      <c r="E744" s="7"/>
      <c r="F744" s="7"/>
      <c r="G744" s="7"/>
    </row>
    <row r="745" spans="2:7" ht="15.75" customHeight="1" x14ac:dyDescent="0.25">
      <c r="B745" s="7"/>
      <c r="D745" s="7"/>
      <c r="E745" s="7"/>
      <c r="F745" s="7"/>
      <c r="G745" s="7"/>
    </row>
    <row r="746" spans="2:7" ht="15.75" customHeight="1" x14ac:dyDescent="0.25">
      <c r="B746" s="7"/>
      <c r="D746" s="7"/>
      <c r="E746" s="7"/>
      <c r="F746" s="7"/>
      <c r="G746" s="7"/>
    </row>
    <row r="747" spans="2:7" ht="15.75" customHeight="1" x14ac:dyDescent="0.25">
      <c r="B747" s="7"/>
      <c r="D747" s="7"/>
      <c r="E747" s="7"/>
      <c r="F747" s="7"/>
      <c r="G747" s="7"/>
    </row>
    <row r="748" spans="2:7" ht="15.75" customHeight="1" x14ac:dyDescent="0.25">
      <c r="B748" s="7"/>
      <c r="D748" s="7"/>
      <c r="E748" s="7"/>
      <c r="F748" s="7"/>
      <c r="G748" s="7"/>
    </row>
    <row r="749" spans="2:7" ht="15.75" customHeight="1" x14ac:dyDescent="0.25">
      <c r="B749" s="7"/>
      <c r="D749" s="7"/>
      <c r="E749" s="7"/>
      <c r="F749" s="7"/>
      <c r="G749" s="7"/>
    </row>
    <row r="750" spans="2:7" ht="15.75" customHeight="1" x14ac:dyDescent="0.25">
      <c r="B750" s="7"/>
      <c r="D750" s="7"/>
      <c r="E750" s="7"/>
      <c r="F750" s="7"/>
      <c r="G750" s="7"/>
    </row>
    <row r="751" spans="2:7" ht="15.75" customHeight="1" x14ac:dyDescent="0.25">
      <c r="B751" s="7"/>
      <c r="D751" s="7"/>
      <c r="E751" s="7"/>
      <c r="F751" s="7"/>
      <c r="G751" s="7"/>
    </row>
    <row r="752" spans="2:7" ht="15.75" customHeight="1" x14ac:dyDescent="0.25">
      <c r="B752" s="7"/>
      <c r="D752" s="7"/>
      <c r="E752" s="7"/>
      <c r="F752" s="7"/>
      <c r="G752" s="7"/>
    </row>
    <row r="753" spans="2:7" ht="15.75" customHeight="1" x14ac:dyDescent="0.25">
      <c r="B753" s="7"/>
      <c r="D753" s="7"/>
      <c r="E753" s="7"/>
      <c r="F753" s="7"/>
      <c r="G753" s="7"/>
    </row>
    <row r="754" spans="2:7" ht="15.75" customHeight="1" x14ac:dyDescent="0.25">
      <c r="B754" s="7"/>
      <c r="D754" s="7"/>
      <c r="E754" s="7"/>
      <c r="F754" s="7"/>
      <c r="G754" s="7"/>
    </row>
    <row r="755" spans="2:7" ht="15.75" customHeight="1" x14ac:dyDescent="0.25">
      <c r="B755" s="7"/>
      <c r="D755" s="7"/>
      <c r="E755" s="7"/>
      <c r="F755" s="7"/>
      <c r="G755" s="7"/>
    </row>
    <row r="756" spans="2:7" ht="15.75" customHeight="1" x14ac:dyDescent="0.25">
      <c r="B756" s="7"/>
      <c r="D756" s="7"/>
      <c r="E756" s="7"/>
      <c r="F756" s="7"/>
      <c r="G756" s="7"/>
    </row>
    <row r="757" spans="2:7" ht="15.75" customHeight="1" x14ac:dyDescent="0.25">
      <c r="B757" s="7"/>
      <c r="D757" s="7"/>
      <c r="E757" s="7"/>
      <c r="F757" s="7"/>
      <c r="G757" s="7"/>
    </row>
    <row r="758" spans="2:7" ht="15.75" customHeight="1" x14ac:dyDescent="0.25">
      <c r="B758" s="7"/>
      <c r="D758" s="7"/>
      <c r="E758" s="7"/>
      <c r="F758" s="7"/>
      <c r="G758" s="7"/>
    </row>
    <row r="759" spans="2:7" ht="15.75" customHeight="1" x14ac:dyDescent="0.25">
      <c r="B759" s="7"/>
      <c r="D759" s="7"/>
      <c r="E759" s="7"/>
      <c r="F759" s="7"/>
      <c r="G759" s="7"/>
    </row>
    <row r="760" spans="2:7" ht="15.75" customHeight="1" x14ac:dyDescent="0.25">
      <c r="B760" s="7"/>
      <c r="D760" s="7"/>
      <c r="E760" s="7"/>
      <c r="F760" s="7"/>
      <c r="G760" s="7"/>
    </row>
    <row r="761" spans="2:7" ht="15.75" customHeight="1" x14ac:dyDescent="0.25">
      <c r="B761" s="7"/>
      <c r="D761" s="7"/>
      <c r="E761" s="7"/>
      <c r="F761" s="7"/>
      <c r="G761" s="7"/>
    </row>
    <row r="762" spans="2:7" ht="15.75" customHeight="1" x14ac:dyDescent="0.25">
      <c r="B762" s="7"/>
      <c r="D762" s="7"/>
      <c r="E762" s="7"/>
      <c r="F762" s="7"/>
      <c r="G762" s="7"/>
    </row>
    <row r="763" spans="2:7" ht="15.75" customHeight="1" x14ac:dyDescent="0.25">
      <c r="B763" s="7"/>
      <c r="D763" s="7"/>
      <c r="E763" s="7"/>
      <c r="F763" s="7"/>
      <c r="G763" s="7"/>
    </row>
    <row r="764" spans="2:7" ht="15.75" customHeight="1" x14ac:dyDescent="0.25">
      <c r="B764" s="7"/>
      <c r="D764" s="7"/>
      <c r="E764" s="7"/>
      <c r="F764" s="7"/>
      <c r="G764" s="7"/>
    </row>
    <row r="765" spans="2:7" ht="15.75" customHeight="1" x14ac:dyDescent="0.25">
      <c r="B765" s="7"/>
      <c r="D765" s="7"/>
      <c r="E765" s="7"/>
      <c r="F765" s="7"/>
      <c r="G765" s="7"/>
    </row>
    <row r="766" spans="2:7" ht="15.75" customHeight="1" x14ac:dyDescent="0.25">
      <c r="B766" s="7"/>
      <c r="D766" s="7"/>
      <c r="E766" s="7"/>
      <c r="F766" s="7"/>
      <c r="G766" s="7"/>
    </row>
    <row r="767" spans="2:7" ht="15.75" customHeight="1" x14ac:dyDescent="0.25">
      <c r="B767" s="7"/>
      <c r="D767" s="7"/>
      <c r="E767" s="7"/>
      <c r="F767" s="7"/>
      <c r="G767" s="7"/>
    </row>
    <row r="768" spans="2:7" ht="15.75" customHeight="1" x14ac:dyDescent="0.25">
      <c r="B768" s="7"/>
      <c r="D768" s="7"/>
      <c r="E768" s="7"/>
      <c r="F768" s="7"/>
      <c r="G768" s="7"/>
    </row>
    <row r="769" spans="2:7" ht="15.75" customHeight="1" x14ac:dyDescent="0.25">
      <c r="B769" s="7"/>
      <c r="D769" s="7"/>
      <c r="E769" s="7"/>
      <c r="F769" s="7"/>
      <c r="G769" s="7"/>
    </row>
    <row r="770" spans="2:7" ht="15.75" customHeight="1" x14ac:dyDescent="0.25">
      <c r="B770" s="7"/>
      <c r="D770" s="7"/>
      <c r="E770" s="7"/>
      <c r="F770" s="7"/>
      <c r="G770" s="7"/>
    </row>
    <row r="771" spans="2:7" ht="15.75" customHeight="1" x14ac:dyDescent="0.25">
      <c r="B771" s="7"/>
      <c r="D771" s="7"/>
      <c r="E771" s="7"/>
      <c r="F771" s="7"/>
      <c r="G771" s="7"/>
    </row>
    <row r="772" spans="2:7" ht="15.75" customHeight="1" x14ac:dyDescent="0.25">
      <c r="B772" s="7"/>
      <c r="D772" s="7"/>
      <c r="E772" s="7"/>
      <c r="F772" s="7"/>
      <c r="G772" s="7"/>
    </row>
    <row r="773" spans="2:7" ht="15.75" customHeight="1" x14ac:dyDescent="0.25">
      <c r="B773" s="7"/>
      <c r="D773" s="7"/>
      <c r="E773" s="7"/>
      <c r="F773" s="7"/>
      <c r="G773" s="7"/>
    </row>
    <row r="774" spans="2:7" ht="15.75" customHeight="1" x14ac:dyDescent="0.25">
      <c r="B774" s="7"/>
      <c r="D774" s="7"/>
      <c r="E774" s="7"/>
      <c r="F774" s="7"/>
      <c r="G774" s="7"/>
    </row>
    <row r="775" spans="2:7" ht="15.75" customHeight="1" x14ac:dyDescent="0.25">
      <c r="B775" s="7"/>
      <c r="D775" s="7"/>
      <c r="E775" s="7"/>
      <c r="F775" s="7"/>
      <c r="G775" s="7"/>
    </row>
    <row r="776" spans="2:7" ht="15.75" customHeight="1" x14ac:dyDescent="0.25">
      <c r="B776" s="7"/>
      <c r="D776" s="7"/>
      <c r="E776" s="7"/>
      <c r="F776" s="7"/>
      <c r="G776" s="7"/>
    </row>
    <row r="777" spans="2:7" ht="15.75" customHeight="1" x14ac:dyDescent="0.25">
      <c r="B777" s="7"/>
      <c r="D777" s="7"/>
      <c r="E777" s="7"/>
      <c r="F777" s="7"/>
      <c r="G777" s="7"/>
    </row>
    <row r="778" spans="2:7" ht="15.75" customHeight="1" x14ac:dyDescent="0.25">
      <c r="B778" s="7"/>
      <c r="D778" s="7"/>
      <c r="E778" s="7"/>
      <c r="F778" s="7"/>
      <c r="G778" s="7"/>
    </row>
    <row r="779" spans="2:7" ht="15.75" customHeight="1" x14ac:dyDescent="0.25">
      <c r="B779" s="7"/>
      <c r="D779" s="7"/>
      <c r="E779" s="7"/>
      <c r="F779" s="7"/>
      <c r="G779" s="7"/>
    </row>
    <row r="780" spans="2:7" ht="15.75" customHeight="1" x14ac:dyDescent="0.25">
      <c r="B780" s="7"/>
      <c r="D780" s="7"/>
      <c r="E780" s="7"/>
      <c r="F780" s="7"/>
      <c r="G780" s="7"/>
    </row>
    <row r="781" spans="2:7" ht="15.75" customHeight="1" x14ac:dyDescent="0.25">
      <c r="B781" s="7"/>
      <c r="D781" s="7"/>
      <c r="E781" s="7"/>
      <c r="F781" s="7"/>
      <c r="G781" s="7"/>
    </row>
    <row r="782" spans="2:7" ht="15.75" customHeight="1" x14ac:dyDescent="0.25">
      <c r="B782" s="7"/>
      <c r="D782" s="7"/>
      <c r="E782" s="7"/>
      <c r="F782" s="7"/>
      <c r="G782" s="7"/>
    </row>
    <row r="783" spans="2:7" ht="15.75" customHeight="1" x14ac:dyDescent="0.25">
      <c r="B783" s="7"/>
      <c r="D783" s="7"/>
      <c r="E783" s="7"/>
      <c r="F783" s="7"/>
      <c r="G783" s="7"/>
    </row>
    <row r="784" spans="2:7" ht="15.75" customHeight="1" x14ac:dyDescent="0.25">
      <c r="B784" s="7"/>
      <c r="D784" s="7"/>
      <c r="E784" s="7"/>
      <c r="F784" s="7"/>
      <c r="G784" s="7"/>
    </row>
    <row r="785" spans="2:7" ht="15.75" customHeight="1" x14ac:dyDescent="0.25">
      <c r="B785" s="7"/>
      <c r="D785" s="7"/>
      <c r="E785" s="7"/>
      <c r="F785" s="7"/>
      <c r="G785" s="7"/>
    </row>
    <row r="786" spans="2:7" ht="15.75" customHeight="1" x14ac:dyDescent="0.25">
      <c r="B786" s="7"/>
      <c r="D786" s="7"/>
      <c r="E786" s="7"/>
      <c r="F786" s="7"/>
      <c r="G786" s="7"/>
    </row>
    <row r="787" spans="2:7" ht="15.75" customHeight="1" x14ac:dyDescent="0.25">
      <c r="B787" s="7"/>
      <c r="D787" s="7"/>
      <c r="E787" s="7"/>
      <c r="F787" s="7"/>
      <c r="G787" s="7"/>
    </row>
    <row r="788" spans="2:7" ht="15.75" customHeight="1" x14ac:dyDescent="0.25">
      <c r="B788" s="7"/>
      <c r="D788" s="7"/>
      <c r="E788" s="7"/>
      <c r="F788" s="7"/>
      <c r="G788" s="7"/>
    </row>
    <row r="789" spans="2:7" ht="15.75" customHeight="1" x14ac:dyDescent="0.25">
      <c r="B789" s="7"/>
      <c r="D789" s="7"/>
      <c r="E789" s="7"/>
      <c r="F789" s="7"/>
      <c r="G789" s="7"/>
    </row>
    <row r="790" spans="2:7" ht="15.75" customHeight="1" x14ac:dyDescent="0.25">
      <c r="B790" s="7"/>
      <c r="D790" s="7"/>
      <c r="E790" s="7"/>
      <c r="F790" s="7"/>
      <c r="G790" s="7"/>
    </row>
    <row r="791" spans="2:7" ht="15.75" customHeight="1" x14ac:dyDescent="0.25">
      <c r="B791" s="7"/>
      <c r="D791" s="7"/>
      <c r="E791" s="7"/>
      <c r="F791" s="7"/>
      <c r="G791" s="7"/>
    </row>
    <row r="792" spans="2:7" ht="15.75" customHeight="1" x14ac:dyDescent="0.25">
      <c r="B792" s="7"/>
      <c r="D792" s="7"/>
      <c r="E792" s="7"/>
      <c r="F792" s="7"/>
      <c r="G792" s="7"/>
    </row>
    <row r="793" spans="2:7" ht="15.75" customHeight="1" x14ac:dyDescent="0.25">
      <c r="B793" s="7"/>
      <c r="D793" s="7"/>
      <c r="E793" s="7"/>
      <c r="F793" s="7"/>
      <c r="G793" s="7"/>
    </row>
    <row r="794" spans="2:7" ht="15.75" customHeight="1" x14ac:dyDescent="0.25">
      <c r="B794" s="7"/>
      <c r="D794" s="7"/>
      <c r="E794" s="7"/>
      <c r="F794" s="7"/>
      <c r="G794" s="7"/>
    </row>
    <row r="795" spans="2:7" ht="15.75" customHeight="1" x14ac:dyDescent="0.25">
      <c r="B795" s="7"/>
      <c r="D795" s="7"/>
      <c r="E795" s="7"/>
      <c r="F795" s="7"/>
      <c r="G795" s="7"/>
    </row>
    <row r="796" spans="2:7" ht="15.75" customHeight="1" x14ac:dyDescent="0.25">
      <c r="B796" s="7"/>
      <c r="D796" s="7"/>
      <c r="E796" s="7"/>
      <c r="F796" s="7"/>
      <c r="G796" s="7"/>
    </row>
    <row r="797" spans="2:7" ht="15.75" customHeight="1" x14ac:dyDescent="0.25">
      <c r="B797" s="7"/>
      <c r="D797" s="7"/>
      <c r="E797" s="7"/>
      <c r="F797" s="7"/>
      <c r="G797" s="7"/>
    </row>
    <row r="798" spans="2:7" ht="15.75" customHeight="1" x14ac:dyDescent="0.25">
      <c r="B798" s="7"/>
      <c r="D798" s="7"/>
      <c r="E798" s="7"/>
      <c r="F798" s="7"/>
      <c r="G798" s="7"/>
    </row>
    <row r="799" spans="2:7" ht="15.75" customHeight="1" x14ac:dyDescent="0.25">
      <c r="B799" s="7"/>
      <c r="D799" s="7"/>
      <c r="E799" s="7"/>
      <c r="F799" s="7"/>
      <c r="G799" s="7"/>
    </row>
    <row r="800" spans="2:7" ht="15.75" customHeight="1" x14ac:dyDescent="0.25">
      <c r="B800" s="7"/>
      <c r="D800" s="7"/>
      <c r="E800" s="7"/>
      <c r="F800" s="7"/>
      <c r="G800" s="7"/>
    </row>
    <row r="801" spans="2:7" ht="15.75" customHeight="1" x14ac:dyDescent="0.25">
      <c r="B801" s="7"/>
      <c r="D801" s="7"/>
      <c r="E801" s="7"/>
      <c r="F801" s="7"/>
      <c r="G801" s="7"/>
    </row>
    <row r="802" spans="2:7" ht="15.75" customHeight="1" x14ac:dyDescent="0.25">
      <c r="B802" s="7"/>
      <c r="D802" s="7"/>
      <c r="E802" s="7"/>
      <c r="F802" s="7"/>
      <c r="G802" s="7"/>
    </row>
    <row r="803" spans="2:7" ht="15.75" customHeight="1" x14ac:dyDescent="0.25">
      <c r="B803" s="7"/>
      <c r="D803" s="7"/>
      <c r="E803" s="7"/>
      <c r="F803" s="7"/>
      <c r="G803" s="7"/>
    </row>
    <row r="804" spans="2:7" ht="15.75" customHeight="1" x14ac:dyDescent="0.25">
      <c r="B804" s="7"/>
      <c r="D804" s="7"/>
      <c r="E804" s="7"/>
      <c r="F804" s="7"/>
      <c r="G804" s="7"/>
    </row>
    <row r="805" spans="2:7" ht="15.75" customHeight="1" x14ac:dyDescent="0.25">
      <c r="B805" s="7"/>
      <c r="D805" s="7"/>
      <c r="E805" s="7"/>
      <c r="F805" s="7"/>
      <c r="G805" s="7"/>
    </row>
    <row r="806" spans="2:7" ht="15.75" customHeight="1" x14ac:dyDescent="0.25">
      <c r="B806" s="7"/>
      <c r="D806" s="7"/>
      <c r="E806" s="7"/>
      <c r="F806" s="7"/>
      <c r="G806" s="7"/>
    </row>
    <row r="807" spans="2:7" ht="15.75" customHeight="1" x14ac:dyDescent="0.25">
      <c r="B807" s="7"/>
      <c r="D807" s="7"/>
      <c r="E807" s="7"/>
      <c r="F807" s="7"/>
      <c r="G807" s="7"/>
    </row>
    <row r="808" spans="2:7" ht="15.75" customHeight="1" x14ac:dyDescent="0.25">
      <c r="B808" s="7"/>
      <c r="D808" s="7"/>
      <c r="E808" s="7"/>
      <c r="F808" s="7"/>
      <c r="G808" s="7"/>
    </row>
    <row r="809" spans="2:7" ht="15.75" customHeight="1" x14ac:dyDescent="0.25">
      <c r="B809" s="7"/>
      <c r="D809" s="7"/>
      <c r="E809" s="7"/>
      <c r="F809" s="7"/>
      <c r="G809" s="7"/>
    </row>
    <row r="810" spans="2:7" ht="15.75" customHeight="1" x14ac:dyDescent="0.25">
      <c r="B810" s="7"/>
      <c r="D810" s="7"/>
      <c r="E810" s="7"/>
      <c r="F810" s="7"/>
      <c r="G810" s="7"/>
    </row>
    <row r="811" spans="2:7" ht="15.75" customHeight="1" x14ac:dyDescent="0.25">
      <c r="B811" s="7"/>
      <c r="D811" s="7"/>
      <c r="E811" s="7"/>
      <c r="F811" s="7"/>
      <c r="G811" s="7"/>
    </row>
    <row r="812" spans="2:7" ht="15.75" customHeight="1" x14ac:dyDescent="0.25">
      <c r="B812" s="7"/>
      <c r="D812" s="7"/>
      <c r="E812" s="7"/>
      <c r="F812" s="7"/>
      <c r="G812" s="7"/>
    </row>
    <row r="813" spans="2:7" ht="15.75" customHeight="1" x14ac:dyDescent="0.25">
      <c r="B813" s="7"/>
      <c r="D813" s="7"/>
      <c r="E813" s="7"/>
      <c r="F813" s="7"/>
      <c r="G813" s="7"/>
    </row>
    <row r="814" spans="2:7" ht="15.75" customHeight="1" x14ac:dyDescent="0.25">
      <c r="B814" s="7"/>
      <c r="D814" s="7"/>
      <c r="E814" s="7"/>
      <c r="F814" s="7"/>
      <c r="G814" s="7"/>
    </row>
    <row r="815" spans="2:7" ht="15.75" customHeight="1" x14ac:dyDescent="0.25">
      <c r="B815" s="7"/>
      <c r="D815" s="7"/>
      <c r="E815" s="7"/>
      <c r="F815" s="7"/>
      <c r="G815" s="7"/>
    </row>
    <row r="816" spans="2:7" ht="15.75" customHeight="1" x14ac:dyDescent="0.25">
      <c r="B816" s="7"/>
      <c r="D816" s="7"/>
      <c r="E816" s="7"/>
      <c r="F816" s="7"/>
      <c r="G816" s="7"/>
    </row>
    <row r="817" spans="2:7" ht="15.75" customHeight="1" x14ac:dyDescent="0.25">
      <c r="B817" s="7"/>
      <c r="D817" s="7"/>
      <c r="E817" s="7"/>
      <c r="F817" s="7"/>
      <c r="G817" s="7"/>
    </row>
    <row r="818" spans="2:7" ht="15.75" customHeight="1" x14ac:dyDescent="0.25">
      <c r="B818" s="7"/>
      <c r="D818" s="7"/>
      <c r="E818" s="7"/>
      <c r="F818" s="7"/>
      <c r="G818" s="7"/>
    </row>
    <row r="819" spans="2:7" ht="15.75" customHeight="1" x14ac:dyDescent="0.25">
      <c r="B819" s="7"/>
      <c r="D819" s="7"/>
      <c r="E819" s="7"/>
      <c r="F819" s="7"/>
      <c r="G819" s="7"/>
    </row>
    <row r="820" spans="2:7" ht="15.75" customHeight="1" x14ac:dyDescent="0.25">
      <c r="B820" s="7"/>
      <c r="D820" s="7"/>
      <c r="E820" s="7"/>
      <c r="F820" s="7"/>
      <c r="G820" s="7"/>
    </row>
    <row r="821" spans="2:7" ht="15.75" customHeight="1" x14ac:dyDescent="0.25">
      <c r="B821" s="7"/>
      <c r="D821" s="7"/>
      <c r="E821" s="7"/>
      <c r="F821" s="7"/>
      <c r="G821" s="7"/>
    </row>
    <row r="822" spans="2:7" ht="15.75" customHeight="1" x14ac:dyDescent="0.25">
      <c r="B822" s="7"/>
      <c r="D822" s="7"/>
      <c r="E822" s="7"/>
      <c r="F822" s="7"/>
      <c r="G822" s="7"/>
    </row>
    <row r="823" spans="2:7" ht="15.75" customHeight="1" x14ac:dyDescent="0.25">
      <c r="B823" s="7"/>
      <c r="D823" s="7"/>
      <c r="E823" s="7"/>
      <c r="F823" s="7"/>
      <c r="G823" s="7"/>
    </row>
    <row r="824" spans="2:7" ht="15.75" customHeight="1" x14ac:dyDescent="0.25">
      <c r="B824" s="7"/>
      <c r="D824" s="7"/>
      <c r="E824" s="7"/>
      <c r="F824" s="7"/>
      <c r="G824" s="7"/>
    </row>
    <row r="825" spans="2:7" ht="15.75" customHeight="1" x14ac:dyDescent="0.25">
      <c r="B825" s="7"/>
      <c r="D825" s="7"/>
      <c r="E825" s="7"/>
      <c r="F825" s="7"/>
      <c r="G825" s="7"/>
    </row>
    <row r="826" spans="2:7" ht="15.75" customHeight="1" x14ac:dyDescent="0.25">
      <c r="B826" s="7"/>
      <c r="D826" s="7"/>
      <c r="E826" s="7"/>
      <c r="F826" s="7"/>
      <c r="G826" s="7"/>
    </row>
    <row r="827" spans="2:7" ht="15.75" customHeight="1" x14ac:dyDescent="0.25">
      <c r="B827" s="7"/>
      <c r="D827" s="7"/>
      <c r="E827" s="7"/>
      <c r="F827" s="7"/>
      <c r="G827" s="7"/>
    </row>
    <row r="828" spans="2:7" ht="15.75" customHeight="1" x14ac:dyDescent="0.25">
      <c r="B828" s="7"/>
      <c r="D828" s="7"/>
      <c r="E828" s="7"/>
      <c r="F828" s="7"/>
      <c r="G828" s="7"/>
    </row>
    <row r="829" spans="2:7" ht="15.75" customHeight="1" x14ac:dyDescent="0.25">
      <c r="B829" s="7"/>
      <c r="D829" s="7"/>
      <c r="E829" s="7"/>
      <c r="F829" s="7"/>
      <c r="G829" s="7"/>
    </row>
    <row r="830" spans="2:7" ht="15.75" customHeight="1" x14ac:dyDescent="0.25">
      <c r="B830" s="7"/>
      <c r="D830" s="7"/>
      <c r="E830" s="7"/>
      <c r="F830" s="7"/>
      <c r="G830" s="7"/>
    </row>
    <row r="831" spans="2:7" ht="15.75" customHeight="1" x14ac:dyDescent="0.25">
      <c r="B831" s="7"/>
      <c r="D831" s="7"/>
      <c r="E831" s="7"/>
      <c r="F831" s="7"/>
      <c r="G831" s="7"/>
    </row>
    <row r="832" spans="2:7" ht="15.75" customHeight="1" x14ac:dyDescent="0.25">
      <c r="B832" s="7"/>
      <c r="D832" s="7"/>
      <c r="E832" s="7"/>
      <c r="F832" s="7"/>
      <c r="G832" s="7"/>
    </row>
    <row r="833" spans="2:7" ht="15.75" customHeight="1" x14ac:dyDescent="0.25">
      <c r="B833" s="7"/>
      <c r="D833" s="7"/>
      <c r="E833" s="7"/>
      <c r="F833" s="7"/>
      <c r="G833" s="7"/>
    </row>
    <row r="834" spans="2:7" ht="15.75" customHeight="1" x14ac:dyDescent="0.25">
      <c r="B834" s="7"/>
      <c r="D834" s="7"/>
      <c r="E834" s="7"/>
      <c r="F834" s="7"/>
      <c r="G834" s="7"/>
    </row>
    <row r="835" spans="2:7" ht="15.75" customHeight="1" x14ac:dyDescent="0.25">
      <c r="B835" s="7"/>
      <c r="D835" s="7"/>
      <c r="E835" s="7"/>
      <c r="F835" s="7"/>
      <c r="G835" s="7"/>
    </row>
    <row r="836" spans="2:7" ht="15.75" customHeight="1" x14ac:dyDescent="0.25">
      <c r="B836" s="7"/>
      <c r="D836" s="7"/>
      <c r="E836" s="7"/>
      <c r="F836" s="7"/>
      <c r="G836" s="7"/>
    </row>
    <row r="837" spans="2:7" ht="15.75" customHeight="1" x14ac:dyDescent="0.25">
      <c r="B837" s="7"/>
      <c r="D837" s="7"/>
      <c r="E837" s="7"/>
      <c r="F837" s="7"/>
      <c r="G837" s="7"/>
    </row>
    <row r="838" spans="2:7" ht="15.75" customHeight="1" x14ac:dyDescent="0.25">
      <c r="B838" s="7"/>
      <c r="D838" s="7"/>
      <c r="E838" s="7"/>
      <c r="F838" s="7"/>
      <c r="G838" s="7"/>
    </row>
    <row r="839" spans="2:7" ht="15.75" customHeight="1" x14ac:dyDescent="0.25">
      <c r="B839" s="7"/>
      <c r="D839" s="7"/>
      <c r="E839" s="7"/>
      <c r="F839" s="7"/>
      <c r="G839" s="7"/>
    </row>
    <row r="840" spans="2:7" ht="15.75" customHeight="1" x14ac:dyDescent="0.25">
      <c r="B840" s="7"/>
      <c r="D840" s="7"/>
      <c r="E840" s="7"/>
      <c r="F840" s="7"/>
      <c r="G840" s="7"/>
    </row>
    <row r="841" spans="2:7" ht="15.75" customHeight="1" x14ac:dyDescent="0.25">
      <c r="B841" s="7"/>
      <c r="D841" s="7"/>
      <c r="E841" s="7"/>
      <c r="F841" s="7"/>
      <c r="G841" s="7"/>
    </row>
    <row r="842" spans="2:7" ht="15.75" customHeight="1" x14ac:dyDescent="0.25">
      <c r="B842" s="7"/>
      <c r="D842" s="7"/>
      <c r="E842" s="7"/>
      <c r="F842" s="7"/>
      <c r="G842" s="7"/>
    </row>
    <row r="843" spans="2:7" ht="15.75" customHeight="1" x14ac:dyDescent="0.25">
      <c r="B843" s="7"/>
      <c r="D843" s="7"/>
      <c r="E843" s="7"/>
      <c r="F843" s="7"/>
      <c r="G843" s="7"/>
    </row>
    <row r="844" spans="2:7" ht="15.75" customHeight="1" x14ac:dyDescent="0.25">
      <c r="B844" s="7"/>
      <c r="D844" s="7"/>
      <c r="E844" s="7"/>
      <c r="F844" s="7"/>
      <c r="G844" s="7"/>
    </row>
    <row r="845" spans="2:7" ht="15.75" customHeight="1" x14ac:dyDescent="0.25">
      <c r="B845" s="7"/>
      <c r="D845" s="7"/>
      <c r="E845" s="7"/>
      <c r="F845" s="7"/>
      <c r="G845" s="7"/>
    </row>
    <row r="846" spans="2:7" ht="15.75" customHeight="1" x14ac:dyDescent="0.25">
      <c r="B846" s="7"/>
      <c r="D846" s="7"/>
      <c r="E846" s="7"/>
      <c r="F846" s="7"/>
      <c r="G846" s="7"/>
    </row>
    <row r="847" spans="2:7" ht="15.75" customHeight="1" x14ac:dyDescent="0.25">
      <c r="B847" s="7"/>
      <c r="D847" s="7"/>
      <c r="E847" s="7"/>
      <c r="F847" s="7"/>
      <c r="G847" s="7"/>
    </row>
    <row r="848" spans="2:7" ht="15.75" customHeight="1" x14ac:dyDescent="0.25">
      <c r="B848" s="7"/>
      <c r="D848" s="7"/>
      <c r="E848" s="7"/>
      <c r="F848" s="7"/>
      <c r="G848" s="7"/>
    </row>
    <row r="849" spans="2:7" ht="15.75" customHeight="1" x14ac:dyDescent="0.25">
      <c r="B849" s="7"/>
      <c r="D849" s="7"/>
      <c r="E849" s="7"/>
      <c r="F849" s="7"/>
      <c r="G849" s="7"/>
    </row>
    <row r="850" spans="2:7" ht="15.75" customHeight="1" x14ac:dyDescent="0.25">
      <c r="B850" s="7"/>
      <c r="D850" s="7"/>
      <c r="E850" s="7"/>
      <c r="F850" s="7"/>
      <c r="G850" s="7"/>
    </row>
    <row r="851" spans="2:7" ht="15.75" customHeight="1" x14ac:dyDescent="0.25">
      <c r="B851" s="7"/>
      <c r="D851" s="7"/>
      <c r="E851" s="7"/>
      <c r="F851" s="7"/>
      <c r="G851" s="7"/>
    </row>
    <row r="852" spans="2:7" ht="15.75" customHeight="1" x14ac:dyDescent="0.25">
      <c r="B852" s="7"/>
      <c r="D852" s="7"/>
      <c r="E852" s="7"/>
      <c r="F852" s="7"/>
      <c r="G852" s="7"/>
    </row>
    <row r="853" spans="2:7" ht="15.75" customHeight="1" x14ac:dyDescent="0.25">
      <c r="B853" s="7"/>
      <c r="D853" s="7"/>
      <c r="E853" s="7"/>
      <c r="F853" s="7"/>
      <c r="G853" s="7"/>
    </row>
    <row r="854" spans="2:7" ht="15.75" customHeight="1" x14ac:dyDescent="0.25">
      <c r="B854" s="7"/>
      <c r="D854" s="7"/>
      <c r="E854" s="7"/>
      <c r="F854" s="7"/>
      <c r="G854" s="7"/>
    </row>
    <row r="855" spans="2:7" ht="15.75" customHeight="1" x14ac:dyDescent="0.25">
      <c r="B855" s="7"/>
      <c r="D855" s="7"/>
      <c r="E855" s="7"/>
      <c r="F855" s="7"/>
      <c r="G855" s="7"/>
    </row>
    <row r="856" spans="2:7" ht="15.75" customHeight="1" x14ac:dyDescent="0.25">
      <c r="B856" s="7"/>
      <c r="D856" s="7"/>
      <c r="E856" s="7"/>
      <c r="F856" s="7"/>
      <c r="G856" s="7"/>
    </row>
    <row r="857" spans="2:7" ht="15.75" customHeight="1" x14ac:dyDescent="0.25">
      <c r="B857" s="7"/>
      <c r="D857" s="7"/>
      <c r="E857" s="7"/>
      <c r="F857" s="7"/>
      <c r="G857" s="7"/>
    </row>
    <row r="858" spans="2:7" ht="15.75" customHeight="1" x14ac:dyDescent="0.25">
      <c r="B858" s="7"/>
      <c r="D858" s="7"/>
      <c r="E858" s="7"/>
      <c r="F858" s="7"/>
      <c r="G858" s="7"/>
    </row>
    <row r="859" spans="2:7" ht="15.75" customHeight="1" x14ac:dyDescent="0.25">
      <c r="B859" s="7"/>
      <c r="D859" s="7"/>
      <c r="E859" s="7"/>
      <c r="F859" s="7"/>
      <c r="G859" s="7"/>
    </row>
    <row r="860" spans="2:7" ht="15.75" customHeight="1" x14ac:dyDescent="0.25">
      <c r="B860" s="7"/>
      <c r="D860" s="7"/>
      <c r="E860" s="7"/>
      <c r="F860" s="7"/>
      <c r="G860" s="7"/>
    </row>
    <row r="861" spans="2:7" ht="15.75" customHeight="1" x14ac:dyDescent="0.25">
      <c r="B861" s="7"/>
      <c r="D861" s="7"/>
      <c r="E861" s="7"/>
      <c r="F861" s="7"/>
      <c r="G861" s="7"/>
    </row>
    <row r="862" spans="2:7" ht="15.75" customHeight="1" x14ac:dyDescent="0.25">
      <c r="B862" s="7"/>
      <c r="D862" s="7"/>
      <c r="E862" s="7"/>
      <c r="F862" s="7"/>
      <c r="G862" s="7"/>
    </row>
    <row r="863" spans="2:7" ht="15.75" customHeight="1" x14ac:dyDescent="0.25">
      <c r="B863" s="7"/>
      <c r="D863" s="7"/>
      <c r="E863" s="7"/>
      <c r="F863" s="7"/>
      <c r="G863" s="7"/>
    </row>
    <row r="864" spans="2:7" ht="15.75" customHeight="1" x14ac:dyDescent="0.25">
      <c r="B864" s="7"/>
      <c r="D864" s="7"/>
      <c r="E864" s="7"/>
      <c r="F864" s="7"/>
      <c r="G864" s="7"/>
    </row>
    <row r="865" spans="2:7" ht="15.75" customHeight="1" x14ac:dyDescent="0.25">
      <c r="B865" s="7"/>
      <c r="D865" s="7"/>
      <c r="E865" s="7"/>
      <c r="F865" s="7"/>
      <c r="G865" s="7"/>
    </row>
    <row r="866" spans="2:7" ht="15.75" customHeight="1" x14ac:dyDescent="0.25">
      <c r="B866" s="7"/>
      <c r="D866" s="7"/>
      <c r="E866" s="7"/>
      <c r="F866" s="7"/>
      <c r="G866" s="7"/>
    </row>
    <row r="867" spans="2:7" ht="15.75" customHeight="1" x14ac:dyDescent="0.25">
      <c r="B867" s="7"/>
      <c r="D867" s="7"/>
      <c r="E867" s="7"/>
      <c r="F867" s="7"/>
      <c r="G867" s="7"/>
    </row>
    <row r="868" spans="2:7" ht="15.75" customHeight="1" x14ac:dyDescent="0.25">
      <c r="B868" s="7"/>
      <c r="D868" s="7"/>
      <c r="E868" s="7"/>
      <c r="F868" s="7"/>
      <c r="G868" s="7"/>
    </row>
    <row r="869" spans="2:7" ht="15.75" customHeight="1" x14ac:dyDescent="0.25">
      <c r="B869" s="7"/>
      <c r="D869" s="7"/>
      <c r="E869" s="7"/>
      <c r="F869" s="7"/>
      <c r="G869" s="7"/>
    </row>
    <row r="870" spans="2:7" ht="15.75" customHeight="1" x14ac:dyDescent="0.25">
      <c r="B870" s="7"/>
      <c r="D870" s="7"/>
      <c r="E870" s="7"/>
      <c r="F870" s="7"/>
      <c r="G870" s="7"/>
    </row>
    <row r="871" spans="2:7" ht="15.75" customHeight="1" x14ac:dyDescent="0.25">
      <c r="B871" s="7"/>
      <c r="D871" s="7"/>
      <c r="E871" s="7"/>
      <c r="F871" s="7"/>
      <c r="G871" s="7"/>
    </row>
    <row r="872" spans="2:7" ht="15.75" customHeight="1" x14ac:dyDescent="0.25">
      <c r="B872" s="7"/>
      <c r="D872" s="7"/>
      <c r="E872" s="7"/>
      <c r="F872" s="7"/>
      <c r="G872" s="7"/>
    </row>
    <row r="873" spans="2:7" ht="15.75" customHeight="1" x14ac:dyDescent="0.25">
      <c r="B873" s="7"/>
      <c r="D873" s="7"/>
      <c r="E873" s="7"/>
      <c r="F873" s="7"/>
      <c r="G873" s="7"/>
    </row>
    <row r="874" spans="2:7" ht="15.75" customHeight="1" x14ac:dyDescent="0.25">
      <c r="B874" s="7"/>
      <c r="D874" s="7"/>
      <c r="E874" s="7"/>
      <c r="F874" s="7"/>
      <c r="G874" s="7"/>
    </row>
    <row r="875" spans="2:7" ht="15.75" customHeight="1" x14ac:dyDescent="0.25">
      <c r="B875" s="7"/>
      <c r="D875" s="7"/>
      <c r="E875" s="7"/>
      <c r="F875" s="7"/>
      <c r="G875" s="7"/>
    </row>
    <row r="876" spans="2:7" ht="15.75" customHeight="1" x14ac:dyDescent="0.25">
      <c r="B876" s="7"/>
      <c r="D876" s="7"/>
      <c r="E876" s="7"/>
      <c r="F876" s="7"/>
      <c r="G876" s="7"/>
    </row>
    <row r="877" spans="2:7" ht="15.75" customHeight="1" x14ac:dyDescent="0.25">
      <c r="B877" s="7"/>
      <c r="D877" s="7"/>
      <c r="E877" s="7"/>
      <c r="F877" s="7"/>
      <c r="G877" s="7"/>
    </row>
    <row r="878" spans="2:7" ht="15.75" customHeight="1" x14ac:dyDescent="0.25">
      <c r="B878" s="7"/>
      <c r="D878" s="7"/>
      <c r="E878" s="7"/>
      <c r="F878" s="7"/>
      <c r="G878" s="7"/>
    </row>
    <row r="879" spans="2:7" ht="15.75" customHeight="1" x14ac:dyDescent="0.25">
      <c r="B879" s="7"/>
      <c r="D879" s="7"/>
      <c r="E879" s="7"/>
      <c r="F879" s="7"/>
      <c r="G879" s="7"/>
    </row>
    <row r="880" spans="2:7" ht="15.75" customHeight="1" x14ac:dyDescent="0.25">
      <c r="B880" s="7"/>
      <c r="D880" s="7"/>
      <c r="E880" s="7"/>
      <c r="F880" s="7"/>
      <c r="G880" s="7"/>
    </row>
    <row r="881" spans="2:7" ht="15.75" customHeight="1" x14ac:dyDescent="0.25">
      <c r="B881" s="7"/>
      <c r="D881" s="7"/>
      <c r="E881" s="7"/>
      <c r="F881" s="7"/>
      <c r="G881" s="7"/>
    </row>
    <row r="882" spans="2:7" ht="15.75" customHeight="1" x14ac:dyDescent="0.25">
      <c r="B882" s="7"/>
      <c r="D882" s="7"/>
      <c r="E882" s="7"/>
      <c r="F882" s="7"/>
      <c r="G882" s="7"/>
    </row>
    <row r="883" spans="2:7" ht="15.75" customHeight="1" x14ac:dyDescent="0.25">
      <c r="B883" s="7"/>
      <c r="D883" s="7"/>
      <c r="E883" s="7"/>
      <c r="F883" s="7"/>
      <c r="G883" s="7"/>
    </row>
    <row r="884" spans="2:7" ht="15.75" customHeight="1" x14ac:dyDescent="0.25">
      <c r="B884" s="7"/>
      <c r="D884" s="7"/>
      <c r="E884" s="7"/>
      <c r="F884" s="7"/>
      <c r="G884" s="7"/>
    </row>
    <row r="885" spans="2:7" ht="15.75" customHeight="1" x14ac:dyDescent="0.25">
      <c r="B885" s="7"/>
      <c r="D885" s="7"/>
      <c r="E885" s="7"/>
      <c r="F885" s="7"/>
      <c r="G885" s="7"/>
    </row>
    <row r="886" spans="2:7" ht="15.75" customHeight="1" x14ac:dyDescent="0.25">
      <c r="B886" s="7"/>
      <c r="D886" s="7"/>
      <c r="E886" s="7"/>
      <c r="F886" s="7"/>
      <c r="G886" s="7"/>
    </row>
    <row r="887" spans="2:7" ht="15.75" customHeight="1" x14ac:dyDescent="0.25">
      <c r="B887" s="7"/>
      <c r="D887" s="7"/>
      <c r="E887" s="7"/>
      <c r="F887" s="7"/>
      <c r="G887" s="7"/>
    </row>
    <row r="888" spans="2:7" ht="15.75" customHeight="1" x14ac:dyDescent="0.25">
      <c r="B888" s="7"/>
      <c r="D888" s="7"/>
      <c r="E888" s="7"/>
      <c r="F888" s="7"/>
      <c r="G888" s="7"/>
    </row>
    <row r="889" spans="2:7" ht="15.75" customHeight="1" x14ac:dyDescent="0.25">
      <c r="B889" s="7"/>
      <c r="D889" s="7"/>
      <c r="E889" s="7"/>
      <c r="F889" s="7"/>
      <c r="G889" s="7"/>
    </row>
    <row r="890" spans="2:7" ht="15.75" customHeight="1" x14ac:dyDescent="0.25">
      <c r="B890" s="7"/>
      <c r="D890" s="7"/>
      <c r="E890" s="7"/>
      <c r="F890" s="7"/>
      <c r="G890" s="7"/>
    </row>
    <row r="891" spans="2:7" ht="15.75" customHeight="1" x14ac:dyDescent="0.25">
      <c r="B891" s="7"/>
      <c r="D891" s="7"/>
      <c r="E891" s="7"/>
      <c r="F891" s="7"/>
      <c r="G891" s="7"/>
    </row>
    <row r="892" spans="2:7" ht="15.75" customHeight="1" x14ac:dyDescent="0.25">
      <c r="B892" s="7"/>
      <c r="D892" s="7"/>
      <c r="E892" s="7"/>
      <c r="F892" s="7"/>
      <c r="G892" s="7"/>
    </row>
    <row r="893" spans="2:7" ht="15.75" customHeight="1" x14ac:dyDescent="0.25">
      <c r="B893" s="7"/>
      <c r="D893" s="7"/>
      <c r="E893" s="7"/>
      <c r="F893" s="7"/>
      <c r="G893" s="7"/>
    </row>
    <row r="894" spans="2:7" ht="15.75" customHeight="1" x14ac:dyDescent="0.25">
      <c r="B894" s="7"/>
      <c r="D894" s="7"/>
      <c r="E894" s="7"/>
      <c r="F894" s="7"/>
      <c r="G894" s="7"/>
    </row>
    <row r="895" spans="2:7" ht="15.75" customHeight="1" x14ac:dyDescent="0.25">
      <c r="B895" s="7"/>
      <c r="D895" s="7"/>
      <c r="E895" s="7"/>
      <c r="F895" s="7"/>
      <c r="G895" s="7"/>
    </row>
    <row r="896" spans="2:7" ht="15.75" customHeight="1" x14ac:dyDescent="0.25">
      <c r="B896" s="7"/>
      <c r="D896" s="7"/>
      <c r="E896" s="7"/>
      <c r="F896" s="7"/>
      <c r="G896" s="7"/>
    </row>
    <row r="897" spans="2:7" ht="15.75" customHeight="1" x14ac:dyDescent="0.25">
      <c r="B897" s="7"/>
      <c r="D897" s="7"/>
      <c r="E897" s="7"/>
      <c r="F897" s="7"/>
      <c r="G897" s="7"/>
    </row>
    <row r="898" spans="2:7" ht="15.75" customHeight="1" x14ac:dyDescent="0.25">
      <c r="B898" s="7"/>
      <c r="D898" s="7"/>
      <c r="E898" s="7"/>
      <c r="F898" s="7"/>
      <c r="G898" s="7"/>
    </row>
    <row r="899" spans="2:7" ht="15.75" customHeight="1" x14ac:dyDescent="0.25">
      <c r="B899" s="7"/>
      <c r="D899" s="7"/>
      <c r="E899" s="7"/>
      <c r="F899" s="7"/>
      <c r="G899" s="7"/>
    </row>
    <row r="900" spans="2:7" ht="15.75" customHeight="1" x14ac:dyDescent="0.25">
      <c r="B900" s="7"/>
      <c r="D900" s="7"/>
      <c r="E900" s="7"/>
      <c r="F900" s="7"/>
      <c r="G900" s="7"/>
    </row>
    <row r="901" spans="2:7" ht="15.75" customHeight="1" x14ac:dyDescent="0.25">
      <c r="B901" s="7"/>
      <c r="D901" s="7"/>
      <c r="E901" s="7"/>
      <c r="F901" s="7"/>
      <c r="G901" s="7"/>
    </row>
    <row r="902" spans="2:7" ht="15.75" customHeight="1" x14ac:dyDescent="0.25">
      <c r="B902" s="7"/>
      <c r="D902" s="7"/>
      <c r="E902" s="7"/>
      <c r="F902" s="7"/>
      <c r="G902" s="7"/>
    </row>
    <row r="903" spans="2:7" ht="15.75" customHeight="1" x14ac:dyDescent="0.25">
      <c r="B903" s="7"/>
      <c r="D903" s="7"/>
      <c r="E903" s="7"/>
      <c r="F903" s="7"/>
      <c r="G903" s="7"/>
    </row>
    <row r="904" spans="2:7" ht="15.75" customHeight="1" x14ac:dyDescent="0.25">
      <c r="B904" s="7"/>
      <c r="D904" s="7"/>
      <c r="E904" s="7"/>
      <c r="F904" s="7"/>
      <c r="G904" s="7"/>
    </row>
    <row r="905" spans="2:7" ht="15.75" customHeight="1" x14ac:dyDescent="0.25">
      <c r="B905" s="7"/>
      <c r="D905" s="7"/>
      <c r="E905" s="7"/>
      <c r="F905" s="7"/>
      <c r="G905" s="7"/>
    </row>
    <row r="906" spans="2:7" ht="15.75" customHeight="1" x14ac:dyDescent="0.25">
      <c r="B906" s="7"/>
      <c r="D906" s="7"/>
      <c r="E906" s="7"/>
      <c r="F906" s="7"/>
      <c r="G906" s="7"/>
    </row>
    <row r="907" spans="2:7" ht="15.75" customHeight="1" x14ac:dyDescent="0.25">
      <c r="B907" s="7"/>
      <c r="D907" s="7"/>
      <c r="E907" s="7"/>
      <c r="F907" s="7"/>
      <c r="G907" s="7"/>
    </row>
    <row r="908" spans="2:7" ht="15.75" customHeight="1" x14ac:dyDescent="0.25">
      <c r="B908" s="7"/>
      <c r="D908" s="7"/>
      <c r="E908" s="7"/>
      <c r="F908" s="7"/>
      <c r="G908" s="7"/>
    </row>
    <row r="909" spans="2:7" ht="15.75" customHeight="1" x14ac:dyDescent="0.25">
      <c r="B909" s="7"/>
      <c r="D909" s="7"/>
      <c r="E909" s="7"/>
      <c r="F909" s="7"/>
      <c r="G909" s="7"/>
    </row>
    <row r="910" spans="2:7" ht="15.75" customHeight="1" x14ac:dyDescent="0.25">
      <c r="B910" s="7"/>
      <c r="D910" s="7"/>
      <c r="E910" s="7"/>
      <c r="F910" s="7"/>
      <c r="G910" s="7"/>
    </row>
    <row r="911" spans="2:7" ht="15.75" customHeight="1" x14ac:dyDescent="0.25">
      <c r="B911" s="7"/>
      <c r="D911" s="7"/>
      <c r="E911" s="7"/>
      <c r="F911" s="7"/>
      <c r="G911" s="7"/>
    </row>
    <row r="912" spans="2:7" ht="15.75" customHeight="1" x14ac:dyDescent="0.25">
      <c r="B912" s="7"/>
      <c r="D912" s="7"/>
      <c r="E912" s="7"/>
      <c r="F912" s="7"/>
      <c r="G912" s="7"/>
    </row>
    <row r="913" spans="2:7" ht="15.75" customHeight="1" x14ac:dyDescent="0.25">
      <c r="B913" s="7"/>
      <c r="D913" s="7"/>
      <c r="E913" s="7"/>
      <c r="F913" s="7"/>
      <c r="G913" s="7"/>
    </row>
    <row r="914" spans="2:7" ht="15.75" customHeight="1" x14ac:dyDescent="0.25">
      <c r="B914" s="7"/>
      <c r="D914" s="7"/>
      <c r="E914" s="7"/>
      <c r="F914" s="7"/>
      <c r="G914" s="7"/>
    </row>
    <row r="915" spans="2:7" ht="15.75" customHeight="1" x14ac:dyDescent="0.25">
      <c r="B915" s="7"/>
      <c r="D915" s="7"/>
      <c r="E915" s="7"/>
      <c r="F915" s="7"/>
      <c r="G915" s="7"/>
    </row>
    <row r="916" spans="2:7" ht="15.75" customHeight="1" x14ac:dyDescent="0.25">
      <c r="B916" s="7"/>
      <c r="D916" s="7"/>
      <c r="E916" s="7"/>
      <c r="F916" s="7"/>
      <c r="G916" s="7"/>
    </row>
    <row r="917" spans="2:7" ht="15.75" customHeight="1" x14ac:dyDescent="0.25">
      <c r="B917" s="7"/>
      <c r="D917" s="7"/>
      <c r="E917" s="7"/>
      <c r="F917" s="7"/>
      <c r="G917" s="7"/>
    </row>
    <row r="918" spans="2:7" ht="15.75" customHeight="1" x14ac:dyDescent="0.25">
      <c r="B918" s="7"/>
      <c r="D918" s="7"/>
      <c r="E918" s="7"/>
      <c r="F918" s="7"/>
      <c r="G918" s="7"/>
    </row>
    <row r="919" spans="2:7" ht="15.75" customHeight="1" x14ac:dyDescent="0.25">
      <c r="B919" s="7"/>
      <c r="D919" s="7"/>
      <c r="E919" s="7"/>
      <c r="F919" s="7"/>
      <c r="G919" s="7"/>
    </row>
    <row r="920" spans="2:7" ht="15.75" customHeight="1" x14ac:dyDescent="0.25">
      <c r="B920" s="7"/>
      <c r="D920" s="7"/>
      <c r="E920" s="7"/>
      <c r="F920" s="7"/>
      <c r="G920" s="7"/>
    </row>
    <row r="921" spans="2:7" ht="15.75" customHeight="1" x14ac:dyDescent="0.25">
      <c r="B921" s="7"/>
      <c r="D921" s="7"/>
      <c r="E921" s="7"/>
      <c r="F921" s="7"/>
      <c r="G921" s="7"/>
    </row>
    <row r="922" spans="2:7" ht="15.75" customHeight="1" x14ac:dyDescent="0.25">
      <c r="B922" s="7"/>
      <c r="D922" s="7"/>
      <c r="E922" s="7"/>
      <c r="F922" s="7"/>
      <c r="G922" s="7"/>
    </row>
    <row r="923" spans="2:7" ht="15.75" customHeight="1" x14ac:dyDescent="0.25">
      <c r="B923" s="7"/>
      <c r="D923" s="7"/>
      <c r="E923" s="7"/>
      <c r="F923" s="7"/>
      <c r="G923" s="7"/>
    </row>
    <row r="924" spans="2:7" ht="15.75" customHeight="1" x14ac:dyDescent="0.25">
      <c r="B924" s="7"/>
      <c r="D924" s="7"/>
      <c r="E924" s="7"/>
      <c r="F924" s="7"/>
      <c r="G924" s="7"/>
    </row>
    <row r="925" spans="2:7" ht="15.75" customHeight="1" x14ac:dyDescent="0.25">
      <c r="B925" s="7"/>
      <c r="D925" s="7"/>
      <c r="E925" s="7"/>
      <c r="F925" s="7"/>
      <c r="G925" s="7"/>
    </row>
    <row r="926" spans="2:7" ht="15.75" customHeight="1" x14ac:dyDescent="0.25">
      <c r="B926" s="7"/>
      <c r="D926" s="7"/>
      <c r="E926" s="7"/>
      <c r="F926" s="7"/>
      <c r="G926" s="7"/>
    </row>
    <row r="927" spans="2:7" ht="15.75" customHeight="1" x14ac:dyDescent="0.25">
      <c r="B927" s="7"/>
      <c r="D927" s="7"/>
      <c r="E927" s="7"/>
      <c r="F927" s="7"/>
      <c r="G927" s="7"/>
    </row>
    <row r="928" spans="2:7" ht="15.75" customHeight="1" x14ac:dyDescent="0.25">
      <c r="B928" s="7"/>
      <c r="D928" s="7"/>
      <c r="E928" s="7"/>
      <c r="F928" s="7"/>
      <c r="G928" s="7"/>
    </row>
    <row r="929" spans="2:7" ht="15.75" customHeight="1" x14ac:dyDescent="0.25">
      <c r="B929" s="7"/>
      <c r="D929" s="7"/>
      <c r="E929" s="7"/>
      <c r="F929" s="7"/>
      <c r="G929" s="7"/>
    </row>
    <row r="930" spans="2:7" ht="15.75" customHeight="1" x14ac:dyDescent="0.25">
      <c r="B930" s="7"/>
      <c r="D930" s="7"/>
      <c r="E930" s="7"/>
      <c r="F930" s="7"/>
      <c r="G930" s="7"/>
    </row>
    <row r="931" spans="2:7" ht="15.75" customHeight="1" x14ac:dyDescent="0.25">
      <c r="B931" s="7"/>
      <c r="D931" s="7"/>
      <c r="E931" s="7"/>
      <c r="F931" s="7"/>
      <c r="G931" s="7"/>
    </row>
    <row r="932" spans="2:7" ht="15.75" customHeight="1" x14ac:dyDescent="0.25">
      <c r="B932" s="7"/>
      <c r="D932" s="7"/>
      <c r="E932" s="7"/>
      <c r="F932" s="7"/>
      <c r="G932" s="7"/>
    </row>
    <row r="933" spans="2:7" ht="15.75" customHeight="1" x14ac:dyDescent="0.25">
      <c r="B933" s="7"/>
      <c r="D933" s="7"/>
      <c r="E933" s="7"/>
      <c r="F933" s="7"/>
      <c r="G933" s="7"/>
    </row>
    <row r="934" spans="2:7" ht="15.75" customHeight="1" x14ac:dyDescent="0.25">
      <c r="B934" s="7"/>
      <c r="D934" s="7"/>
      <c r="E934" s="7"/>
      <c r="F934" s="7"/>
      <c r="G934" s="7"/>
    </row>
    <row r="935" spans="2:7" ht="15.75" customHeight="1" x14ac:dyDescent="0.25">
      <c r="B935" s="7"/>
      <c r="D935" s="7"/>
      <c r="E935" s="7"/>
      <c r="F935" s="7"/>
      <c r="G935" s="7"/>
    </row>
    <row r="936" spans="2:7" ht="15.75" customHeight="1" x14ac:dyDescent="0.25">
      <c r="B936" s="7"/>
      <c r="D936" s="7"/>
      <c r="E936" s="7"/>
      <c r="F936" s="7"/>
      <c r="G936" s="7"/>
    </row>
    <row r="937" spans="2:7" ht="15.75" customHeight="1" x14ac:dyDescent="0.25">
      <c r="B937" s="7"/>
      <c r="D937" s="7"/>
      <c r="E937" s="7"/>
      <c r="F937" s="7"/>
      <c r="G937" s="7"/>
    </row>
    <row r="938" spans="2:7" ht="15.75" customHeight="1" x14ac:dyDescent="0.25">
      <c r="B938" s="7"/>
      <c r="D938" s="7"/>
      <c r="E938" s="7"/>
      <c r="F938" s="7"/>
      <c r="G938" s="7"/>
    </row>
    <row r="939" spans="2:7" ht="15.75" customHeight="1" x14ac:dyDescent="0.25">
      <c r="B939" s="7"/>
      <c r="D939" s="7"/>
      <c r="E939" s="7"/>
      <c r="F939" s="7"/>
      <c r="G939" s="7"/>
    </row>
    <row r="940" spans="2:7" ht="15.75" customHeight="1" x14ac:dyDescent="0.25">
      <c r="B940" s="7"/>
      <c r="D940" s="7"/>
      <c r="E940" s="7"/>
      <c r="F940" s="7"/>
      <c r="G940" s="7"/>
    </row>
    <row r="941" spans="2:7" ht="15.75" customHeight="1" x14ac:dyDescent="0.25">
      <c r="B941" s="7"/>
      <c r="D941" s="7"/>
      <c r="E941" s="7"/>
      <c r="F941" s="7"/>
      <c r="G941" s="7"/>
    </row>
    <row r="942" spans="2:7" ht="15.75" customHeight="1" x14ac:dyDescent="0.25">
      <c r="B942" s="7"/>
      <c r="D942" s="7"/>
      <c r="E942" s="7"/>
      <c r="F942" s="7"/>
      <c r="G942" s="7"/>
    </row>
    <row r="943" spans="2:7" ht="15.75" customHeight="1" x14ac:dyDescent="0.25">
      <c r="B943" s="7"/>
      <c r="D943" s="7"/>
      <c r="E943" s="7"/>
      <c r="F943" s="7"/>
      <c r="G943" s="7"/>
    </row>
    <row r="944" spans="2:7" ht="15.75" customHeight="1" x14ac:dyDescent="0.25">
      <c r="B944" s="7"/>
      <c r="D944" s="7"/>
      <c r="E944" s="7"/>
      <c r="F944" s="7"/>
      <c r="G944" s="7"/>
    </row>
    <row r="945" spans="2:7" ht="15.75" customHeight="1" x14ac:dyDescent="0.25">
      <c r="B945" s="7"/>
      <c r="D945" s="7"/>
      <c r="E945" s="7"/>
      <c r="F945" s="7"/>
      <c r="G945" s="7"/>
    </row>
    <row r="946" spans="2:7" ht="15.75" customHeight="1" x14ac:dyDescent="0.25">
      <c r="B946" s="7"/>
      <c r="D946" s="7"/>
      <c r="E946" s="7"/>
      <c r="F946" s="7"/>
      <c r="G946" s="7"/>
    </row>
    <row r="947" spans="2:7" ht="15.75" customHeight="1" x14ac:dyDescent="0.25">
      <c r="B947" s="7"/>
      <c r="D947" s="7"/>
      <c r="E947" s="7"/>
      <c r="F947" s="7"/>
      <c r="G947" s="7"/>
    </row>
    <row r="948" spans="2:7" ht="15.75" customHeight="1" x14ac:dyDescent="0.25">
      <c r="B948" s="7"/>
      <c r="D948" s="7"/>
      <c r="E948" s="7"/>
      <c r="F948" s="7"/>
      <c r="G948" s="7"/>
    </row>
    <row r="949" spans="2:7" ht="15.75" customHeight="1" x14ac:dyDescent="0.25">
      <c r="B949" s="7"/>
      <c r="D949" s="7"/>
      <c r="E949" s="7"/>
      <c r="F949" s="7"/>
      <c r="G949" s="7"/>
    </row>
    <row r="950" spans="2:7" ht="15.75" customHeight="1" x14ac:dyDescent="0.25">
      <c r="B950" s="7"/>
      <c r="D950" s="7"/>
      <c r="E950" s="7"/>
      <c r="F950" s="7"/>
      <c r="G950" s="7"/>
    </row>
    <row r="951" spans="2:7" ht="15.75" customHeight="1" x14ac:dyDescent="0.25">
      <c r="B951" s="7"/>
      <c r="D951" s="7"/>
      <c r="E951" s="7"/>
      <c r="F951" s="7"/>
      <c r="G951" s="7"/>
    </row>
    <row r="952" spans="2:7" ht="15.75" customHeight="1" x14ac:dyDescent="0.25">
      <c r="B952" s="7"/>
      <c r="D952" s="7"/>
      <c r="E952" s="7"/>
      <c r="F952" s="7"/>
      <c r="G952" s="7"/>
    </row>
    <row r="953" spans="2:7" ht="15.75" customHeight="1" x14ac:dyDescent="0.25">
      <c r="B953" s="7"/>
      <c r="D953" s="7"/>
      <c r="E953" s="7"/>
      <c r="F953" s="7"/>
      <c r="G953" s="7"/>
    </row>
    <row r="954" spans="2:7" ht="15.75" customHeight="1" x14ac:dyDescent="0.25">
      <c r="B954" s="7"/>
      <c r="D954" s="7"/>
      <c r="E954" s="7"/>
      <c r="F954" s="7"/>
      <c r="G954" s="7"/>
    </row>
    <row r="955" spans="2:7" ht="15.75" customHeight="1" x14ac:dyDescent="0.25">
      <c r="B955" s="7"/>
      <c r="D955" s="7"/>
      <c r="E955" s="7"/>
      <c r="F955" s="7"/>
      <c r="G955" s="7"/>
    </row>
    <row r="956" spans="2:7" ht="15.75" customHeight="1" x14ac:dyDescent="0.25">
      <c r="B956" s="7"/>
      <c r="D956" s="7"/>
      <c r="E956" s="7"/>
      <c r="F956" s="7"/>
      <c r="G956" s="7"/>
    </row>
    <row r="957" spans="2:7" ht="15.75" customHeight="1" x14ac:dyDescent="0.25">
      <c r="B957" s="7"/>
      <c r="D957" s="7"/>
      <c r="E957" s="7"/>
      <c r="F957" s="7"/>
      <c r="G957" s="7"/>
    </row>
    <row r="958" spans="2:7" ht="15.75" customHeight="1" x14ac:dyDescent="0.25">
      <c r="B958" s="7"/>
      <c r="D958" s="7"/>
      <c r="E958" s="7"/>
      <c r="F958" s="7"/>
      <c r="G958" s="7"/>
    </row>
    <row r="959" spans="2:7" ht="15.75" customHeight="1" x14ac:dyDescent="0.25">
      <c r="B959" s="7"/>
      <c r="D959" s="7"/>
      <c r="E959" s="7"/>
      <c r="F959" s="7"/>
      <c r="G959" s="7"/>
    </row>
    <row r="960" spans="2:7" ht="15.75" customHeight="1" x14ac:dyDescent="0.25">
      <c r="B960" s="7"/>
      <c r="D960" s="7"/>
      <c r="E960" s="7"/>
      <c r="F960" s="7"/>
      <c r="G960" s="7"/>
    </row>
    <row r="961" spans="2:7" ht="15.75" customHeight="1" x14ac:dyDescent="0.25">
      <c r="B961" s="7"/>
      <c r="D961" s="7"/>
      <c r="E961" s="7"/>
      <c r="F961" s="7"/>
      <c r="G961" s="7"/>
    </row>
    <row r="962" spans="2:7" ht="15.75" customHeight="1" x14ac:dyDescent="0.25">
      <c r="B962" s="7"/>
      <c r="D962" s="7"/>
      <c r="E962" s="7"/>
      <c r="F962" s="7"/>
      <c r="G962" s="7"/>
    </row>
    <row r="963" spans="2:7" ht="15.75" customHeight="1" x14ac:dyDescent="0.25">
      <c r="B963" s="7"/>
      <c r="D963" s="7"/>
      <c r="E963" s="7"/>
      <c r="F963" s="7"/>
      <c r="G963" s="7"/>
    </row>
    <row r="964" spans="2:7" ht="15.75" customHeight="1" x14ac:dyDescent="0.25">
      <c r="B964" s="7"/>
      <c r="D964" s="7"/>
      <c r="E964" s="7"/>
      <c r="F964" s="7"/>
      <c r="G964" s="7"/>
    </row>
    <row r="965" spans="2:7" ht="15.75" customHeight="1" x14ac:dyDescent="0.25">
      <c r="B965" s="7"/>
      <c r="D965" s="7"/>
      <c r="E965" s="7"/>
      <c r="F965" s="7"/>
      <c r="G965" s="7"/>
    </row>
    <row r="966" spans="2:7" ht="15.75" customHeight="1" x14ac:dyDescent="0.25">
      <c r="B966" s="7"/>
      <c r="D966" s="7"/>
      <c r="E966" s="7"/>
      <c r="F966" s="7"/>
      <c r="G966" s="7"/>
    </row>
    <row r="967" spans="2:7" ht="15.75" customHeight="1" x14ac:dyDescent="0.25">
      <c r="B967" s="7"/>
      <c r="D967" s="7"/>
      <c r="E967" s="7"/>
      <c r="F967" s="7"/>
      <c r="G967" s="7"/>
    </row>
    <row r="968" spans="2:7" ht="15.75" customHeight="1" x14ac:dyDescent="0.25">
      <c r="B968" s="7"/>
      <c r="D968" s="7"/>
      <c r="E968" s="7"/>
      <c r="F968" s="7"/>
      <c r="G968" s="7"/>
    </row>
    <row r="969" spans="2:7" ht="15.75" customHeight="1" x14ac:dyDescent="0.25">
      <c r="B969" s="7"/>
      <c r="D969" s="7"/>
      <c r="E969" s="7"/>
      <c r="F969" s="7"/>
      <c r="G969" s="7"/>
    </row>
    <row r="970" spans="2:7" ht="15.75" customHeight="1" x14ac:dyDescent="0.25">
      <c r="B970" s="7"/>
      <c r="D970" s="7"/>
      <c r="E970" s="7"/>
      <c r="F970" s="7"/>
      <c r="G970" s="7"/>
    </row>
    <row r="971" spans="2:7" ht="15.75" customHeight="1" x14ac:dyDescent="0.25">
      <c r="B971" s="7"/>
      <c r="D971" s="7"/>
      <c r="E971" s="7"/>
      <c r="F971" s="7"/>
      <c r="G971" s="7"/>
    </row>
    <row r="972" spans="2:7" ht="15.75" customHeight="1" x14ac:dyDescent="0.25">
      <c r="B972" s="7"/>
      <c r="D972" s="7"/>
      <c r="E972" s="7"/>
      <c r="F972" s="7"/>
      <c r="G972" s="7"/>
    </row>
    <row r="973" spans="2:7" ht="15.75" customHeight="1" x14ac:dyDescent="0.25">
      <c r="B973" s="7"/>
      <c r="D973" s="7"/>
      <c r="E973" s="7"/>
      <c r="F973" s="7"/>
      <c r="G973" s="7"/>
    </row>
    <row r="974" spans="2:7" ht="15.75" customHeight="1" x14ac:dyDescent="0.25">
      <c r="B974" s="7"/>
      <c r="D974" s="7"/>
      <c r="E974" s="7"/>
      <c r="F974" s="7"/>
      <c r="G974" s="7"/>
    </row>
    <row r="975" spans="2:7" ht="15.75" customHeight="1" x14ac:dyDescent="0.25">
      <c r="B975" s="7"/>
      <c r="D975" s="7"/>
      <c r="E975" s="7"/>
      <c r="F975" s="7"/>
      <c r="G975" s="7"/>
    </row>
    <row r="976" spans="2:7" ht="15.75" customHeight="1" x14ac:dyDescent="0.25">
      <c r="B976" s="7"/>
      <c r="D976" s="7"/>
      <c r="E976" s="7"/>
      <c r="F976" s="7"/>
      <c r="G976" s="7"/>
    </row>
    <row r="977" spans="2:7" ht="15.75" customHeight="1" x14ac:dyDescent="0.25">
      <c r="B977" s="7"/>
      <c r="D977" s="7"/>
      <c r="E977" s="7"/>
      <c r="F977" s="7"/>
      <c r="G977" s="7"/>
    </row>
    <row r="978" spans="2:7" ht="15.75" customHeight="1" x14ac:dyDescent="0.25">
      <c r="B978" s="7"/>
      <c r="D978" s="7"/>
      <c r="E978" s="7"/>
      <c r="F978" s="7"/>
      <c r="G978" s="7"/>
    </row>
    <row r="979" spans="2:7" ht="15.75" customHeight="1" x14ac:dyDescent="0.25">
      <c r="B979" s="7"/>
      <c r="D979" s="7"/>
      <c r="E979" s="7"/>
      <c r="F979" s="7"/>
      <c r="G979" s="7"/>
    </row>
    <row r="980" spans="2:7" ht="15.75" customHeight="1" x14ac:dyDescent="0.25">
      <c r="B980" s="7"/>
      <c r="D980" s="7"/>
      <c r="E980" s="7"/>
      <c r="F980" s="7"/>
      <c r="G980" s="7"/>
    </row>
    <row r="981" spans="2:7" ht="15.75" customHeight="1" x14ac:dyDescent="0.25">
      <c r="B981" s="7"/>
      <c r="D981" s="7"/>
      <c r="E981" s="7"/>
      <c r="F981" s="7"/>
      <c r="G981" s="7"/>
    </row>
    <row r="982" spans="2:7" ht="15.75" customHeight="1" x14ac:dyDescent="0.25">
      <c r="B982" s="7"/>
      <c r="D982" s="7"/>
      <c r="E982" s="7"/>
      <c r="F982" s="7"/>
      <c r="G982" s="7"/>
    </row>
    <row r="983" spans="2:7" ht="15.75" customHeight="1" x14ac:dyDescent="0.25">
      <c r="B983" s="7"/>
      <c r="D983" s="7"/>
      <c r="E983" s="7"/>
      <c r="F983" s="7"/>
      <c r="G983" s="7"/>
    </row>
    <row r="984" spans="2:7" ht="15.75" customHeight="1" x14ac:dyDescent="0.25">
      <c r="B984" s="7"/>
      <c r="D984" s="7"/>
      <c r="E984" s="7"/>
      <c r="F984" s="7"/>
      <c r="G984" s="7"/>
    </row>
    <row r="985" spans="2:7" ht="15.75" customHeight="1" x14ac:dyDescent="0.25">
      <c r="B985" s="7"/>
      <c r="D985" s="7"/>
      <c r="E985" s="7"/>
      <c r="F985" s="7"/>
      <c r="G985" s="7"/>
    </row>
    <row r="986" spans="2:7" ht="15.75" customHeight="1" x14ac:dyDescent="0.25">
      <c r="B986" s="7"/>
      <c r="D986" s="7"/>
      <c r="E986" s="7"/>
      <c r="F986" s="7"/>
      <c r="G986" s="7"/>
    </row>
    <row r="987" spans="2:7" ht="15.75" customHeight="1" x14ac:dyDescent="0.25">
      <c r="B987" s="7"/>
      <c r="D987" s="7"/>
      <c r="E987" s="7"/>
      <c r="F987" s="7"/>
      <c r="G987" s="7"/>
    </row>
    <row r="988" spans="2:7" ht="15.75" customHeight="1" x14ac:dyDescent="0.25">
      <c r="B988" s="7"/>
      <c r="D988" s="7"/>
      <c r="E988" s="7"/>
      <c r="F988" s="7"/>
      <c r="G988" s="7"/>
    </row>
    <row r="989" spans="2:7" ht="15.75" customHeight="1" x14ac:dyDescent="0.25">
      <c r="B989" s="7"/>
      <c r="D989" s="7"/>
      <c r="E989" s="7"/>
      <c r="F989" s="7"/>
      <c r="G989" s="7"/>
    </row>
    <row r="990" spans="2:7" ht="15.75" customHeight="1" x14ac:dyDescent="0.25">
      <c r="B990" s="7"/>
      <c r="D990" s="7"/>
      <c r="E990" s="7"/>
      <c r="F990" s="7"/>
      <c r="G990" s="7"/>
    </row>
    <row r="991" spans="2:7" ht="15.75" customHeight="1" x14ac:dyDescent="0.25">
      <c r="B991" s="7"/>
      <c r="D991" s="7"/>
      <c r="E991" s="7"/>
      <c r="F991" s="7"/>
      <c r="G991" s="7"/>
    </row>
    <row r="992" spans="2:7" ht="15.75" customHeight="1" x14ac:dyDescent="0.25">
      <c r="B992" s="7"/>
      <c r="D992" s="7"/>
      <c r="E992" s="7"/>
      <c r="F992" s="7"/>
      <c r="G992" s="7"/>
    </row>
    <row r="993" spans="2:7" ht="15.75" customHeight="1" x14ac:dyDescent="0.25">
      <c r="B993" s="7"/>
      <c r="D993" s="7"/>
      <c r="E993" s="7"/>
      <c r="F993" s="7"/>
      <c r="G993" s="7"/>
    </row>
    <row r="994" spans="2:7" ht="15.75" customHeight="1" x14ac:dyDescent="0.25">
      <c r="B994" s="7"/>
      <c r="D994" s="7"/>
      <c r="E994" s="7"/>
      <c r="F994" s="7"/>
      <c r="G994" s="7"/>
    </row>
    <row r="995" spans="2:7" ht="15.75" customHeight="1" x14ac:dyDescent="0.25">
      <c r="B995" s="7"/>
      <c r="D995" s="7"/>
      <c r="E995" s="7"/>
      <c r="F995" s="7"/>
      <c r="G995" s="7"/>
    </row>
    <row r="996" spans="2:7" ht="15.75" customHeight="1" x14ac:dyDescent="0.25">
      <c r="B996" s="7"/>
      <c r="D996" s="7"/>
      <c r="E996" s="7"/>
      <c r="F996" s="7"/>
      <c r="G996" s="7"/>
    </row>
    <row r="997" spans="2:7" ht="15.75" customHeight="1" x14ac:dyDescent="0.25">
      <c r="B997" s="7"/>
      <c r="D997" s="7"/>
      <c r="E997" s="7"/>
      <c r="F997" s="7"/>
      <c r="G997" s="7"/>
    </row>
    <row r="998" spans="2:7" ht="15.75" customHeight="1" x14ac:dyDescent="0.25">
      <c r="B998" s="7"/>
      <c r="D998" s="7"/>
      <c r="E998" s="7"/>
      <c r="F998" s="7"/>
      <c r="G998" s="7"/>
    </row>
    <row r="999" spans="2:7" ht="15.75" customHeight="1" x14ac:dyDescent="0.25">
      <c r="B999" s="7"/>
      <c r="D999" s="7"/>
      <c r="E999" s="7"/>
      <c r="F999" s="7"/>
      <c r="G999" s="7"/>
    </row>
    <row r="1000" spans="2:7" ht="15.75" customHeight="1" x14ac:dyDescent="0.25">
      <c r="B1000" s="7"/>
      <c r="D1000" s="7"/>
      <c r="E1000" s="7"/>
      <c r="F1000" s="7"/>
      <c r="G1000" s="7"/>
    </row>
    <row r="1001" spans="2:7" ht="15.75" customHeight="1" x14ac:dyDescent="0.25">
      <c r="B1001" s="7"/>
      <c r="D1001" s="7"/>
      <c r="E1001" s="7"/>
      <c r="F1001" s="7"/>
      <c r="G1001" s="7"/>
    </row>
    <row r="1002" spans="2:7" ht="15.75" customHeight="1" x14ac:dyDescent="0.25">
      <c r="B1002" s="7"/>
      <c r="D1002" s="7"/>
      <c r="E1002" s="7"/>
      <c r="F1002" s="7"/>
      <c r="G1002" s="7"/>
    </row>
    <row r="1003" spans="2:7" ht="15.75" customHeight="1" x14ac:dyDescent="0.25">
      <c r="B1003" s="7"/>
      <c r="D1003" s="7"/>
      <c r="E1003" s="7"/>
      <c r="F1003" s="7"/>
      <c r="G1003" s="7"/>
    </row>
    <row r="1004" spans="2:7" ht="15.75" customHeight="1" x14ac:dyDescent="0.25">
      <c r="B1004" s="7"/>
      <c r="D1004" s="7"/>
      <c r="E1004" s="7"/>
      <c r="F1004" s="7"/>
      <c r="G1004" s="7"/>
    </row>
    <row r="1005" spans="2:7" ht="15.75" customHeight="1" x14ac:dyDescent="0.25">
      <c r="B1005" s="7"/>
      <c r="D1005" s="7"/>
      <c r="E1005" s="7"/>
      <c r="F1005" s="7"/>
      <c r="G1005" s="7"/>
    </row>
    <row r="1006" spans="2:7" ht="15" customHeight="1" x14ac:dyDescent="0.25">
      <c r="B1006" s="7"/>
      <c r="D1006" s="7"/>
      <c r="E1006" s="7"/>
      <c r="F1006" s="7"/>
      <c r="G1006" s="7"/>
    </row>
    <row r="1007" spans="2:7" ht="15" customHeight="1" x14ac:dyDescent="0.25">
      <c r="B1007" s="7"/>
      <c r="D1007" s="7"/>
      <c r="E1007" s="7"/>
      <c r="F1007" s="7"/>
      <c r="G1007" s="7"/>
    </row>
    <row r="1008" spans="2:7" ht="15" customHeight="1" x14ac:dyDescent="0.25">
      <c r="B1008" s="7"/>
      <c r="D1008" s="7"/>
      <c r="E1008" s="7"/>
      <c r="F1008" s="7"/>
      <c r="G1008" s="7"/>
    </row>
  </sheetData>
  <autoFilter ref="K1:K1008" xr:uid="{00000000-0001-0000-0700-000000000000}"/>
  <mergeCells count="2">
    <mergeCell ref="A171:D171"/>
    <mergeCell ref="A1:P1"/>
  </mergeCells>
  <pageMargins left="0.25" right="0.25" top="0.75" bottom="0.75" header="0.3" footer="0.3"/>
  <pageSetup paperSize="8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outlinePr summaryBelow="0" summaryRight="0"/>
  </sheetPr>
  <dimension ref="A1:L20"/>
  <sheetViews>
    <sheetView showGridLines="0" zoomScaleNormal="100" zoomScaleSheetLayoutView="112" workbookViewId="0">
      <selection activeCell="A26" sqref="A26"/>
    </sheetView>
  </sheetViews>
  <sheetFormatPr defaultColWidth="14.42578125" defaultRowHeight="15" customHeight="1" x14ac:dyDescent="0.25"/>
  <cols>
    <col min="1" max="1" width="98.85546875" bestFit="1" customWidth="1"/>
    <col min="2" max="2" width="20.7109375" customWidth="1"/>
    <col min="3" max="3" width="21.5703125" customWidth="1"/>
    <col min="4" max="4" width="11" customWidth="1"/>
    <col min="5" max="5" width="18" customWidth="1"/>
    <col min="6" max="6" width="21.140625" customWidth="1"/>
    <col min="7" max="7" width="10" customWidth="1"/>
    <col min="8" max="8" width="17.28515625" customWidth="1"/>
    <col min="9" max="9" width="19.85546875" customWidth="1"/>
    <col min="10" max="10" width="10.42578125" customWidth="1"/>
    <col min="11" max="11" width="12.5703125" customWidth="1"/>
    <col min="12" max="12" width="13.28515625" style="86" customWidth="1"/>
  </cols>
  <sheetData>
    <row r="1" spans="1:12" ht="30.95" customHeight="1" x14ac:dyDescent="0.25">
      <c r="A1" s="300" t="s">
        <v>566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/>
    </row>
    <row r="2" spans="1:12" x14ac:dyDescent="0.25">
      <c r="A2" s="111"/>
      <c r="B2" s="111"/>
      <c r="C2" s="111"/>
      <c r="D2" s="111"/>
      <c r="E2" s="112" t="s">
        <v>548</v>
      </c>
      <c r="F2" s="112"/>
      <c r="G2" s="112"/>
      <c r="H2" s="112"/>
      <c r="I2" s="112"/>
      <c r="J2" s="112"/>
      <c r="K2" s="112"/>
    </row>
    <row r="3" spans="1:12" ht="41.25" customHeight="1" x14ac:dyDescent="0.25">
      <c r="A3" s="107" t="s">
        <v>211</v>
      </c>
      <c r="B3" s="1" t="s">
        <v>560</v>
      </c>
      <c r="C3" s="1" t="s">
        <v>561</v>
      </c>
      <c r="D3" s="4" t="s">
        <v>536</v>
      </c>
      <c r="E3" s="1" t="s">
        <v>562</v>
      </c>
      <c r="F3" s="1" t="s">
        <v>563</v>
      </c>
      <c r="G3" s="4" t="s">
        <v>536</v>
      </c>
      <c r="H3" s="61" t="s">
        <v>564</v>
      </c>
      <c r="I3" s="61" t="s">
        <v>565</v>
      </c>
      <c r="J3" s="4" t="s">
        <v>536</v>
      </c>
      <c r="K3" s="6" t="s">
        <v>549</v>
      </c>
      <c r="L3" s="103" t="s">
        <v>542</v>
      </c>
    </row>
    <row r="4" spans="1:12" x14ac:dyDescent="0.25">
      <c r="A4" s="104" t="s">
        <v>54</v>
      </c>
      <c r="B4" s="105">
        <v>5121</v>
      </c>
      <c r="C4" s="105">
        <v>5025</v>
      </c>
      <c r="D4" s="114">
        <f>C4/B4*100</f>
        <v>98.125366139425893</v>
      </c>
      <c r="E4" s="105">
        <v>5429</v>
      </c>
      <c r="F4" s="105">
        <v>5274</v>
      </c>
      <c r="G4" s="114">
        <f>F4/E4*100</f>
        <v>97.144962239823172</v>
      </c>
      <c r="H4" s="113">
        <v>4681</v>
      </c>
      <c r="I4" s="113">
        <v>4520</v>
      </c>
      <c r="J4" s="114">
        <f>I4/H4*100</f>
        <v>96.560563982055115</v>
      </c>
      <c r="K4" s="255">
        <f>J4-G4</f>
        <v>-0.58439825776805776</v>
      </c>
      <c r="L4" s="255">
        <f>J4-D4</f>
        <v>-1.564802157370778</v>
      </c>
    </row>
    <row r="5" spans="1:12" x14ac:dyDescent="0.25">
      <c r="A5" s="104" t="s">
        <v>66</v>
      </c>
      <c r="B5" s="105">
        <v>22972</v>
      </c>
      <c r="C5" s="105">
        <v>18972</v>
      </c>
      <c r="D5" s="114">
        <f t="shared" ref="D5:D19" si="0">C5/B5*100</f>
        <v>82.587497823437232</v>
      </c>
      <c r="E5" s="105">
        <v>24357</v>
      </c>
      <c r="F5" s="105">
        <v>19945</v>
      </c>
      <c r="G5" s="114">
        <f t="shared" ref="G5:G19" si="1">F5/E5*100</f>
        <v>81.886110768978114</v>
      </c>
      <c r="H5" s="113">
        <v>22088</v>
      </c>
      <c r="I5" s="113">
        <v>18068</v>
      </c>
      <c r="J5" s="114">
        <f t="shared" ref="J5:J19" si="2">I5/H5*100</f>
        <v>81.800072437522644</v>
      </c>
      <c r="K5" s="255">
        <f t="shared" ref="K5:K19" si="3">J5-G5</f>
        <v>-8.6038331455469574E-2</v>
      </c>
      <c r="L5" s="255">
        <f t="shared" ref="L5:L19" si="4">J5-D5</f>
        <v>-0.78742538591458811</v>
      </c>
    </row>
    <row r="6" spans="1:12" x14ac:dyDescent="0.25">
      <c r="A6" s="104" t="s">
        <v>78</v>
      </c>
      <c r="B6" s="105">
        <v>7483</v>
      </c>
      <c r="C6" s="105">
        <v>7344</v>
      </c>
      <c r="D6" s="114">
        <f t="shared" si="0"/>
        <v>98.142456234130691</v>
      </c>
      <c r="E6" s="105">
        <v>8434</v>
      </c>
      <c r="F6" s="105">
        <v>8155</v>
      </c>
      <c r="G6" s="114">
        <f t="shared" si="1"/>
        <v>96.691961109793695</v>
      </c>
      <c r="H6" s="113">
        <v>9721</v>
      </c>
      <c r="I6" s="113">
        <v>9355</v>
      </c>
      <c r="J6" s="114">
        <f t="shared" si="2"/>
        <v>96.234955251517334</v>
      </c>
      <c r="K6" s="255">
        <f t="shared" si="3"/>
        <v>-0.45700585827636075</v>
      </c>
      <c r="L6" s="255">
        <f t="shared" si="4"/>
        <v>-1.9075009826133567</v>
      </c>
    </row>
    <row r="7" spans="1:12" x14ac:dyDescent="0.25">
      <c r="A7" s="104" t="s">
        <v>92</v>
      </c>
      <c r="B7" s="105">
        <v>1900</v>
      </c>
      <c r="C7" s="105">
        <v>1765</v>
      </c>
      <c r="D7" s="114">
        <f t="shared" si="0"/>
        <v>92.89473684210526</v>
      </c>
      <c r="E7" s="105">
        <v>1629</v>
      </c>
      <c r="F7" s="105">
        <v>1498</v>
      </c>
      <c r="G7" s="114">
        <f t="shared" si="1"/>
        <v>91.958256599140569</v>
      </c>
      <c r="H7" s="113">
        <v>1513</v>
      </c>
      <c r="I7" s="113">
        <v>1403</v>
      </c>
      <c r="J7" s="114">
        <f t="shared" si="2"/>
        <v>92.729676140118968</v>
      </c>
      <c r="K7" s="255">
        <f t="shared" si="3"/>
        <v>0.77141954097839971</v>
      </c>
      <c r="L7" s="255">
        <f t="shared" si="4"/>
        <v>-0.16506070198629175</v>
      </c>
    </row>
    <row r="8" spans="1:12" x14ac:dyDescent="0.25">
      <c r="A8" s="104" t="s">
        <v>95</v>
      </c>
      <c r="B8" s="105">
        <v>1238</v>
      </c>
      <c r="C8" s="105">
        <v>1222</v>
      </c>
      <c r="D8" s="114">
        <f t="shared" si="0"/>
        <v>98.70759289176091</v>
      </c>
      <c r="E8" s="105">
        <v>1433</v>
      </c>
      <c r="F8" s="105">
        <v>1420</v>
      </c>
      <c r="G8" s="114">
        <f t="shared" si="1"/>
        <v>99.09281228192603</v>
      </c>
      <c r="H8" s="113">
        <v>1370</v>
      </c>
      <c r="I8" s="113">
        <v>1356</v>
      </c>
      <c r="J8" s="114">
        <f t="shared" si="2"/>
        <v>98.978102189781026</v>
      </c>
      <c r="K8" s="255">
        <f t="shared" si="3"/>
        <v>-0.11471009214500327</v>
      </c>
      <c r="L8" s="255">
        <f t="shared" si="4"/>
        <v>0.27050929802011581</v>
      </c>
    </row>
    <row r="9" spans="1:12" x14ac:dyDescent="0.25">
      <c r="A9" s="104" t="s">
        <v>101</v>
      </c>
      <c r="B9" s="105">
        <v>6320</v>
      </c>
      <c r="C9" s="105">
        <v>6156</v>
      </c>
      <c r="D9" s="114">
        <f t="shared" si="0"/>
        <v>97.405063291139243</v>
      </c>
      <c r="E9" s="105">
        <v>6495</v>
      </c>
      <c r="F9" s="105">
        <v>6347</v>
      </c>
      <c r="G9" s="114">
        <f t="shared" si="1"/>
        <v>97.721324095458044</v>
      </c>
      <c r="H9" s="113">
        <v>6987</v>
      </c>
      <c r="I9" s="113">
        <v>6882</v>
      </c>
      <c r="J9" s="114">
        <f t="shared" si="2"/>
        <v>98.497209102619152</v>
      </c>
      <c r="K9" s="255">
        <f t="shared" si="3"/>
        <v>0.77588500716110786</v>
      </c>
      <c r="L9" s="255">
        <f t="shared" si="4"/>
        <v>1.0921458114799094</v>
      </c>
    </row>
    <row r="10" spans="1:12" x14ac:dyDescent="0.25">
      <c r="A10" s="104" t="s">
        <v>105</v>
      </c>
      <c r="B10" s="105">
        <v>19822</v>
      </c>
      <c r="C10" s="105">
        <v>19506</v>
      </c>
      <c r="D10" s="114">
        <f t="shared" si="0"/>
        <v>98.405811724346677</v>
      </c>
      <c r="E10" s="105">
        <v>22512</v>
      </c>
      <c r="F10" s="105">
        <v>22083</v>
      </c>
      <c r="G10" s="114">
        <f t="shared" si="1"/>
        <v>98.094349680170581</v>
      </c>
      <c r="H10" s="113">
        <v>23036</v>
      </c>
      <c r="I10" s="113">
        <v>22443</v>
      </c>
      <c r="J10" s="114">
        <f t="shared" si="2"/>
        <v>97.425768362562948</v>
      </c>
      <c r="K10" s="255">
        <f t="shared" si="3"/>
        <v>-0.66858131760763229</v>
      </c>
      <c r="L10" s="255">
        <f t="shared" si="4"/>
        <v>-0.98004336178372853</v>
      </c>
    </row>
    <row r="11" spans="1:12" x14ac:dyDescent="0.25">
      <c r="A11" s="104" t="s">
        <v>130</v>
      </c>
      <c r="B11" s="105">
        <v>1386</v>
      </c>
      <c r="C11" s="105">
        <v>1364</v>
      </c>
      <c r="D11" s="114">
        <f t="shared" si="0"/>
        <v>98.412698412698404</v>
      </c>
      <c r="E11" s="105">
        <v>1589</v>
      </c>
      <c r="F11" s="105">
        <v>1559</v>
      </c>
      <c r="G11" s="114">
        <f t="shared" si="1"/>
        <v>98.112020138451868</v>
      </c>
      <c r="H11" s="113">
        <v>1628</v>
      </c>
      <c r="I11" s="113">
        <v>1590</v>
      </c>
      <c r="J11" s="114">
        <f t="shared" si="2"/>
        <v>97.665847665847664</v>
      </c>
      <c r="K11" s="255">
        <f t="shared" si="3"/>
        <v>-0.44617247260420356</v>
      </c>
      <c r="L11" s="255">
        <f t="shared" si="4"/>
        <v>-0.74685074685073971</v>
      </c>
    </row>
    <row r="12" spans="1:12" x14ac:dyDescent="0.25">
      <c r="A12" s="104" t="s">
        <v>133</v>
      </c>
      <c r="B12" s="105">
        <v>6893</v>
      </c>
      <c r="C12" s="105">
        <v>6344</v>
      </c>
      <c r="D12" s="114">
        <f t="shared" si="0"/>
        <v>92.035398230088489</v>
      </c>
      <c r="E12" s="105">
        <v>7779</v>
      </c>
      <c r="F12" s="105">
        <v>7115</v>
      </c>
      <c r="G12" s="114">
        <f t="shared" si="1"/>
        <v>91.464198483095515</v>
      </c>
      <c r="H12" s="113">
        <v>7669</v>
      </c>
      <c r="I12" s="113">
        <v>7062</v>
      </c>
      <c r="J12" s="114">
        <f t="shared" si="2"/>
        <v>92.085017603338116</v>
      </c>
      <c r="K12" s="255">
        <f t="shared" si="3"/>
        <v>0.62081912024260077</v>
      </c>
      <c r="L12" s="255">
        <f t="shared" si="4"/>
        <v>4.9619373249626619E-2</v>
      </c>
    </row>
    <row r="13" spans="1:12" x14ac:dyDescent="0.25">
      <c r="A13" s="104" t="s">
        <v>141</v>
      </c>
      <c r="B13" s="105">
        <v>4788</v>
      </c>
      <c r="C13" s="105">
        <v>4689</v>
      </c>
      <c r="D13" s="114">
        <f t="shared" si="0"/>
        <v>97.932330827067673</v>
      </c>
      <c r="E13" s="105">
        <v>4841</v>
      </c>
      <c r="F13" s="105">
        <v>4703</v>
      </c>
      <c r="G13" s="114">
        <f t="shared" si="1"/>
        <v>97.149349307994214</v>
      </c>
      <c r="H13" s="113">
        <v>4805</v>
      </c>
      <c r="I13" s="113">
        <v>4652</v>
      </c>
      <c r="J13" s="114">
        <f t="shared" si="2"/>
        <v>96.815816857440169</v>
      </c>
      <c r="K13" s="255">
        <f t="shared" si="3"/>
        <v>-0.33353245055404557</v>
      </c>
      <c r="L13" s="255">
        <f t="shared" si="4"/>
        <v>-1.1165139696275048</v>
      </c>
    </row>
    <row r="14" spans="1:12" x14ac:dyDescent="0.25">
      <c r="A14" s="104" t="s">
        <v>153</v>
      </c>
      <c r="B14" s="105">
        <v>1446</v>
      </c>
      <c r="C14" s="105">
        <v>1387</v>
      </c>
      <c r="D14" s="114">
        <f t="shared" si="0"/>
        <v>95.919778699861695</v>
      </c>
      <c r="E14" s="105">
        <v>1291</v>
      </c>
      <c r="F14" s="105">
        <v>1267</v>
      </c>
      <c r="G14" s="114">
        <f t="shared" si="1"/>
        <v>98.14097598760651</v>
      </c>
      <c r="H14" s="113">
        <v>1454</v>
      </c>
      <c r="I14" s="113">
        <v>1414</v>
      </c>
      <c r="J14" s="114">
        <f t="shared" si="2"/>
        <v>97.248968363136186</v>
      </c>
      <c r="K14" s="255">
        <f t="shared" si="3"/>
        <v>-0.89200762447032389</v>
      </c>
      <c r="L14" s="255">
        <f t="shared" si="4"/>
        <v>1.3291896632744908</v>
      </c>
    </row>
    <row r="15" spans="1:12" x14ac:dyDescent="0.25">
      <c r="A15" s="104" t="s">
        <v>160</v>
      </c>
      <c r="B15" s="105">
        <v>7405</v>
      </c>
      <c r="C15" s="105">
        <v>7169</v>
      </c>
      <c r="D15" s="114">
        <f t="shared" si="0"/>
        <v>96.812964213369341</v>
      </c>
      <c r="E15" s="105">
        <v>8014</v>
      </c>
      <c r="F15" s="105">
        <v>7780</v>
      </c>
      <c r="G15" s="114">
        <f t="shared" si="1"/>
        <v>97.080109807836294</v>
      </c>
      <c r="H15" s="113">
        <v>7625</v>
      </c>
      <c r="I15" s="113">
        <v>7390</v>
      </c>
      <c r="J15" s="114">
        <f t="shared" si="2"/>
        <v>96.918032786885249</v>
      </c>
      <c r="K15" s="255">
        <f t="shared" si="3"/>
        <v>-0.16207702095104537</v>
      </c>
      <c r="L15" s="255">
        <f t="shared" si="4"/>
        <v>0.10506857351590781</v>
      </c>
    </row>
    <row r="16" spans="1:12" x14ac:dyDescent="0.25">
      <c r="A16" s="104" t="s">
        <v>169</v>
      </c>
      <c r="B16" s="105">
        <v>10340</v>
      </c>
      <c r="C16" s="105">
        <v>10034</v>
      </c>
      <c r="D16" s="114">
        <f t="shared" si="0"/>
        <v>97.040618955512571</v>
      </c>
      <c r="E16" s="105">
        <v>11220</v>
      </c>
      <c r="F16" s="105">
        <v>10834</v>
      </c>
      <c r="G16" s="114">
        <f t="shared" si="1"/>
        <v>96.559714795008915</v>
      </c>
      <c r="H16" s="113">
        <v>11649</v>
      </c>
      <c r="I16" s="113">
        <v>11252</v>
      </c>
      <c r="J16" s="114">
        <f t="shared" si="2"/>
        <v>96.591982144390073</v>
      </c>
      <c r="K16" s="255">
        <f t="shared" si="3"/>
        <v>3.2267349381157828E-2</v>
      </c>
      <c r="L16" s="255">
        <f t="shared" si="4"/>
        <v>-0.44863681112249765</v>
      </c>
    </row>
    <row r="17" spans="1:12" x14ac:dyDescent="0.25">
      <c r="A17" s="104" t="s">
        <v>181</v>
      </c>
      <c r="B17" s="105">
        <v>2868</v>
      </c>
      <c r="C17" s="105">
        <v>2789</v>
      </c>
      <c r="D17" s="114">
        <f t="shared" si="0"/>
        <v>97.245467224546729</v>
      </c>
      <c r="E17" s="105">
        <v>3668</v>
      </c>
      <c r="F17" s="105">
        <v>3587</v>
      </c>
      <c r="G17" s="114">
        <f t="shared" si="1"/>
        <v>97.791712104689196</v>
      </c>
      <c r="H17" s="113">
        <v>3951</v>
      </c>
      <c r="I17" s="113">
        <v>3873</v>
      </c>
      <c r="J17" s="114">
        <f t="shared" si="2"/>
        <v>98.025816249050862</v>
      </c>
      <c r="K17" s="255">
        <f t="shared" si="3"/>
        <v>0.23410414436166604</v>
      </c>
      <c r="L17" s="255">
        <f t="shared" si="4"/>
        <v>0.78034902450413313</v>
      </c>
    </row>
    <row r="18" spans="1:12" x14ac:dyDescent="0.25">
      <c r="A18" s="104" t="s">
        <v>186</v>
      </c>
      <c r="B18" s="105">
        <v>19217</v>
      </c>
      <c r="C18" s="105">
        <v>18661</v>
      </c>
      <c r="D18" s="114">
        <f t="shared" si="0"/>
        <v>97.106728417546961</v>
      </c>
      <c r="E18" s="105">
        <v>24646</v>
      </c>
      <c r="F18" s="105">
        <v>24078</v>
      </c>
      <c r="G18" s="114">
        <f t="shared" si="1"/>
        <v>97.695366388054865</v>
      </c>
      <c r="H18" s="113">
        <v>29483</v>
      </c>
      <c r="I18" s="113">
        <v>28728</v>
      </c>
      <c r="J18" s="114">
        <f t="shared" si="2"/>
        <v>97.439202252145307</v>
      </c>
      <c r="K18" s="255">
        <f t="shared" si="3"/>
        <v>-0.25616413590955744</v>
      </c>
      <c r="L18" s="255">
        <f t="shared" si="4"/>
        <v>0.33247383459834623</v>
      </c>
    </row>
    <row r="19" spans="1:12" x14ac:dyDescent="0.25">
      <c r="A19" s="104" t="s">
        <v>199</v>
      </c>
      <c r="B19" s="105">
        <v>8655</v>
      </c>
      <c r="C19" s="105">
        <v>8601</v>
      </c>
      <c r="D19" s="114">
        <f t="shared" si="0"/>
        <v>99.376083188908154</v>
      </c>
      <c r="E19" s="105">
        <v>9771</v>
      </c>
      <c r="F19" s="105">
        <v>9688</v>
      </c>
      <c r="G19" s="114">
        <f t="shared" si="1"/>
        <v>99.15054753863474</v>
      </c>
      <c r="H19" s="113">
        <v>11566</v>
      </c>
      <c r="I19" s="113">
        <v>11505</v>
      </c>
      <c r="J19" s="114">
        <f t="shared" si="2"/>
        <v>99.472592080235174</v>
      </c>
      <c r="K19" s="255">
        <f t="shared" si="3"/>
        <v>0.32204454160043383</v>
      </c>
      <c r="L19" s="255">
        <f t="shared" si="4"/>
        <v>9.6508891327019342E-2</v>
      </c>
    </row>
    <row r="20" spans="1:12" x14ac:dyDescent="0.25">
      <c r="A20" s="202" t="s">
        <v>550</v>
      </c>
      <c r="B20" s="145">
        <f>SUM(B4:B19)</f>
        <v>127854</v>
      </c>
      <c r="C20" s="145">
        <f>SUM(C4:C19)</f>
        <v>121028</v>
      </c>
      <c r="D20" s="201"/>
      <c r="E20" s="145">
        <f>SUM(E4:E19)</f>
        <v>143108</v>
      </c>
      <c r="F20" s="145">
        <f>SUM(F4:F19)</f>
        <v>135333</v>
      </c>
      <c r="G20" s="114"/>
      <c r="H20" s="145">
        <f>SUM(H4:H19)</f>
        <v>149226</v>
      </c>
      <c r="I20" s="145">
        <f>SUM(I4:I19)</f>
        <v>141493</v>
      </c>
      <c r="J20" s="114"/>
      <c r="K20" s="105"/>
      <c r="L20" s="145"/>
    </row>
  </sheetData>
  <mergeCells count="1">
    <mergeCell ref="A1:K1"/>
  </mergeCells>
  <pageMargins left="0.7" right="0.7" top="0.75" bottom="0.75" header="0.3" footer="0.3"/>
  <pageSetup paperSize="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C1008"/>
  <sheetViews>
    <sheetView zoomScaleNormal="100" workbookViewId="0">
      <selection activeCell="A2" sqref="A2:XFD2"/>
    </sheetView>
  </sheetViews>
  <sheetFormatPr defaultColWidth="14.42578125" defaultRowHeight="15" customHeight="1" x14ac:dyDescent="0.25"/>
  <cols>
    <col min="1" max="1" width="44.28515625" customWidth="1"/>
    <col min="2" max="2" width="7.140625" bestFit="1" customWidth="1"/>
    <col min="3" max="3" width="76.28515625" customWidth="1"/>
    <col min="4" max="5" width="13.85546875" customWidth="1"/>
    <col min="6" max="6" width="15" customWidth="1"/>
    <col min="7" max="7" width="13.85546875" customWidth="1"/>
    <col min="8" max="8" width="17" customWidth="1"/>
    <col min="9" max="9" width="18" customWidth="1"/>
    <col min="10" max="10" width="8.140625" customWidth="1"/>
    <col min="11" max="11" width="15.85546875" customWidth="1"/>
    <col min="12" max="12" width="18.42578125" customWidth="1"/>
    <col min="13" max="13" width="8.140625" customWidth="1"/>
    <col min="14" max="15" width="13" bestFit="1" customWidth="1"/>
    <col min="16" max="16" width="15.28515625" customWidth="1"/>
    <col min="17" max="17" width="8.7109375" customWidth="1"/>
    <col min="18" max="18" width="51.5703125" customWidth="1"/>
    <col min="19" max="28" width="8.7109375" customWidth="1"/>
  </cols>
  <sheetData>
    <row r="1" spans="1:29" ht="22.5" customHeight="1" x14ac:dyDescent="0.25">
      <c r="A1" s="300" t="s">
        <v>567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60" x14ac:dyDescent="0.25">
      <c r="A2" s="1" t="s">
        <v>211</v>
      </c>
      <c r="B2" s="1" t="s">
        <v>212</v>
      </c>
      <c r="C2" s="1" t="s">
        <v>213</v>
      </c>
      <c r="D2" s="1" t="s">
        <v>214</v>
      </c>
      <c r="E2" s="1" t="s">
        <v>560</v>
      </c>
      <c r="F2" s="1" t="s">
        <v>561</v>
      </c>
      <c r="G2" s="4" t="s">
        <v>536</v>
      </c>
      <c r="H2" s="1" t="s">
        <v>562</v>
      </c>
      <c r="I2" s="1" t="s">
        <v>563</v>
      </c>
      <c r="J2" s="4" t="s">
        <v>536</v>
      </c>
      <c r="K2" s="1" t="s">
        <v>564</v>
      </c>
      <c r="L2" s="1" t="s">
        <v>565</v>
      </c>
      <c r="M2" s="4" t="s">
        <v>536</v>
      </c>
      <c r="N2" s="6" t="s">
        <v>549</v>
      </c>
      <c r="O2" s="6" t="s">
        <v>542</v>
      </c>
      <c r="P2" s="1" t="s">
        <v>216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8" t="s">
        <v>54</v>
      </c>
      <c r="B3" s="9" t="s">
        <v>55</v>
      </c>
      <c r="C3" s="117" t="s">
        <v>56</v>
      </c>
      <c r="D3" s="10" t="s">
        <v>217</v>
      </c>
      <c r="E3" s="9">
        <v>8</v>
      </c>
      <c r="F3" s="9">
        <v>8</v>
      </c>
      <c r="G3" s="11">
        <f t="shared" ref="G3" si="0">IF(E3=0,"",F3/E3)</f>
        <v>1</v>
      </c>
      <c r="H3" s="9">
        <v>2</v>
      </c>
      <c r="I3" s="9">
        <v>2</v>
      </c>
      <c r="J3" s="11">
        <f t="shared" ref="J3:J158" si="1">IF(H3=0,"-",I3/H3)</f>
        <v>1</v>
      </c>
      <c r="K3" s="9">
        <v>2</v>
      </c>
      <c r="L3" s="9">
        <v>2</v>
      </c>
      <c r="M3" s="11">
        <f t="shared" ref="M3:M158" si="2">IF(K3=0,"-",L3/K3)</f>
        <v>1</v>
      </c>
      <c r="N3" s="256">
        <f>IF(J3="-","-",IF(M3="-",0,(M3-J3)))</f>
        <v>0</v>
      </c>
      <c r="O3" s="256">
        <f>IF(G3="-","-",IF(M3="-",0,(M3-G3)))</f>
        <v>0</v>
      </c>
      <c r="P3" s="161" t="s">
        <v>219</v>
      </c>
    </row>
    <row r="4" spans="1:29" x14ac:dyDescent="0.25">
      <c r="A4" s="8" t="s">
        <v>54</v>
      </c>
      <c r="B4" s="9" t="s">
        <v>55</v>
      </c>
      <c r="C4" s="117" t="s">
        <v>57</v>
      </c>
      <c r="D4" s="10" t="s">
        <v>217</v>
      </c>
      <c r="E4" s="9">
        <v>0</v>
      </c>
      <c r="F4" s="9">
        <v>0</v>
      </c>
      <c r="G4" s="11" t="s">
        <v>543</v>
      </c>
      <c r="H4" s="9">
        <v>0</v>
      </c>
      <c r="I4" s="9">
        <v>0</v>
      </c>
      <c r="J4" s="11" t="str">
        <f t="shared" si="1"/>
        <v>-</v>
      </c>
      <c r="K4" s="9">
        <v>1</v>
      </c>
      <c r="L4" s="9">
        <v>1</v>
      </c>
      <c r="M4" s="11">
        <f t="shared" si="2"/>
        <v>1</v>
      </c>
      <c r="N4" s="256" t="str">
        <f t="shared" ref="N4:N18" si="3">IF(J4="-","-",IF(M4="-",0,(M4-J4)))</f>
        <v>-</v>
      </c>
      <c r="O4" s="256" t="str">
        <f t="shared" ref="O4:O18" si="4">IF(G4="-","-",IF(M4="-",0,(M4-G4)))</f>
        <v>-</v>
      </c>
      <c r="P4" s="161" t="s">
        <v>221</v>
      </c>
    </row>
    <row r="5" spans="1:29" x14ac:dyDescent="0.25">
      <c r="A5" s="190" t="s">
        <v>54</v>
      </c>
      <c r="B5" s="177" t="s">
        <v>55</v>
      </c>
      <c r="C5" s="190" t="s">
        <v>58</v>
      </c>
      <c r="D5" s="144" t="s">
        <v>222</v>
      </c>
      <c r="E5" s="9">
        <v>0</v>
      </c>
      <c r="F5" s="9">
        <v>0</v>
      </c>
      <c r="G5" s="11" t="s">
        <v>543</v>
      </c>
      <c r="H5" s="9">
        <v>0</v>
      </c>
      <c r="I5" s="9">
        <v>0</v>
      </c>
      <c r="J5" s="11" t="str">
        <f t="shared" si="1"/>
        <v>-</v>
      </c>
      <c r="K5" s="9">
        <v>2</v>
      </c>
      <c r="L5" s="9">
        <v>2</v>
      </c>
      <c r="M5" s="11">
        <f t="shared" si="2"/>
        <v>1</v>
      </c>
      <c r="N5" s="256" t="str">
        <f t="shared" si="3"/>
        <v>-</v>
      </c>
      <c r="O5" s="256" t="str">
        <f t="shared" si="4"/>
        <v>-</v>
      </c>
      <c r="P5" s="161" t="s">
        <v>220</v>
      </c>
    </row>
    <row r="6" spans="1:29" x14ac:dyDescent="0.25">
      <c r="A6" s="8" t="s">
        <v>54</v>
      </c>
      <c r="B6" s="9" t="s">
        <v>55</v>
      </c>
      <c r="C6" s="117" t="s">
        <v>59</v>
      </c>
      <c r="D6" s="10" t="s">
        <v>223</v>
      </c>
      <c r="E6" s="9">
        <v>568</v>
      </c>
      <c r="F6" s="9">
        <v>568</v>
      </c>
      <c r="G6" s="11">
        <f t="shared" ref="G6:G16" si="5">IF(E6=0,"",F6/E6)</f>
        <v>1</v>
      </c>
      <c r="H6" s="9">
        <v>591</v>
      </c>
      <c r="I6" s="9">
        <v>550</v>
      </c>
      <c r="J6" s="11">
        <f t="shared" si="1"/>
        <v>0.93062605752961081</v>
      </c>
      <c r="K6" s="9">
        <v>401</v>
      </c>
      <c r="L6" s="9">
        <v>381</v>
      </c>
      <c r="M6" s="11">
        <f t="shared" si="2"/>
        <v>0.95012468827930174</v>
      </c>
      <c r="N6" s="256">
        <f t="shared" si="3"/>
        <v>1.9498630749690937E-2</v>
      </c>
      <c r="O6" s="256">
        <f t="shared" si="4"/>
        <v>-4.9875311720698257E-2</v>
      </c>
      <c r="P6" s="161"/>
    </row>
    <row r="7" spans="1:29" x14ac:dyDescent="0.25">
      <c r="A7" s="8" t="s">
        <v>54</v>
      </c>
      <c r="B7" s="9" t="s">
        <v>55</v>
      </c>
      <c r="C7" s="117" t="s">
        <v>60</v>
      </c>
      <c r="D7" s="10" t="s">
        <v>224</v>
      </c>
      <c r="E7" s="9">
        <v>42</v>
      </c>
      <c r="F7" s="9">
        <v>42</v>
      </c>
      <c r="G7" s="11">
        <f t="shared" si="5"/>
        <v>1</v>
      </c>
      <c r="H7" s="9">
        <v>78</v>
      </c>
      <c r="I7" s="9">
        <v>65</v>
      </c>
      <c r="J7" s="11">
        <f t="shared" si="1"/>
        <v>0.83333333333333337</v>
      </c>
      <c r="K7" s="9">
        <v>71</v>
      </c>
      <c r="L7" s="9">
        <v>53</v>
      </c>
      <c r="M7" s="11">
        <f t="shared" si="2"/>
        <v>0.74647887323943662</v>
      </c>
      <c r="N7" s="256">
        <f t="shared" si="3"/>
        <v>-8.6854460093896746E-2</v>
      </c>
      <c r="O7" s="256">
        <f t="shared" si="4"/>
        <v>-0.25352112676056338</v>
      </c>
      <c r="P7" s="162"/>
    </row>
    <row r="8" spans="1:29" x14ac:dyDescent="0.25">
      <c r="A8" s="8" t="s">
        <v>54</v>
      </c>
      <c r="B8" s="9" t="s">
        <v>61</v>
      </c>
      <c r="C8" s="117" t="s">
        <v>62</v>
      </c>
      <c r="D8" s="10" t="s">
        <v>225</v>
      </c>
      <c r="E8" s="9">
        <v>11</v>
      </c>
      <c r="F8" s="9">
        <v>11</v>
      </c>
      <c r="G8" s="11">
        <f t="shared" si="5"/>
        <v>1</v>
      </c>
      <c r="H8" s="9">
        <v>28</v>
      </c>
      <c r="I8" s="9">
        <v>27</v>
      </c>
      <c r="J8" s="11">
        <f t="shared" si="1"/>
        <v>0.9642857142857143</v>
      </c>
      <c r="K8" s="9">
        <v>14</v>
      </c>
      <c r="L8" s="9">
        <v>14</v>
      </c>
      <c r="M8" s="11">
        <f t="shared" si="2"/>
        <v>1</v>
      </c>
      <c r="N8" s="256">
        <f t="shared" si="3"/>
        <v>3.5714285714285698E-2</v>
      </c>
      <c r="O8" s="256">
        <f t="shared" si="4"/>
        <v>0</v>
      </c>
      <c r="P8" s="173"/>
    </row>
    <row r="9" spans="1:29" x14ac:dyDescent="0.25">
      <c r="A9" s="8" t="s">
        <v>54</v>
      </c>
      <c r="B9" s="9" t="s">
        <v>61</v>
      </c>
      <c r="C9" s="117" t="s">
        <v>356</v>
      </c>
      <c r="D9" s="10" t="s">
        <v>226</v>
      </c>
      <c r="E9" s="9">
        <v>51</v>
      </c>
      <c r="F9" s="9">
        <v>48</v>
      </c>
      <c r="G9" s="11">
        <f t="shared" si="5"/>
        <v>0.94117647058823528</v>
      </c>
      <c r="H9" s="9">
        <v>24</v>
      </c>
      <c r="I9" s="9">
        <v>24</v>
      </c>
      <c r="J9" s="11">
        <f t="shared" si="1"/>
        <v>1</v>
      </c>
      <c r="K9" s="9">
        <v>12</v>
      </c>
      <c r="L9" s="9">
        <v>12</v>
      </c>
      <c r="M9" s="11">
        <f t="shared" si="2"/>
        <v>1</v>
      </c>
      <c r="N9" s="256">
        <f t="shared" si="3"/>
        <v>0</v>
      </c>
      <c r="O9" s="256">
        <f t="shared" si="4"/>
        <v>5.8823529411764719E-2</v>
      </c>
      <c r="P9" s="160"/>
    </row>
    <row r="10" spans="1:29" x14ac:dyDescent="0.25">
      <c r="A10" s="8" t="s">
        <v>54</v>
      </c>
      <c r="B10" s="9" t="s">
        <v>64</v>
      </c>
      <c r="C10" s="117" t="s">
        <v>54</v>
      </c>
      <c r="D10" s="10" t="s">
        <v>227</v>
      </c>
      <c r="E10" s="9">
        <v>219</v>
      </c>
      <c r="F10" s="9">
        <v>200</v>
      </c>
      <c r="G10" s="11">
        <f t="shared" si="5"/>
        <v>0.91324200913242004</v>
      </c>
      <c r="H10" s="9">
        <v>178</v>
      </c>
      <c r="I10" s="9">
        <v>166</v>
      </c>
      <c r="J10" s="11">
        <f t="shared" si="1"/>
        <v>0.93258426966292129</v>
      </c>
      <c r="K10" s="9">
        <v>189</v>
      </c>
      <c r="L10" s="9">
        <v>178</v>
      </c>
      <c r="M10" s="11">
        <f t="shared" si="2"/>
        <v>0.94179894179894175</v>
      </c>
      <c r="N10" s="256">
        <f t="shared" si="3"/>
        <v>9.214672136020452E-3</v>
      </c>
      <c r="O10" s="256">
        <f t="shared" si="4"/>
        <v>2.8556932666521706E-2</v>
      </c>
      <c r="P10" s="161"/>
    </row>
    <row r="11" spans="1:29" x14ac:dyDescent="0.25">
      <c r="A11" s="8" t="s">
        <v>54</v>
      </c>
      <c r="B11" s="9" t="s">
        <v>64</v>
      </c>
      <c r="C11" s="117" t="s">
        <v>228</v>
      </c>
      <c r="D11" s="10" t="s">
        <v>227</v>
      </c>
      <c r="E11" s="9">
        <v>9</v>
      </c>
      <c r="F11" s="9">
        <v>8</v>
      </c>
      <c r="G11" s="11">
        <f t="shared" si="5"/>
        <v>0.88888888888888884</v>
      </c>
      <c r="H11" s="9">
        <v>0</v>
      </c>
      <c r="I11" s="9">
        <v>0</v>
      </c>
      <c r="J11" s="11" t="str">
        <f t="shared" si="1"/>
        <v>-</v>
      </c>
      <c r="K11" s="9">
        <v>0</v>
      </c>
      <c r="L11" s="9">
        <v>0</v>
      </c>
      <c r="M11" s="11" t="str">
        <f t="shared" si="2"/>
        <v>-</v>
      </c>
      <c r="N11" s="11" t="s">
        <v>543</v>
      </c>
      <c r="O11" s="11" t="s">
        <v>543</v>
      </c>
      <c r="P11" s="161"/>
    </row>
    <row r="12" spans="1:29" x14ac:dyDescent="0.25">
      <c r="A12" s="8" t="s">
        <v>54</v>
      </c>
      <c r="B12" s="9" t="s">
        <v>64</v>
      </c>
      <c r="C12" s="117" t="s">
        <v>65</v>
      </c>
      <c r="D12" s="10" t="s">
        <v>227</v>
      </c>
      <c r="E12" s="9">
        <v>107</v>
      </c>
      <c r="F12" s="9">
        <v>107</v>
      </c>
      <c r="G12" s="11">
        <f t="shared" si="5"/>
        <v>1</v>
      </c>
      <c r="H12" s="9">
        <v>33</v>
      </c>
      <c r="I12" s="9">
        <v>33</v>
      </c>
      <c r="J12" s="11">
        <f t="shared" si="1"/>
        <v>1</v>
      </c>
      <c r="K12" s="9">
        <v>12</v>
      </c>
      <c r="L12" s="9">
        <v>10</v>
      </c>
      <c r="M12" s="11">
        <f t="shared" si="2"/>
        <v>0.83333333333333337</v>
      </c>
      <c r="N12" s="256">
        <f t="shared" si="3"/>
        <v>-0.16666666666666663</v>
      </c>
      <c r="O12" s="256">
        <f t="shared" si="4"/>
        <v>-0.16666666666666663</v>
      </c>
      <c r="P12" s="161" t="s">
        <v>231</v>
      </c>
    </row>
    <row r="13" spans="1:29" x14ac:dyDescent="0.25">
      <c r="A13" s="8" t="s">
        <v>66</v>
      </c>
      <c r="B13" s="9" t="s">
        <v>55</v>
      </c>
      <c r="C13" s="117" t="s">
        <v>67</v>
      </c>
      <c r="D13" s="10" t="s">
        <v>232</v>
      </c>
      <c r="E13" s="9">
        <v>18</v>
      </c>
      <c r="F13" s="9">
        <v>14</v>
      </c>
      <c r="G13" s="11">
        <f t="shared" si="5"/>
        <v>0.77777777777777779</v>
      </c>
      <c r="H13" s="9">
        <v>21</v>
      </c>
      <c r="I13" s="9">
        <v>12</v>
      </c>
      <c r="J13" s="11">
        <f t="shared" si="1"/>
        <v>0.5714285714285714</v>
      </c>
      <c r="K13" s="9">
        <v>18</v>
      </c>
      <c r="L13" s="9">
        <v>9</v>
      </c>
      <c r="M13" s="11">
        <f t="shared" si="2"/>
        <v>0.5</v>
      </c>
      <c r="N13" s="256">
        <f t="shared" si="3"/>
        <v>-7.1428571428571397E-2</v>
      </c>
      <c r="O13" s="256">
        <f t="shared" si="4"/>
        <v>-0.27777777777777779</v>
      </c>
      <c r="P13" s="161"/>
    </row>
    <row r="14" spans="1:29" x14ac:dyDescent="0.25">
      <c r="A14" s="8" t="s">
        <v>66</v>
      </c>
      <c r="B14" s="9" t="s">
        <v>55</v>
      </c>
      <c r="C14" s="117" t="s">
        <v>68</v>
      </c>
      <c r="D14" s="10" t="s">
        <v>232</v>
      </c>
      <c r="E14" s="9">
        <v>9</v>
      </c>
      <c r="F14" s="9">
        <v>7</v>
      </c>
      <c r="G14" s="11">
        <f t="shared" si="5"/>
        <v>0.77777777777777779</v>
      </c>
      <c r="H14" s="9">
        <v>26</v>
      </c>
      <c r="I14" s="9">
        <v>26</v>
      </c>
      <c r="J14" s="11">
        <f t="shared" si="1"/>
        <v>1</v>
      </c>
      <c r="K14" s="9">
        <v>14</v>
      </c>
      <c r="L14" s="9">
        <v>11</v>
      </c>
      <c r="M14" s="11">
        <f t="shared" si="2"/>
        <v>0.7857142857142857</v>
      </c>
      <c r="N14" s="256">
        <f t="shared" si="3"/>
        <v>-0.2142857142857143</v>
      </c>
      <c r="O14" s="256">
        <f t="shared" si="4"/>
        <v>7.9365079365079083E-3</v>
      </c>
      <c r="P14" s="161"/>
    </row>
    <row r="15" spans="1:29" x14ac:dyDescent="0.25">
      <c r="A15" s="8" t="s">
        <v>66</v>
      </c>
      <c r="B15" s="9" t="s">
        <v>55</v>
      </c>
      <c r="C15" s="117" t="s">
        <v>69</v>
      </c>
      <c r="D15" s="10" t="s">
        <v>232</v>
      </c>
      <c r="E15" s="9">
        <v>4</v>
      </c>
      <c r="F15" s="9">
        <v>4</v>
      </c>
      <c r="G15" s="11">
        <f t="shared" si="5"/>
        <v>1</v>
      </c>
      <c r="H15" s="9">
        <v>6</v>
      </c>
      <c r="I15" s="9">
        <v>1</v>
      </c>
      <c r="J15" s="11">
        <f t="shared" si="1"/>
        <v>0.16666666666666666</v>
      </c>
      <c r="K15" s="9">
        <v>4</v>
      </c>
      <c r="L15" s="9">
        <v>2</v>
      </c>
      <c r="M15" s="11">
        <f t="shared" si="2"/>
        <v>0.5</v>
      </c>
      <c r="N15" s="256">
        <f t="shared" si="3"/>
        <v>0.33333333333333337</v>
      </c>
      <c r="O15" s="256">
        <f t="shared" si="4"/>
        <v>-0.5</v>
      </c>
      <c r="P15" s="161"/>
    </row>
    <row r="16" spans="1:29" x14ac:dyDescent="0.25">
      <c r="A16" s="8" t="s">
        <v>66</v>
      </c>
      <c r="B16" s="9" t="s">
        <v>55</v>
      </c>
      <c r="C16" s="117" t="s">
        <v>364</v>
      </c>
      <c r="D16" s="10" t="s">
        <v>232</v>
      </c>
      <c r="E16" s="9">
        <v>19</v>
      </c>
      <c r="F16" s="9">
        <v>12</v>
      </c>
      <c r="G16" s="11">
        <f t="shared" si="5"/>
        <v>0.63157894736842102</v>
      </c>
      <c r="H16" s="9">
        <v>15</v>
      </c>
      <c r="I16" s="9">
        <v>1</v>
      </c>
      <c r="J16" s="11">
        <f t="shared" si="1"/>
        <v>6.6666666666666666E-2</v>
      </c>
      <c r="K16" s="9">
        <v>0</v>
      </c>
      <c r="L16" s="9">
        <v>0</v>
      </c>
      <c r="M16" s="11" t="str">
        <f t="shared" si="2"/>
        <v>-</v>
      </c>
      <c r="N16" s="256">
        <f t="shared" si="3"/>
        <v>0</v>
      </c>
      <c r="O16" s="256">
        <f t="shared" si="4"/>
        <v>0</v>
      </c>
      <c r="P16" s="161"/>
    </row>
    <row r="17" spans="1:16" x14ac:dyDescent="0.25">
      <c r="A17" s="8" t="s">
        <v>66</v>
      </c>
      <c r="B17" s="9" t="s">
        <v>55</v>
      </c>
      <c r="C17" s="117" t="s">
        <v>71</v>
      </c>
      <c r="D17" s="10" t="s">
        <v>233</v>
      </c>
      <c r="E17" s="9">
        <v>0</v>
      </c>
      <c r="F17" s="9">
        <v>0</v>
      </c>
      <c r="G17" s="11" t="s">
        <v>543</v>
      </c>
      <c r="H17" s="9">
        <v>4</v>
      </c>
      <c r="I17" s="9">
        <v>4</v>
      </c>
      <c r="J17" s="11">
        <f t="shared" si="1"/>
        <v>1</v>
      </c>
      <c r="K17" s="9">
        <v>5</v>
      </c>
      <c r="L17" s="9">
        <v>5</v>
      </c>
      <c r="M17" s="11">
        <f t="shared" si="2"/>
        <v>1</v>
      </c>
      <c r="N17" s="256">
        <f t="shared" si="3"/>
        <v>0</v>
      </c>
      <c r="O17" s="256" t="str">
        <f t="shared" si="4"/>
        <v>-</v>
      </c>
      <c r="P17" s="161" t="s">
        <v>221</v>
      </c>
    </row>
    <row r="18" spans="1:16" x14ac:dyDescent="0.25">
      <c r="A18" s="8" t="s">
        <v>66</v>
      </c>
      <c r="B18" s="9" t="s">
        <v>55</v>
      </c>
      <c r="C18" s="117" t="s">
        <v>72</v>
      </c>
      <c r="D18" s="10" t="s">
        <v>233</v>
      </c>
      <c r="E18" s="9">
        <v>20</v>
      </c>
      <c r="F18" s="9">
        <v>17</v>
      </c>
      <c r="G18" s="11">
        <f t="shared" ref="G18:G31" si="6">IF(E18=0,"",F18/E18)</f>
        <v>0.85</v>
      </c>
      <c r="H18" s="9">
        <v>11</v>
      </c>
      <c r="I18" s="9">
        <v>9</v>
      </c>
      <c r="J18" s="11">
        <f t="shared" si="1"/>
        <v>0.81818181818181823</v>
      </c>
      <c r="K18" s="9">
        <v>6</v>
      </c>
      <c r="L18" s="9">
        <v>6</v>
      </c>
      <c r="M18" s="11">
        <f t="shared" si="2"/>
        <v>1</v>
      </c>
      <c r="N18" s="256">
        <f t="shared" si="3"/>
        <v>0.18181818181818177</v>
      </c>
      <c r="O18" s="256">
        <f t="shared" si="4"/>
        <v>0.15000000000000002</v>
      </c>
      <c r="P18" s="161"/>
    </row>
    <row r="19" spans="1:16" x14ac:dyDescent="0.25">
      <c r="A19" s="8" t="s">
        <v>66</v>
      </c>
      <c r="B19" s="9" t="s">
        <v>55</v>
      </c>
      <c r="C19" s="117" t="s">
        <v>368</v>
      </c>
      <c r="D19" s="10" t="s">
        <v>233</v>
      </c>
      <c r="E19" s="9">
        <v>7</v>
      </c>
      <c r="F19" s="9">
        <v>1</v>
      </c>
      <c r="G19" s="11">
        <f t="shared" si="6"/>
        <v>0.14285714285714285</v>
      </c>
      <c r="H19" s="9">
        <v>9</v>
      </c>
      <c r="I19" s="9">
        <v>6</v>
      </c>
      <c r="J19" s="11">
        <f t="shared" si="1"/>
        <v>0.66666666666666663</v>
      </c>
      <c r="K19" s="9">
        <v>0</v>
      </c>
      <c r="L19" s="9">
        <v>0</v>
      </c>
      <c r="M19" s="11" t="str">
        <f t="shared" si="2"/>
        <v>-</v>
      </c>
      <c r="N19" s="256">
        <f t="shared" ref="N19:N82" si="7">IF(J19="-","-",IF(M19="-",0,(M19-J19)))</f>
        <v>0</v>
      </c>
      <c r="O19" s="256">
        <f t="shared" ref="O19:O82" si="8">IF(G19="-","-",IF(M19="-",0,(M19-G19)))</f>
        <v>0</v>
      </c>
      <c r="P19" s="161"/>
    </row>
    <row r="20" spans="1:16" x14ac:dyDescent="0.25">
      <c r="A20" s="8" t="s">
        <v>66</v>
      </c>
      <c r="B20" s="9" t="s">
        <v>61</v>
      </c>
      <c r="C20" s="117" t="s">
        <v>370</v>
      </c>
      <c r="D20" s="10" t="s">
        <v>234</v>
      </c>
      <c r="E20" s="9">
        <v>3</v>
      </c>
      <c r="F20" s="9">
        <v>3</v>
      </c>
      <c r="G20" s="11">
        <f t="shared" si="6"/>
        <v>1</v>
      </c>
      <c r="H20" s="9">
        <v>14</v>
      </c>
      <c r="I20" s="9">
        <v>10</v>
      </c>
      <c r="J20" s="11">
        <f t="shared" si="1"/>
        <v>0.7142857142857143</v>
      </c>
      <c r="K20" s="9">
        <v>21</v>
      </c>
      <c r="L20" s="9">
        <v>19</v>
      </c>
      <c r="M20" s="11">
        <f t="shared" si="2"/>
        <v>0.90476190476190477</v>
      </c>
      <c r="N20" s="256">
        <f t="shared" si="7"/>
        <v>0.19047619047619047</v>
      </c>
      <c r="O20" s="256">
        <f t="shared" si="8"/>
        <v>-9.5238095238095233E-2</v>
      </c>
      <c r="P20" s="161"/>
    </row>
    <row r="21" spans="1:16" x14ac:dyDescent="0.25">
      <c r="A21" s="190" t="s">
        <v>66</v>
      </c>
      <c r="B21" s="177" t="s">
        <v>61</v>
      </c>
      <c r="C21" s="190" t="s">
        <v>75</v>
      </c>
      <c r="D21" s="144" t="s">
        <v>235</v>
      </c>
      <c r="E21" s="9">
        <v>0</v>
      </c>
      <c r="F21" s="9">
        <v>0</v>
      </c>
      <c r="G21" s="11" t="s">
        <v>543</v>
      </c>
      <c r="H21" s="9">
        <v>0</v>
      </c>
      <c r="I21" s="9">
        <v>0</v>
      </c>
      <c r="J21" s="11" t="str">
        <f t="shared" ref="J21" si="9">IF(H21=0,"-",I21/H21)</f>
        <v>-</v>
      </c>
      <c r="K21" s="9">
        <v>0</v>
      </c>
      <c r="L21" s="9">
        <v>0</v>
      </c>
      <c r="M21" s="11" t="str">
        <f t="shared" si="2"/>
        <v>-</v>
      </c>
      <c r="N21" s="256" t="str">
        <f t="shared" si="7"/>
        <v>-</v>
      </c>
      <c r="O21" s="256" t="str">
        <f t="shared" si="8"/>
        <v>-</v>
      </c>
      <c r="P21" s="161" t="s">
        <v>220</v>
      </c>
    </row>
    <row r="22" spans="1:16" x14ac:dyDescent="0.25">
      <c r="A22" s="8" t="s">
        <v>66</v>
      </c>
      <c r="B22" s="9" t="s">
        <v>61</v>
      </c>
      <c r="C22" s="117" t="s">
        <v>76</v>
      </c>
      <c r="D22" s="10" t="s">
        <v>236</v>
      </c>
      <c r="E22" s="9">
        <v>9</v>
      </c>
      <c r="F22" s="9">
        <v>7</v>
      </c>
      <c r="G22" s="11">
        <f t="shared" si="6"/>
        <v>0.77777777777777779</v>
      </c>
      <c r="H22" s="9">
        <v>0</v>
      </c>
      <c r="I22" s="9">
        <v>0</v>
      </c>
      <c r="J22" s="11" t="str">
        <f t="shared" si="1"/>
        <v>-</v>
      </c>
      <c r="K22" s="9">
        <v>7</v>
      </c>
      <c r="L22" s="9">
        <v>4</v>
      </c>
      <c r="M22" s="11">
        <f t="shared" si="2"/>
        <v>0.5714285714285714</v>
      </c>
      <c r="N22" s="256" t="str">
        <f t="shared" si="7"/>
        <v>-</v>
      </c>
      <c r="O22" s="256">
        <f t="shared" si="8"/>
        <v>-0.20634920634920639</v>
      </c>
      <c r="P22" s="161"/>
    </row>
    <row r="23" spans="1:16" x14ac:dyDescent="0.25">
      <c r="A23" s="8" t="s">
        <v>66</v>
      </c>
      <c r="B23" s="9" t="s">
        <v>64</v>
      </c>
      <c r="C23" s="117" t="s">
        <v>77</v>
      </c>
      <c r="D23" s="10" t="s">
        <v>237</v>
      </c>
      <c r="E23" s="9">
        <v>4009</v>
      </c>
      <c r="F23" s="9">
        <v>2492</v>
      </c>
      <c r="G23" s="11">
        <f t="shared" si="6"/>
        <v>0.62160139685707161</v>
      </c>
      <c r="H23" s="9">
        <v>3448</v>
      </c>
      <c r="I23" s="9">
        <v>2044</v>
      </c>
      <c r="J23" s="11">
        <f t="shared" si="1"/>
        <v>0.59280742459396751</v>
      </c>
      <c r="K23" s="9">
        <v>3135</v>
      </c>
      <c r="L23" s="9">
        <v>1862</v>
      </c>
      <c r="M23" s="11">
        <f t="shared" si="2"/>
        <v>0.59393939393939399</v>
      </c>
      <c r="N23" s="256">
        <f t="shared" si="7"/>
        <v>1.1319693454264756E-3</v>
      </c>
      <c r="O23" s="256">
        <f t="shared" si="8"/>
        <v>-2.7662002917677619E-2</v>
      </c>
      <c r="P23" s="161"/>
    </row>
    <row r="24" spans="1:16" ht="15.75" customHeight="1" x14ac:dyDescent="0.25">
      <c r="A24" s="8" t="s">
        <v>66</v>
      </c>
      <c r="B24" s="9" t="s">
        <v>64</v>
      </c>
      <c r="C24" s="117" t="s">
        <v>238</v>
      </c>
      <c r="D24" s="10" t="s">
        <v>237</v>
      </c>
      <c r="E24" s="9">
        <v>117</v>
      </c>
      <c r="F24" s="9">
        <v>76</v>
      </c>
      <c r="G24" s="11">
        <f t="shared" si="6"/>
        <v>0.6495726495726496</v>
      </c>
      <c r="H24" s="9">
        <v>43</v>
      </c>
      <c r="I24" s="9">
        <v>28</v>
      </c>
      <c r="J24" s="11">
        <f t="shared" si="1"/>
        <v>0.65116279069767447</v>
      </c>
      <c r="K24" s="9">
        <v>0</v>
      </c>
      <c r="L24" s="9">
        <v>0</v>
      </c>
      <c r="M24" s="11" t="str">
        <f t="shared" si="2"/>
        <v>-</v>
      </c>
      <c r="N24" s="11" t="s">
        <v>543</v>
      </c>
      <c r="O24" s="11" t="s">
        <v>543</v>
      </c>
      <c r="P24" s="161"/>
    </row>
    <row r="25" spans="1:16" ht="15.75" customHeight="1" x14ac:dyDescent="0.25">
      <c r="A25" s="8" t="s">
        <v>78</v>
      </c>
      <c r="B25" s="9" t="s">
        <v>55</v>
      </c>
      <c r="C25" s="117" t="s">
        <v>79</v>
      </c>
      <c r="D25" s="10" t="s">
        <v>240</v>
      </c>
      <c r="E25" s="9">
        <v>442</v>
      </c>
      <c r="F25" s="9">
        <v>423</v>
      </c>
      <c r="G25" s="11">
        <f t="shared" si="6"/>
        <v>0.95701357466063353</v>
      </c>
      <c r="H25" s="9">
        <v>733</v>
      </c>
      <c r="I25" s="9">
        <v>675</v>
      </c>
      <c r="J25" s="11">
        <f t="shared" si="1"/>
        <v>0.92087312414733968</v>
      </c>
      <c r="K25" s="9">
        <v>535</v>
      </c>
      <c r="L25" s="9">
        <v>495</v>
      </c>
      <c r="M25" s="11">
        <f t="shared" si="2"/>
        <v>0.92523364485981308</v>
      </c>
      <c r="N25" s="256">
        <f t="shared" si="7"/>
        <v>4.3605207124733925E-3</v>
      </c>
      <c r="O25" s="256">
        <f t="shared" si="8"/>
        <v>-3.177992980082045E-2</v>
      </c>
      <c r="P25" s="161"/>
    </row>
    <row r="26" spans="1:16" ht="15.75" customHeight="1" x14ac:dyDescent="0.25">
      <c r="A26" s="8" t="s">
        <v>78</v>
      </c>
      <c r="B26" s="9" t="s">
        <v>55</v>
      </c>
      <c r="C26" s="117" t="s">
        <v>376</v>
      </c>
      <c r="D26" s="10" t="s">
        <v>241</v>
      </c>
      <c r="E26" s="9">
        <v>753</v>
      </c>
      <c r="F26" s="9">
        <v>591</v>
      </c>
      <c r="G26" s="11">
        <f t="shared" si="6"/>
        <v>0.78486055776892427</v>
      </c>
      <c r="H26" s="9">
        <v>745</v>
      </c>
      <c r="I26" s="9">
        <v>558</v>
      </c>
      <c r="J26" s="11">
        <f t="shared" si="1"/>
        <v>0.74899328859060399</v>
      </c>
      <c r="K26" s="9">
        <v>607</v>
      </c>
      <c r="L26" s="9">
        <v>449</v>
      </c>
      <c r="M26" s="11">
        <f t="shared" si="2"/>
        <v>0.73970345963756179</v>
      </c>
      <c r="N26" s="256">
        <f t="shared" si="7"/>
        <v>-9.2898289530422007E-3</v>
      </c>
      <c r="O26" s="256">
        <f t="shared" si="8"/>
        <v>-4.5157098131362483E-2</v>
      </c>
      <c r="P26" s="161"/>
    </row>
    <row r="27" spans="1:16" ht="15.75" customHeight="1" x14ac:dyDescent="0.25">
      <c r="A27" s="8" t="s">
        <v>78</v>
      </c>
      <c r="B27" s="9" t="s">
        <v>55</v>
      </c>
      <c r="C27" s="117" t="s">
        <v>378</v>
      </c>
      <c r="D27" s="10" t="s">
        <v>241</v>
      </c>
      <c r="E27" s="9">
        <v>1605</v>
      </c>
      <c r="F27" s="9">
        <v>1543</v>
      </c>
      <c r="G27" s="11">
        <f t="shared" si="6"/>
        <v>0.96137071651090344</v>
      </c>
      <c r="H27" s="9">
        <v>1527</v>
      </c>
      <c r="I27" s="9">
        <v>1383</v>
      </c>
      <c r="J27" s="11">
        <f t="shared" si="1"/>
        <v>0.90569744597249513</v>
      </c>
      <c r="K27" s="9">
        <v>1548</v>
      </c>
      <c r="L27" s="9">
        <v>1391</v>
      </c>
      <c r="M27" s="11">
        <f t="shared" si="2"/>
        <v>0.89857881136950901</v>
      </c>
      <c r="N27" s="256">
        <f t="shared" si="7"/>
        <v>-7.1186346029861181E-3</v>
      </c>
      <c r="O27" s="256">
        <f t="shared" si="8"/>
        <v>-6.2791905141394433E-2</v>
      </c>
      <c r="P27" s="161"/>
    </row>
    <row r="28" spans="1:16" ht="15.75" customHeight="1" x14ac:dyDescent="0.25">
      <c r="A28" s="8" t="s">
        <v>78</v>
      </c>
      <c r="B28" s="9" t="s">
        <v>55</v>
      </c>
      <c r="C28" s="117" t="s">
        <v>82</v>
      </c>
      <c r="D28" s="10" t="s">
        <v>242</v>
      </c>
      <c r="E28" s="9">
        <v>18</v>
      </c>
      <c r="F28" s="9">
        <v>18</v>
      </c>
      <c r="G28" s="11">
        <f t="shared" si="6"/>
        <v>1</v>
      </c>
      <c r="H28" s="9">
        <v>18</v>
      </c>
      <c r="I28" s="9">
        <v>18</v>
      </c>
      <c r="J28" s="11">
        <f t="shared" si="1"/>
        <v>1</v>
      </c>
      <c r="K28" s="9">
        <v>10</v>
      </c>
      <c r="L28" s="9">
        <v>10</v>
      </c>
      <c r="M28" s="11">
        <f t="shared" si="2"/>
        <v>1</v>
      </c>
      <c r="N28" s="256">
        <f t="shared" si="7"/>
        <v>0</v>
      </c>
      <c r="O28" s="256">
        <f t="shared" si="8"/>
        <v>0</v>
      </c>
      <c r="P28" s="161"/>
    </row>
    <row r="29" spans="1:16" ht="15.75" customHeight="1" x14ac:dyDescent="0.25">
      <c r="A29" s="8" t="s">
        <v>78</v>
      </c>
      <c r="B29" s="9" t="s">
        <v>55</v>
      </c>
      <c r="C29" s="117" t="s">
        <v>83</v>
      </c>
      <c r="D29" s="10" t="s">
        <v>242</v>
      </c>
      <c r="E29" s="9">
        <v>85</v>
      </c>
      <c r="F29" s="9">
        <v>84</v>
      </c>
      <c r="G29" s="11">
        <f t="shared" si="6"/>
        <v>0.9882352941176471</v>
      </c>
      <c r="H29" s="9">
        <v>94</v>
      </c>
      <c r="I29" s="9">
        <v>92</v>
      </c>
      <c r="J29" s="11">
        <f t="shared" si="1"/>
        <v>0.97872340425531912</v>
      </c>
      <c r="K29" s="9">
        <v>80</v>
      </c>
      <c r="L29" s="9">
        <v>80</v>
      </c>
      <c r="M29" s="11">
        <f t="shared" si="2"/>
        <v>1</v>
      </c>
      <c r="N29" s="256">
        <f t="shared" si="7"/>
        <v>2.1276595744680882E-2</v>
      </c>
      <c r="O29" s="256">
        <f t="shared" si="8"/>
        <v>1.1764705882352899E-2</v>
      </c>
      <c r="P29" s="161"/>
    </row>
    <row r="30" spans="1:16" ht="15.75" customHeight="1" x14ac:dyDescent="0.25">
      <c r="A30" s="8" t="s">
        <v>78</v>
      </c>
      <c r="B30" s="9" t="s">
        <v>61</v>
      </c>
      <c r="C30" s="117" t="s">
        <v>84</v>
      </c>
      <c r="D30" s="10" t="s">
        <v>243</v>
      </c>
      <c r="E30" s="9">
        <v>5</v>
      </c>
      <c r="F30" s="9">
        <v>5</v>
      </c>
      <c r="G30" s="11">
        <f t="shared" si="6"/>
        <v>1</v>
      </c>
      <c r="H30" s="9">
        <v>12</v>
      </c>
      <c r="I30" s="9">
        <v>12</v>
      </c>
      <c r="J30" s="11">
        <f t="shared" si="1"/>
        <v>1</v>
      </c>
      <c r="K30" s="9">
        <v>10</v>
      </c>
      <c r="L30" s="9">
        <v>10</v>
      </c>
      <c r="M30" s="11">
        <f t="shared" si="2"/>
        <v>1</v>
      </c>
      <c r="N30" s="256">
        <f t="shared" si="7"/>
        <v>0</v>
      </c>
      <c r="O30" s="256">
        <f t="shared" si="8"/>
        <v>0</v>
      </c>
      <c r="P30" s="161"/>
    </row>
    <row r="31" spans="1:16" ht="15.75" customHeight="1" x14ac:dyDescent="0.25">
      <c r="A31" s="8" t="s">
        <v>78</v>
      </c>
      <c r="B31" s="9" t="s">
        <v>61</v>
      </c>
      <c r="C31" s="117" t="s">
        <v>85</v>
      </c>
      <c r="D31" s="10" t="s">
        <v>244</v>
      </c>
      <c r="E31" s="9">
        <v>79</v>
      </c>
      <c r="F31" s="9">
        <v>79</v>
      </c>
      <c r="G31" s="11">
        <f t="shared" si="6"/>
        <v>1</v>
      </c>
      <c r="H31" s="9">
        <v>95</v>
      </c>
      <c r="I31" s="9">
        <v>95</v>
      </c>
      <c r="J31" s="11">
        <f t="shared" si="1"/>
        <v>1</v>
      </c>
      <c r="K31" s="9">
        <v>53</v>
      </c>
      <c r="L31" s="9">
        <v>49</v>
      </c>
      <c r="M31" s="11">
        <f t="shared" si="2"/>
        <v>0.92452830188679247</v>
      </c>
      <c r="N31" s="256">
        <f t="shared" si="7"/>
        <v>-7.547169811320753E-2</v>
      </c>
      <c r="O31" s="256">
        <f t="shared" si="8"/>
        <v>-7.547169811320753E-2</v>
      </c>
      <c r="P31" s="161"/>
    </row>
    <row r="32" spans="1:16" ht="15.75" customHeight="1" x14ac:dyDescent="0.25">
      <c r="A32" s="8" t="s">
        <v>78</v>
      </c>
      <c r="B32" s="9" t="s">
        <v>61</v>
      </c>
      <c r="C32" s="117" t="s">
        <v>384</v>
      </c>
      <c r="D32" s="10" t="s">
        <v>245</v>
      </c>
      <c r="E32" s="9">
        <v>0</v>
      </c>
      <c r="F32" s="9">
        <v>0</v>
      </c>
      <c r="G32" s="11" t="s">
        <v>543</v>
      </c>
      <c r="H32" s="9">
        <v>96</v>
      </c>
      <c r="I32" s="9">
        <v>96</v>
      </c>
      <c r="J32" s="11">
        <f t="shared" si="1"/>
        <v>1</v>
      </c>
      <c r="K32" s="9">
        <v>177</v>
      </c>
      <c r="L32" s="9">
        <v>177</v>
      </c>
      <c r="M32" s="11">
        <f t="shared" si="2"/>
        <v>1</v>
      </c>
      <c r="N32" s="256">
        <f t="shared" si="7"/>
        <v>0</v>
      </c>
      <c r="O32" s="256" t="str">
        <f t="shared" si="8"/>
        <v>-</v>
      </c>
      <c r="P32" s="161"/>
    </row>
    <row r="33" spans="1:16" ht="15.75" customHeight="1" x14ac:dyDescent="0.25">
      <c r="A33" s="8" t="s">
        <v>78</v>
      </c>
      <c r="B33" s="9" t="s">
        <v>61</v>
      </c>
      <c r="C33" s="117" t="s">
        <v>246</v>
      </c>
      <c r="D33" s="10" t="s">
        <v>247</v>
      </c>
      <c r="E33" s="9">
        <v>13</v>
      </c>
      <c r="F33" s="9">
        <v>13</v>
      </c>
      <c r="G33" s="11">
        <f t="shared" ref="G33:G41" si="10">IF(E33=0,"",F33/E33)</f>
        <v>1</v>
      </c>
      <c r="H33" s="9">
        <v>9</v>
      </c>
      <c r="I33" s="9">
        <v>9</v>
      </c>
      <c r="J33" s="11">
        <f t="shared" si="1"/>
        <v>1</v>
      </c>
      <c r="K33" s="9">
        <v>0</v>
      </c>
      <c r="L33" s="9">
        <v>0</v>
      </c>
      <c r="M33" s="11" t="str">
        <f t="shared" si="2"/>
        <v>-</v>
      </c>
      <c r="N33" s="11" t="s">
        <v>543</v>
      </c>
      <c r="O33" s="11" t="s">
        <v>543</v>
      </c>
      <c r="P33" s="161"/>
    </row>
    <row r="34" spans="1:16" ht="15.75" customHeight="1" x14ac:dyDescent="0.25">
      <c r="A34" s="8" t="s">
        <v>78</v>
      </c>
      <c r="B34" s="9" t="s">
        <v>61</v>
      </c>
      <c r="C34" s="117" t="s">
        <v>87</v>
      </c>
      <c r="D34" s="10" t="s">
        <v>247</v>
      </c>
      <c r="E34" s="9">
        <v>0</v>
      </c>
      <c r="F34" s="9">
        <v>0</v>
      </c>
      <c r="G34" s="11" t="s">
        <v>543</v>
      </c>
      <c r="H34" s="9">
        <v>20</v>
      </c>
      <c r="I34" s="9">
        <v>14</v>
      </c>
      <c r="J34" s="11">
        <f t="shared" si="1"/>
        <v>0.7</v>
      </c>
      <c r="K34" s="9">
        <v>17</v>
      </c>
      <c r="L34" s="9">
        <v>16</v>
      </c>
      <c r="M34" s="11">
        <f t="shared" si="2"/>
        <v>0.94117647058823528</v>
      </c>
      <c r="N34" s="256">
        <f t="shared" si="7"/>
        <v>0.24117647058823533</v>
      </c>
      <c r="O34" s="256" t="str">
        <f t="shared" si="8"/>
        <v>-</v>
      </c>
      <c r="P34" s="161"/>
    </row>
    <row r="35" spans="1:16" ht="15.75" customHeight="1" x14ac:dyDescent="0.25">
      <c r="A35" s="8" t="s">
        <v>78</v>
      </c>
      <c r="B35" s="9" t="s">
        <v>61</v>
      </c>
      <c r="C35" s="117" t="s">
        <v>248</v>
      </c>
      <c r="D35" s="10" t="s">
        <v>245</v>
      </c>
      <c r="E35" s="9">
        <v>205</v>
      </c>
      <c r="F35" s="9">
        <v>196</v>
      </c>
      <c r="G35" s="11">
        <f t="shared" si="10"/>
        <v>0.95609756097560972</v>
      </c>
      <c r="H35" s="9">
        <v>43</v>
      </c>
      <c r="I35" s="9">
        <v>43</v>
      </c>
      <c r="J35" s="11">
        <f t="shared" si="1"/>
        <v>1</v>
      </c>
      <c r="K35" s="9">
        <v>0</v>
      </c>
      <c r="L35" s="9">
        <v>0</v>
      </c>
      <c r="M35" s="11" t="str">
        <f t="shared" si="2"/>
        <v>-</v>
      </c>
      <c r="N35" s="11" t="s">
        <v>543</v>
      </c>
      <c r="O35" s="11" t="s">
        <v>543</v>
      </c>
      <c r="P35" s="161"/>
    </row>
    <row r="36" spans="1:16" ht="15.75" customHeight="1" x14ac:dyDescent="0.25">
      <c r="A36" s="8" t="s">
        <v>78</v>
      </c>
      <c r="B36" s="9" t="s">
        <v>61</v>
      </c>
      <c r="C36" s="117" t="s">
        <v>88</v>
      </c>
      <c r="D36" s="10" t="s">
        <v>250</v>
      </c>
      <c r="E36" s="9">
        <v>39</v>
      </c>
      <c r="F36" s="9">
        <v>39</v>
      </c>
      <c r="G36" s="11">
        <f t="shared" si="10"/>
        <v>1</v>
      </c>
      <c r="H36" s="9">
        <v>36</v>
      </c>
      <c r="I36" s="9">
        <v>36</v>
      </c>
      <c r="J36" s="11">
        <f t="shared" si="1"/>
        <v>1</v>
      </c>
      <c r="K36" s="9">
        <v>20</v>
      </c>
      <c r="L36" s="9">
        <v>20</v>
      </c>
      <c r="M36" s="11">
        <f t="shared" si="2"/>
        <v>1</v>
      </c>
      <c r="N36" s="256">
        <f t="shared" si="7"/>
        <v>0</v>
      </c>
      <c r="O36" s="256">
        <f t="shared" si="8"/>
        <v>0</v>
      </c>
      <c r="P36" s="161"/>
    </row>
    <row r="37" spans="1:16" ht="15.75" customHeight="1" x14ac:dyDescent="0.25">
      <c r="A37" s="8" t="s">
        <v>78</v>
      </c>
      <c r="B37" s="9" t="s">
        <v>61</v>
      </c>
      <c r="C37" s="117" t="s">
        <v>89</v>
      </c>
      <c r="D37" s="10" t="s">
        <v>251</v>
      </c>
      <c r="E37" s="9">
        <v>103</v>
      </c>
      <c r="F37" s="9">
        <v>101</v>
      </c>
      <c r="G37" s="11">
        <f t="shared" si="10"/>
        <v>0.98058252427184467</v>
      </c>
      <c r="H37" s="9">
        <v>233</v>
      </c>
      <c r="I37" s="9">
        <v>229</v>
      </c>
      <c r="J37" s="11">
        <f t="shared" si="1"/>
        <v>0.98283261802575106</v>
      </c>
      <c r="K37" s="9">
        <v>109</v>
      </c>
      <c r="L37" s="9">
        <v>106</v>
      </c>
      <c r="M37" s="11">
        <f t="shared" si="2"/>
        <v>0.97247706422018354</v>
      </c>
      <c r="N37" s="256">
        <f t="shared" si="7"/>
        <v>-1.0355553805567519E-2</v>
      </c>
      <c r="O37" s="256">
        <f t="shared" si="8"/>
        <v>-8.1054600516611286E-3</v>
      </c>
      <c r="P37" s="161"/>
    </row>
    <row r="38" spans="1:16" ht="15.75" customHeight="1" x14ac:dyDescent="0.25">
      <c r="A38" s="8" t="s">
        <v>78</v>
      </c>
      <c r="B38" s="9" t="s">
        <v>61</v>
      </c>
      <c r="C38" s="117" t="s">
        <v>90</v>
      </c>
      <c r="D38" s="10" t="s">
        <v>252</v>
      </c>
      <c r="E38" s="9">
        <v>135</v>
      </c>
      <c r="F38" s="9">
        <v>135</v>
      </c>
      <c r="G38" s="11">
        <f t="shared" si="10"/>
        <v>1</v>
      </c>
      <c r="H38" s="9">
        <v>124</v>
      </c>
      <c r="I38" s="9">
        <v>124</v>
      </c>
      <c r="J38" s="11">
        <f t="shared" si="1"/>
        <v>1</v>
      </c>
      <c r="K38" s="9">
        <v>112</v>
      </c>
      <c r="L38" s="9">
        <v>112</v>
      </c>
      <c r="M38" s="11">
        <f t="shared" si="2"/>
        <v>1</v>
      </c>
      <c r="N38" s="256">
        <f t="shared" si="7"/>
        <v>0</v>
      </c>
      <c r="O38" s="256">
        <f t="shared" si="8"/>
        <v>0</v>
      </c>
      <c r="P38" s="161"/>
    </row>
    <row r="39" spans="1:16" ht="15.75" customHeight="1" x14ac:dyDescent="0.25">
      <c r="A39" s="8" t="s">
        <v>78</v>
      </c>
      <c r="B39" s="9" t="s">
        <v>61</v>
      </c>
      <c r="C39" s="117" t="s">
        <v>91</v>
      </c>
      <c r="D39" s="10" t="s">
        <v>253</v>
      </c>
      <c r="E39" s="9">
        <v>140</v>
      </c>
      <c r="F39" s="9">
        <v>140</v>
      </c>
      <c r="G39" s="11">
        <f t="shared" si="10"/>
        <v>1</v>
      </c>
      <c r="H39" s="9">
        <v>108</v>
      </c>
      <c r="I39" s="9">
        <v>108</v>
      </c>
      <c r="J39" s="11">
        <f t="shared" si="1"/>
        <v>1</v>
      </c>
      <c r="K39" s="9">
        <v>113</v>
      </c>
      <c r="L39" s="9">
        <v>113</v>
      </c>
      <c r="M39" s="11">
        <f t="shared" si="2"/>
        <v>1</v>
      </c>
      <c r="N39" s="256">
        <f t="shared" si="7"/>
        <v>0</v>
      </c>
      <c r="O39" s="256">
        <f t="shared" si="8"/>
        <v>0</v>
      </c>
      <c r="P39" s="161"/>
    </row>
    <row r="40" spans="1:16" ht="15.75" customHeight="1" x14ac:dyDescent="0.25">
      <c r="A40" s="8" t="s">
        <v>92</v>
      </c>
      <c r="B40" s="9" t="s">
        <v>55</v>
      </c>
      <c r="C40" s="117" t="s">
        <v>93</v>
      </c>
      <c r="D40" s="10" t="s">
        <v>233</v>
      </c>
      <c r="E40" s="9">
        <v>2</v>
      </c>
      <c r="F40" s="9">
        <v>2</v>
      </c>
      <c r="G40" s="11">
        <f t="shared" si="10"/>
        <v>1</v>
      </c>
      <c r="H40" s="9">
        <v>3</v>
      </c>
      <c r="I40" s="9">
        <v>3</v>
      </c>
      <c r="J40" s="11">
        <f t="shared" si="1"/>
        <v>1</v>
      </c>
      <c r="K40" s="9">
        <v>7</v>
      </c>
      <c r="L40" s="9">
        <v>7</v>
      </c>
      <c r="M40" s="11">
        <f t="shared" si="2"/>
        <v>1</v>
      </c>
      <c r="N40" s="256">
        <f t="shared" si="7"/>
        <v>0</v>
      </c>
      <c r="O40" s="256">
        <f t="shared" si="8"/>
        <v>0</v>
      </c>
      <c r="P40" s="161"/>
    </row>
    <row r="41" spans="1:16" ht="15.75" customHeight="1" x14ac:dyDescent="0.25">
      <c r="A41" s="8" t="s">
        <v>92</v>
      </c>
      <c r="B41" s="9" t="s">
        <v>64</v>
      </c>
      <c r="C41" s="117" t="s">
        <v>94</v>
      </c>
      <c r="D41" s="10" t="s">
        <v>254</v>
      </c>
      <c r="E41" s="9">
        <v>60</v>
      </c>
      <c r="F41" s="9">
        <v>49</v>
      </c>
      <c r="G41" s="11">
        <f t="shared" si="10"/>
        <v>0.81666666666666665</v>
      </c>
      <c r="H41" s="9">
        <v>58</v>
      </c>
      <c r="I41" s="9">
        <v>39</v>
      </c>
      <c r="J41" s="11">
        <f t="shared" si="1"/>
        <v>0.67241379310344829</v>
      </c>
      <c r="K41" s="9">
        <v>99</v>
      </c>
      <c r="L41" s="9">
        <v>82</v>
      </c>
      <c r="M41" s="11">
        <f t="shared" si="2"/>
        <v>0.82828282828282829</v>
      </c>
      <c r="N41" s="256">
        <f t="shared" si="7"/>
        <v>0.15586903517938</v>
      </c>
      <c r="O41" s="256">
        <f t="shared" si="8"/>
        <v>1.1616161616161635E-2</v>
      </c>
      <c r="P41" s="161"/>
    </row>
    <row r="42" spans="1:16" ht="15.75" customHeight="1" x14ac:dyDescent="0.25">
      <c r="A42" s="8" t="s">
        <v>95</v>
      </c>
      <c r="B42" s="9" t="s">
        <v>55</v>
      </c>
      <c r="C42" s="117" t="s">
        <v>96</v>
      </c>
      <c r="D42" s="10" t="s">
        <v>255</v>
      </c>
      <c r="E42" s="9">
        <v>0</v>
      </c>
      <c r="F42" s="9">
        <v>0</v>
      </c>
      <c r="G42" s="11" t="s">
        <v>543</v>
      </c>
      <c r="H42" s="9">
        <v>2</v>
      </c>
      <c r="I42" s="9">
        <v>2</v>
      </c>
      <c r="J42" s="11">
        <f t="shared" si="1"/>
        <v>1</v>
      </c>
      <c r="K42" s="9">
        <v>15</v>
      </c>
      <c r="L42" s="9">
        <v>15</v>
      </c>
      <c r="M42" s="11">
        <f t="shared" si="2"/>
        <v>1</v>
      </c>
      <c r="N42" s="256">
        <f t="shared" si="7"/>
        <v>0</v>
      </c>
      <c r="O42" s="256" t="str">
        <f t="shared" si="8"/>
        <v>-</v>
      </c>
      <c r="P42" s="161" t="s">
        <v>221</v>
      </c>
    </row>
    <row r="43" spans="1:16" ht="15.75" customHeight="1" x14ac:dyDescent="0.25">
      <c r="A43" s="8" t="s">
        <v>95</v>
      </c>
      <c r="B43" s="9" t="s">
        <v>55</v>
      </c>
      <c r="C43" s="117" t="s">
        <v>97</v>
      </c>
      <c r="D43" s="10" t="s">
        <v>255</v>
      </c>
      <c r="E43" s="9">
        <v>179</v>
      </c>
      <c r="F43" s="9">
        <v>166</v>
      </c>
      <c r="G43" s="11">
        <f t="shared" ref="G43:G45" si="11">IF(E43=0,"",F43/E43)</f>
        <v>0.92737430167597767</v>
      </c>
      <c r="H43" s="9">
        <v>177</v>
      </c>
      <c r="I43" s="9">
        <v>158</v>
      </c>
      <c r="J43" s="11">
        <f t="shared" si="1"/>
        <v>0.89265536723163841</v>
      </c>
      <c r="K43" s="9">
        <v>148</v>
      </c>
      <c r="L43" s="9">
        <v>137</v>
      </c>
      <c r="M43" s="11">
        <f t="shared" si="2"/>
        <v>0.92567567567567566</v>
      </c>
      <c r="N43" s="256">
        <f t="shared" si="7"/>
        <v>3.302030844403725E-2</v>
      </c>
      <c r="O43" s="256">
        <f t="shared" si="8"/>
        <v>-1.698626000302017E-3</v>
      </c>
      <c r="P43" s="161"/>
    </row>
    <row r="44" spans="1:16" ht="15.75" customHeight="1" x14ac:dyDescent="0.25">
      <c r="A44" s="8" t="s">
        <v>95</v>
      </c>
      <c r="B44" s="9" t="s">
        <v>61</v>
      </c>
      <c r="C44" s="117" t="s">
        <v>98</v>
      </c>
      <c r="D44" s="10" t="s">
        <v>256</v>
      </c>
      <c r="E44" s="9">
        <v>14</v>
      </c>
      <c r="F44" s="9">
        <v>14</v>
      </c>
      <c r="G44" s="11">
        <f t="shared" si="11"/>
        <v>1</v>
      </c>
      <c r="H44" s="9">
        <v>6</v>
      </c>
      <c r="I44" s="9">
        <v>6</v>
      </c>
      <c r="J44" s="11">
        <f t="shared" si="1"/>
        <v>1</v>
      </c>
      <c r="K44" s="9">
        <v>11</v>
      </c>
      <c r="L44" s="9">
        <v>11</v>
      </c>
      <c r="M44" s="11">
        <f t="shared" si="2"/>
        <v>1</v>
      </c>
      <c r="N44" s="256">
        <f t="shared" si="7"/>
        <v>0</v>
      </c>
      <c r="O44" s="256">
        <f t="shared" si="8"/>
        <v>0</v>
      </c>
      <c r="P44" s="161"/>
    </row>
    <row r="45" spans="1:16" ht="15.75" customHeight="1" x14ac:dyDescent="0.25">
      <c r="A45" s="8" t="s">
        <v>95</v>
      </c>
      <c r="B45" s="9" t="s">
        <v>61</v>
      </c>
      <c r="C45" s="117" t="s">
        <v>99</v>
      </c>
      <c r="D45" s="10" t="s">
        <v>257</v>
      </c>
      <c r="E45" s="9">
        <v>9</v>
      </c>
      <c r="F45" s="9">
        <v>9</v>
      </c>
      <c r="G45" s="11">
        <f t="shared" si="11"/>
        <v>1</v>
      </c>
      <c r="H45" s="9">
        <v>16</v>
      </c>
      <c r="I45" s="9">
        <v>16</v>
      </c>
      <c r="J45" s="11">
        <f t="shared" si="1"/>
        <v>1</v>
      </c>
      <c r="K45" s="9">
        <v>16</v>
      </c>
      <c r="L45" s="9">
        <v>16</v>
      </c>
      <c r="M45" s="11">
        <f t="shared" si="2"/>
        <v>1</v>
      </c>
      <c r="N45" s="256">
        <f t="shared" si="7"/>
        <v>0</v>
      </c>
      <c r="O45" s="256">
        <f t="shared" si="8"/>
        <v>0</v>
      </c>
      <c r="P45" s="161"/>
    </row>
    <row r="46" spans="1:16" ht="15.75" customHeight="1" x14ac:dyDescent="0.25">
      <c r="A46" s="8" t="s">
        <v>95</v>
      </c>
      <c r="B46" s="9" t="s">
        <v>64</v>
      </c>
      <c r="C46" s="117" t="s">
        <v>100</v>
      </c>
      <c r="D46" s="10" t="s">
        <v>258</v>
      </c>
      <c r="E46" s="9">
        <v>0</v>
      </c>
      <c r="F46" s="9">
        <v>0</v>
      </c>
      <c r="G46" s="11" t="s">
        <v>543</v>
      </c>
      <c r="H46" s="9">
        <v>9</v>
      </c>
      <c r="I46" s="9">
        <v>9</v>
      </c>
      <c r="J46" s="11">
        <f t="shared" si="1"/>
        <v>1</v>
      </c>
      <c r="K46" s="9">
        <v>3</v>
      </c>
      <c r="L46" s="9">
        <v>3</v>
      </c>
      <c r="M46" s="11">
        <f t="shared" si="2"/>
        <v>1</v>
      </c>
      <c r="N46" s="256">
        <f t="shared" si="7"/>
        <v>0</v>
      </c>
      <c r="O46" s="256" t="str">
        <f t="shared" si="8"/>
        <v>-</v>
      </c>
      <c r="P46" s="161" t="s">
        <v>260</v>
      </c>
    </row>
    <row r="47" spans="1:16" ht="15.75" customHeight="1" x14ac:dyDescent="0.25">
      <c r="A47" s="8" t="s">
        <v>95</v>
      </c>
      <c r="B47" s="9" t="s">
        <v>64</v>
      </c>
      <c r="C47" s="117" t="s">
        <v>100</v>
      </c>
      <c r="D47" s="10" t="s">
        <v>258</v>
      </c>
      <c r="E47" s="9">
        <v>26</v>
      </c>
      <c r="F47" s="9">
        <v>24</v>
      </c>
      <c r="G47" s="11">
        <f t="shared" ref="G47:G53" si="12">IF(E47=0,"",F47/E47)</f>
        <v>0.92307692307692313</v>
      </c>
      <c r="H47" s="9">
        <v>0</v>
      </c>
      <c r="I47" s="9">
        <v>0</v>
      </c>
      <c r="J47" s="11" t="str">
        <f t="shared" si="1"/>
        <v>-</v>
      </c>
      <c r="K47" s="9">
        <v>0</v>
      </c>
      <c r="L47" s="9">
        <v>0</v>
      </c>
      <c r="M47" s="11" t="str">
        <f t="shared" si="2"/>
        <v>-</v>
      </c>
      <c r="N47" s="11" t="s">
        <v>543</v>
      </c>
      <c r="O47" s="11" t="s">
        <v>543</v>
      </c>
      <c r="P47" s="161"/>
    </row>
    <row r="48" spans="1:16" ht="15.75" customHeight="1" x14ac:dyDescent="0.25">
      <c r="A48" s="8" t="s">
        <v>95</v>
      </c>
      <c r="B48" s="9" t="s">
        <v>64</v>
      </c>
      <c r="C48" s="117" t="s">
        <v>100</v>
      </c>
      <c r="D48" s="10" t="s">
        <v>258</v>
      </c>
      <c r="E48" s="9">
        <v>1</v>
      </c>
      <c r="F48" s="9">
        <v>1</v>
      </c>
      <c r="G48" s="11">
        <f t="shared" si="12"/>
        <v>1</v>
      </c>
      <c r="H48" s="9">
        <v>9</v>
      </c>
      <c r="I48" s="9">
        <v>9</v>
      </c>
      <c r="J48" s="11">
        <f t="shared" si="1"/>
        <v>1</v>
      </c>
      <c r="K48" s="9">
        <v>15</v>
      </c>
      <c r="L48" s="9">
        <v>15</v>
      </c>
      <c r="M48" s="11">
        <f t="shared" si="2"/>
        <v>1</v>
      </c>
      <c r="N48" s="256">
        <f t="shared" si="7"/>
        <v>0</v>
      </c>
      <c r="O48" s="256">
        <f t="shared" si="8"/>
        <v>0</v>
      </c>
      <c r="P48" s="161" t="s">
        <v>261</v>
      </c>
    </row>
    <row r="49" spans="1:16" ht="15.75" customHeight="1" x14ac:dyDescent="0.25">
      <c r="A49" s="8" t="s">
        <v>101</v>
      </c>
      <c r="B49" s="9" t="s">
        <v>55</v>
      </c>
      <c r="C49" s="117" t="s">
        <v>102</v>
      </c>
      <c r="D49" s="10" t="s">
        <v>262</v>
      </c>
      <c r="E49" s="9">
        <v>192</v>
      </c>
      <c r="F49" s="9">
        <v>181</v>
      </c>
      <c r="G49" s="11">
        <f t="shared" si="12"/>
        <v>0.94270833333333337</v>
      </c>
      <c r="H49" s="9">
        <v>149</v>
      </c>
      <c r="I49" s="9">
        <v>147</v>
      </c>
      <c r="J49" s="11">
        <f t="shared" si="1"/>
        <v>0.98657718120805371</v>
      </c>
      <c r="K49" s="9">
        <v>170</v>
      </c>
      <c r="L49" s="9">
        <v>163</v>
      </c>
      <c r="M49" s="11">
        <f t="shared" si="2"/>
        <v>0.95882352941176474</v>
      </c>
      <c r="N49" s="256">
        <f t="shared" si="7"/>
        <v>-2.7753651796288969E-2</v>
      </c>
      <c r="O49" s="256">
        <f t="shared" si="8"/>
        <v>1.6115196078431371E-2</v>
      </c>
      <c r="P49" s="161"/>
    </row>
    <row r="50" spans="1:16" ht="15.75" customHeight="1" x14ac:dyDescent="0.25">
      <c r="A50" s="190" t="s">
        <v>101</v>
      </c>
      <c r="B50" s="177" t="s">
        <v>61</v>
      </c>
      <c r="C50" s="190" t="s">
        <v>103</v>
      </c>
      <c r="D50" s="144" t="s">
        <v>263</v>
      </c>
      <c r="E50" s="9">
        <v>0</v>
      </c>
      <c r="F50" s="9">
        <v>0</v>
      </c>
      <c r="G50" s="11" t="s">
        <v>543</v>
      </c>
      <c r="H50" s="9">
        <v>0</v>
      </c>
      <c r="I50" s="9">
        <v>0</v>
      </c>
      <c r="J50" s="11" t="str">
        <f t="shared" ref="J50" si="13">IF(H50=0,"-",I50/H50)</f>
        <v>-</v>
      </c>
      <c r="K50" s="9">
        <v>21</v>
      </c>
      <c r="L50" s="9">
        <v>21</v>
      </c>
      <c r="M50" s="11">
        <f t="shared" si="2"/>
        <v>1</v>
      </c>
      <c r="N50" s="256" t="str">
        <f t="shared" si="7"/>
        <v>-</v>
      </c>
      <c r="O50" s="256" t="str">
        <f t="shared" si="8"/>
        <v>-</v>
      </c>
      <c r="P50" s="161" t="s">
        <v>220</v>
      </c>
    </row>
    <row r="51" spans="1:16" ht="15.75" customHeight="1" x14ac:dyDescent="0.25">
      <c r="A51" s="8" t="s">
        <v>101</v>
      </c>
      <c r="B51" s="9" t="s">
        <v>64</v>
      </c>
      <c r="C51" s="117" t="s">
        <v>101</v>
      </c>
      <c r="D51" s="10" t="s">
        <v>264</v>
      </c>
      <c r="E51" s="9">
        <v>3871</v>
      </c>
      <c r="F51" s="9">
        <v>3736</v>
      </c>
      <c r="G51" s="11">
        <f t="shared" si="12"/>
        <v>0.96512529062257812</v>
      </c>
      <c r="H51" s="9">
        <v>3995</v>
      </c>
      <c r="I51" s="9">
        <v>3847</v>
      </c>
      <c r="J51" s="11">
        <f t="shared" si="1"/>
        <v>0.96295369211514392</v>
      </c>
      <c r="K51" s="9">
        <v>2906</v>
      </c>
      <c r="L51" s="9">
        <v>2804</v>
      </c>
      <c r="M51" s="11">
        <f t="shared" si="2"/>
        <v>0.96490020646937369</v>
      </c>
      <c r="N51" s="256">
        <f t="shared" si="7"/>
        <v>1.9465143542297669E-3</v>
      </c>
      <c r="O51" s="256">
        <f t="shared" si="8"/>
        <v>-2.2508415320443564E-4</v>
      </c>
      <c r="P51" s="161"/>
    </row>
    <row r="52" spans="1:16" ht="15.75" customHeight="1" x14ac:dyDescent="0.25">
      <c r="A52" s="8" t="s">
        <v>101</v>
      </c>
      <c r="B52" s="9" t="s">
        <v>64</v>
      </c>
      <c r="C52" s="117" t="s">
        <v>265</v>
      </c>
      <c r="D52" s="10" t="s">
        <v>264</v>
      </c>
      <c r="E52" s="9">
        <v>286</v>
      </c>
      <c r="F52" s="9">
        <v>226</v>
      </c>
      <c r="G52" s="11">
        <f t="shared" si="12"/>
        <v>0.79020979020979021</v>
      </c>
      <c r="H52" s="9">
        <v>61</v>
      </c>
      <c r="I52" s="9">
        <v>61</v>
      </c>
      <c r="J52" s="11">
        <f t="shared" si="1"/>
        <v>1</v>
      </c>
      <c r="K52" s="9">
        <v>0</v>
      </c>
      <c r="L52" s="9">
        <v>0</v>
      </c>
      <c r="M52" s="11" t="str">
        <f t="shared" si="2"/>
        <v>-</v>
      </c>
      <c r="N52" s="11" t="s">
        <v>543</v>
      </c>
      <c r="O52" s="11" t="s">
        <v>543</v>
      </c>
      <c r="P52" s="161"/>
    </row>
    <row r="53" spans="1:16" ht="15.75" customHeight="1" x14ac:dyDescent="0.25">
      <c r="A53" s="8" t="s">
        <v>101</v>
      </c>
      <c r="B53" s="9" t="s">
        <v>64</v>
      </c>
      <c r="C53" s="117" t="s">
        <v>104</v>
      </c>
      <c r="D53" s="10" t="s">
        <v>264</v>
      </c>
      <c r="E53" s="9">
        <v>372</v>
      </c>
      <c r="F53" s="9">
        <v>338</v>
      </c>
      <c r="G53" s="11">
        <f t="shared" si="12"/>
        <v>0.90860215053763438</v>
      </c>
      <c r="H53" s="9">
        <v>284</v>
      </c>
      <c r="I53" s="9">
        <v>260</v>
      </c>
      <c r="J53" s="11">
        <f t="shared" si="1"/>
        <v>0.91549295774647887</v>
      </c>
      <c r="K53" s="9">
        <v>247</v>
      </c>
      <c r="L53" s="9">
        <v>237</v>
      </c>
      <c r="M53" s="11">
        <f t="shared" si="2"/>
        <v>0.95951417004048578</v>
      </c>
      <c r="N53" s="256">
        <f t="shared" si="7"/>
        <v>4.4021212294006906E-2</v>
      </c>
      <c r="O53" s="256">
        <f t="shared" si="8"/>
        <v>5.0912019502851402E-2</v>
      </c>
      <c r="P53" s="161"/>
    </row>
    <row r="54" spans="1:16" ht="15.75" customHeight="1" x14ac:dyDescent="0.25">
      <c r="A54" s="8" t="s">
        <v>105</v>
      </c>
      <c r="B54" s="9" t="s">
        <v>55</v>
      </c>
      <c r="C54" s="117" t="s">
        <v>406</v>
      </c>
      <c r="D54" s="10" t="s">
        <v>266</v>
      </c>
      <c r="E54" s="9">
        <v>0</v>
      </c>
      <c r="F54" s="9">
        <v>0</v>
      </c>
      <c r="G54" s="11" t="s">
        <v>543</v>
      </c>
      <c r="H54" s="9">
        <v>29</v>
      </c>
      <c r="I54" s="9">
        <v>29</v>
      </c>
      <c r="J54" s="11">
        <f t="shared" si="1"/>
        <v>1</v>
      </c>
      <c r="K54" s="9">
        <v>139</v>
      </c>
      <c r="L54" s="9">
        <v>135</v>
      </c>
      <c r="M54" s="11">
        <f t="shared" si="2"/>
        <v>0.97122302158273377</v>
      </c>
      <c r="N54" s="256">
        <f t="shared" si="7"/>
        <v>-2.877697841726623E-2</v>
      </c>
      <c r="O54" s="256" t="str">
        <f t="shared" si="8"/>
        <v>-</v>
      </c>
      <c r="P54" s="161" t="s">
        <v>221</v>
      </c>
    </row>
    <row r="55" spans="1:16" ht="15.75" customHeight="1" x14ac:dyDescent="0.25">
      <c r="A55" s="8" t="s">
        <v>105</v>
      </c>
      <c r="B55" s="9" t="s">
        <v>55</v>
      </c>
      <c r="C55" s="117" t="s">
        <v>408</v>
      </c>
      <c r="D55" s="10" t="s">
        <v>222</v>
      </c>
      <c r="E55" s="9">
        <v>0</v>
      </c>
      <c r="F55" s="9">
        <v>0</v>
      </c>
      <c r="G55" s="11" t="s">
        <v>543</v>
      </c>
      <c r="H55" s="9">
        <v>9</v>
      </c>
      <c r="I55" s="9">
        <v>7</v>
      </c>
      <c r="J55" s="11">
        <f t="shared" si="1"/>
        <v>0.77777777777777779</v>
      </c>
      <c r="K55" s="9">
        <v>24</v>
      </c>
      <c r="L55" s="9">
        <v>23</v>
      </c>
      <c r="M55" s="11">
        <f t="shared" si="2"/>
        <v>0.95833333333333337</v>
      </c>
      <c r="N55" s="256">
        <f t="shared" si="7"/>
        <v>0.18055555555555558</v>
      </c>
      <c r="O55" s="256" t="str">
        <f t="shared" si="8"/>
        <v>-</v>
      </c>
      <c r="P55" s="161" t="s">
        <v>221</v>
      </c>
    </row>
    <row r="56" spans="1:16" ht="15.75" customHeight="1" x14ac:dyDescent="0.25">
      <c r="A56" s="8" t="s">
        <v>105</v>
      </c>
      <c r="B56" s="9" t="s">
        <v>55</v>
      </c>
      <c r="C56" s="117" t="s">
        <v>106</v>
      </c>
      <c r="D56" s="10" t="s">
        <v>267</v>
      </c>
      <c r="E56" s="9">
        <v>47</v>
      </c>
      <c r="F56" s="9">
        <v>47</v>
      </c>
      <c r="G56" s="11">
        <f t="shared" ref="G56:G57" si="14">IF(E56=0,"",F56/E56)</f>
        <v>1</v>
      </c>
      <c r="H56" s="9">
        <v>134</v>
      </c>
      <c r="I56" s="9">
        <v>132</v>
      </c>
      <c r="J56" s="11">
        <f t="shared" si="1"/>
        <v>0.9850746268656716</v>
      </c>
      <c r="K56" s="9">
        <v>106</v>
      </c>
      <c r="L56" s="9">
        <v>105</v>
      </c>
      <c r="M56" s="11">
        <f t="shared" si="2"/>
        <v>0.99056603773584906</v>
      </c>
      <c r="N56" s="256">
        <f t="shared" si="7"/>
        <v>5.49141087017746E-3</v>
      </c>
      <c r="O56" s="256">
        <f t="shared" si="8"/>
        <v>-9.4339622641509413E-3</v>
      </c>
      <c r="P56" s="161"/>
    </row>
    <row r="57" spans="1:16" ht="15.75" customHeight="1" x14ac:dyDescent="0.25">
      <c r="A57" s="8" t="s">
        <v>105</v>
      </c>
      <c r="B57" s="9" t="s">
        <v>55</v>
      </c>
      <c r="C57" s="117" t="s">
        <v>107</v>
      </c>
      <c r="D57" s="10" t="s">
        <v>266</v>
      </c>
      <c r="E57" s="9">
        <v>520</v>
      </c>
      <c r="F57" s="9">
        <v>486</v>
      </c>
      <c r="G57" s="11">
        <f t="shared" si="14"/>
        <v>0.93461538461538463</v>
      </c>
      <c r="H57" s="9">
        <v>603</v>
      </c>
      <c r="I57" s="9">
        <v>569</v>
      </c>
      <c r="J57" s="11">
        <f t="shared" si="1"/>
        <v>0.9436152570480929</v>
      </c>
      <c r="K57" s="9">
        <v>504</v>
      </c>
      <c r="L57" s="9">
        <v>472</v>
      </c>
      <c r="M57" s="11">
        <f t="shared" si="2"/>
        <v>0.93650793650793651</v>
      </c>
      <c r="N57" s="256">
        <f t="shared" si="7"/>
        <v>-7.1073205401563921E-3</v>
      </c>
      <c r="O57" s="256">
        <f t="shared" si="8"/>
        <v>1.8925518925518858E-3</v>
      </c>
      <c r="P57" s="161"/>
    </row>
    <row r="58" spans="1:16" ht="15.75" customHeight="1" x14ac:dyDescent="0.25">
      <c r="A58" s="8" t="s">
        <v>105</v>
      </c>
      <c r="B58" s="9" t="s">
        <v>55</v>
      </c>
      <c r="C58" s="117" t="s">
        <v>108</v>
      </c>
      <c r="D58" s="10" t="s">
        <v>266</v>
      </c>
      <c r="E58" s="9">
        <v>0</v>
      </c>
      <c r="F58" s="9">
        <v>0</v>
      </c>
      <c r="G58" s="11" t="s">
        <v>543</v>
      </c>
      <c r="H58" s="9">
        <v>33</v>
      </c>
      <c r="I58" s="9">
        <v>31</v>
      </c>
      <c r="J58" s="11">
        <f t="shared" si="1"/>
        <v>0.93939393939393945</v>
      </c>
      <c r="K58" s="9">
        <v>75</v>
      </c>
      <c r="L58" s="9">
        <v>69</v>
      </c>
      <c r="M58" s="11">
        <f t="shared" si="2"/>
        <v>0.92</v>
      </c>
      <c r="N58" s="256">
        <f t="shared" si="7"/>
        <v>-1.9393939393939408E-2</v>
      </c>
      <c r="O58" s="256" t="str">
        <f t="shared" si="8"/>
        <v>-</v>
      </c>
      <c r="P58" s="161" t="s">
        <v>221</v>
      </c>
    </row>
    <row r="59" spans="1:16" ht="15.75" customHeight="1" x14ac:dyDescent="0.25">
      <c r="A59" s="8" t="s">
        <v>105</v>
      </c>
      <c r="B59" s="9" t="s">
        <v>55</v>
      </c>
      <c r="C59" s="117" t="s">
        <v>126</v>
      </c>
      <c r="D59" s="10" t="s">
        <v>266</v>
      </c>
      <c r="E59" s="9">
        <v>247</v>
      </c>
      <c r="F59" s="9">
        <v>245</v>
      </c>
      <c r="G59" s="11">
        <f t="shared" ref="G59:G61" si="15">IF(E59=0,"",F59/E59)</f>
        <v>0.9919028340080972</v>
      </c>
      <c r="H59" s="9">
        <v>56</v>
      </c>
      <c r="I59" s="9">
        <v>56</v>
      </c>
      <c r="J59" s="11">
        <f t="shared" si="1"/>
        <v>1</v>
      </c>
      <c r="K59" s="9">
        <v>0</v>
      </c>
      <c r="L59" s="9">
        <v>0</v>
      </c>
      <c r="M59" s="11" t="str">
        <f t="shared" si="2"/>
        <v>-</v>
      </c>
      <c r="N59" s="11" t="s">
        <v>543</v>
      </c>
      <c r="O59" s="11" t="s">
        <v>543</v>
      </c>
      <c r="P59" s="161"/>
    </row>
    <row r="60" spans="1:16" ht="15.75" customHeight="1" x14ac:dyDescent="0.25">
      <c r="A60" s="8" t="s">
        <v>105</v>
      </c>
      <c r="B60" s="9" t="s">
        <v>55</v>
      </c>
      <c r="C60" s="117" t="s">
        <v>109</v>
      </c>
      <c r="D60" s="10" t="s">
        <v>266</v>
      </c>
      <c r="E60" s="9">
        <v>58</v>
      </c>
      <c r="F60" s="9">
        <v>58</v>
      </c>
      <c r="G60" s="11">
        <f t="shared" si="15"/>
        <v>1</v>
      </c>
      <c r="H60" s="9">
        <v>101</v>
      </c>
      <c r="I60" s="9">
        <v>101</v>
      </c>
      <c r="J60" s="11">
        <f t="shared" si="1"/>
        <v>1</v>
      </c>
      <c r="K60" s="9">
        <v>115</v>
      </c>
      <c r="L60" s="9">
        <v>115</v>
      </c>
      <c r="M60" s="11">
        <f t="shared" si="2"/>
        <v>1</v>
      </c>
      <c r="N60" s="256">
        <f t="shared" si="7"/>
        <v>0</v>
      </c>
      <c r="O60" s="256">
        <f t="shared" si="8"/>
        <v>0</v>
      </c>
      <c r="P60" s="161"/>
    </row>
    <row r="61" spans="1:16" ht="15.75" customHeight="1" x14ac:dyDescent="0.25">
      <c r="A61" s="8" t="s">
        <v>105</v>
      </c>
      <c r="B61" s="9" t="s">
        <v>55</v>
      </c>
      <c r="C61" s="117" t="s">
        <v>110</v>
      </c>
      <c r="D61" s="10" t="s">
        <v>268</v>
      </c>
      <c r="E61" s="9">
        <v>336</v>
      </c>
      <c r="F61" s="9">
        <v>322</v>
      </c>
      <c r="G61" s="11">
        <f t="shared" si="15"/>
        <v>0.95833333333333337</v>
      </c>
      <c r="H61" s="9">
        <v>268</v>
      </c>
      <c r="I61" s="9">
        <v>254</v>
      </c>
      <c r="J61" s="11">
        <f t="shared" si="1"/>
        <v>0.94776119402985071</v>
      </c>
      <c r="K61" s="9">
        <v>220</v>
      </c>
      <c r="L61" s="9">
        <v>215</v>
      </c>
      <c r="M61" s="11">
        <f t="shared" si="2"/>
        <v>0.97727272727272729</v>
      </c>
      <c r="N61" s="256">
        <f t="shared" si="7"/>
        <v>2.9511533242876586E-2</v>
      </c>
      <c r="O61" s="256">
        <f t="shared" si="8"/>
        <v>1.8939393939393923E-2</v>
      </c>
      <c r="P61" s="161"/>
    </row>
    <row r="62" spans="1:16" ht="15.75" customHeight="1" x14ac:dyDescent="0.25">
      <c r="A62" s="8" t="s">
        <v>105</v>
      </c>
      <c r="B62" s="9" t="s">
        <v>55</v>
      </c>
      <c r="C62" s="117" t="s">
        <v>111</v>
      </c>
      <c r="D62" s="10" t="s">
        <v>267</v>
      </c>
      <c r="E62" s="9">
        <v>0</v>
      </c>
      <c r="F62" s="9">
        <v>0</v>
      </c>
      <c r="G62" s="11" t="s">
        <v>543</v>
      </c>
      <c r="H62" s="9">
        <v>5</v>
      </c>
      <c r="I62" s="9">
        <v>5</v>
      </c>
      <c r="J62" s="11">
        <f t="shared" si="1"/>
        <v>1</v>
      </c>
      <c r="K62" s="9">
        <v>18</v>
      </c>
      <c r="L62" s="9">
        <v>18</v>
      </c>
      <c r="M62" s="11">
        <f t="shared" si="2"/>
        <v>1</v>
      </c>
      <c r="N62" s="256">
        <f t="shared" si="7"/>
        <v>0</v>
      </c>
      <c r="O62" s="256" t="str">
        <f t="shared" si="8"/>
        <v>-</v>
      </c>
      <c r="P62" s="161" t="s">
        <v>221</v>
      </c>
    </row>
    <row r="63" spans="1:16" ht="15.75" customHeight="1" x14ac:dyDescent="0.25">
      <c r="A63" s="8" t="s">
        <v>105</v>
      </c>
      <c r="B63" s="9" t="s">
        <v>55</v>
      </c>
      <c r="C63" s="117" t="s">
        <v>112</v>
      </c>
      <c r="D63" s="10" t="s">
        <v>267</v>
      </c>
      <c r="E63" s="9">
        <v>231</v>
      </c>
      <c r="F63" s="9">
        <v>202</v>
      </c>
      <c r="G63" s="11">
        <f t="shared" ref="G63:G68" si="16">IF(E63=0,"",F63/E63)</f>
        <v>0.87445887445887449</v>
      </c>
      <c r="H63" s="9">
        <v>62</v>
      </c>
      <c r="I63" s="9">
        <v>57</v>
      </c>
      <c r="J63" s="11">
        <f t="shared" si="1"/>
        <v>0.91935483870967738</v>
      </c>
      <c r="K63" s="9">
        <v>30</v>
      </c>
      <c r="L63" s="9">
        <v>29</v>
      </c>
      <c r="M63" s="11">
        <f t="shared" si="2"/>
        <v>0.96666666666666667</v>
      </c>
      <c r="N63" s="256">
        <f t="shared" si="7"/>
        <v>4.7311827956989294E-2</v>
      </c>
      <c r="O63" s="256">
        <f t="shared" si="8"/>
        <v>9.2207792207792183E-2</v>
      </c>
      <c r="P63" s="161" t="s">
        <v>219</v>
      </c>
    </row>
    <row r="64" spans="1:16" ht="15.75" customHeight="1" x14ac:dyDescent="0.25">
      <c r="A64" s="8" t="s">
        <v>105</v>
      </c>
      <c r="B64" s="9" t="s">
        <v>55</v>
      </c>
      <c r="C64" s="117" t="s">
        <v>112</v>
      </c>
      <c r="D64" s="10" t="s">
        <v>222</v>
      </c>
      <c r="E64" s="9">
        <v>76</v>
      </c>
      <c r="F64" s="9">
        <v>62</v>
      </c>
      <c r="G64" s="11">
        <f t="shared" si="16"/>
        <v>0.81578947368421051</v>
      </c>
      <c r="H64" s="9">
        <v>46</v>
      </c>
      <c r="I64" s="9">
        <v>39</v>
      </c>
      <c r="J64" s="11">
        <f t="shared" si="1"/>
        <v>0.84782608695652173</v>
      </c>
      <c r="K64" s="9">
        <v>10</v>
      </c>
      <c r="L64" s="9">
        <v>8</v>
      </c>
      <c r="M64" s="11">
        <f t="shared" si="2"/>
        <v>0.8</v>
      </c>
      <c r="N64" s="256">
        <f t="shared" si="7"/>
        <v>-4.7826086956521685E-2</v>
      </c>
      <c r="O64" s="256">
        <f t="shared" si="8"/>
        <v>-1.5789473684210464E-2</v>
      </c>
      <c r="P64" s="161" t="s">
        <v>219</v>
      </c>
    </row>
    <row r="65" spans="1:16" ht="15.75" customHeight="1" x14ac:dyDescent="0.25">
      <c r="A65" s="8" t="s">
        <v>105</v>
      </c>
      <c r="B65" s="9" t="s">
        <v>55</v>
      </c>
      <c r="C65" s="117" t="s">
        <v>113</v>
      </c>
      <c r="D65" s="10" t="s">
        <v>266</v>
      </c>
      <c r="E65" s="9">
        <v>31</v>
      </c>
      <c r="F65" s="9">
        <v>31</v>
      </c>
      <c r="G65" s="11">
        <f t="shared" si="16"/>
        <v>1</v>
      </c>
      <c r="H65" s="9">
        <v>41</v>
      </c>
      <c r="I65" s="9">
        <v>41</v>
      </c>
      <c r="J65" s="11">
        <f t="shared" si="1"/>
        <v>1</v>
      </c>
      <c r="K65" s="9">
        <v>34</v>
      </c>
      <c r="L65" s="9">
        <v>34</v>
      </c>
      <c r="M65" s="11">
        <f t="shared" si="2"/>
        <v>1</v>
      </c>
      <c r="N65" s="256">
        <f t="shared" si="7"/>
        <v>0</v>
      </c>
      <c r="O65" s="256">
        <f t="shared" si="8"/>
        <v>0</v>
      </c>
      <c r="P65" s="161"/>
    </row>
    <row r="66" spans="1:16" ht="15.75" customHeight="1" x14ac:dyDescent="0.25">
      <c r="A66" s="8" t="s">
        <v>105</v>
      </c>
      <c r="B66" s="9" t="s">
        <v>55</v>
      </c>
      <c r="C66" s="117" t="s">
        <v>114</v>
      </c>
      <c r="D66" s="10" t="s">
        <v>266</v>
      </c>
      <c r="E66" s="9">
        <v>296</v>
      </c>
      <c r="F66" s="9">
        <v>288</v>
      </c>
      <c r="G66" s="11">
        <f t="shared" si="16"/>
        <v>0.97297297297297303</v>
      </c>
      <c r="H66" s="9">
        <v>226</v>
      </c>
      <c r="I66" s="9">
        <v>224</v>
      </c>
      <c r="J66" s="11">
        <f t="shared" si="1"/>
        <v>0.99115044247787609</v>
      </c>
      <c r="K66" s="9">
        <v>31</v>
      </c>
      <c r="L66" s="9">
        <v>31</v>
      </c>
      <c r="M66" s="11">
        <f t="shared" si="2"/>
        <v>1</v>
      </c>
      <c r="N66" s="256">
        <f t="shared" si="7"/>
        <v>8.8495575221239076E-3</v>
      </c>
      <c r="O66" s="256">
        <f t="shared" si="8"/>
        <v>2.7027027027026973E-2</v>
      </c>
      <c r="P66" s="161"/>
    </row>
    <row r="67" spans="1:16" ht="15.75" customHeight="1" x14ac:dyDescent="0.25">
      <c r="A67" s="8" t="s">
        <v>105</v>
      </c>
      <c r="B67" s="9" t="s">
        <v>55</v>
      </c>
      <c r="C67" s="117" t="s">
        <v>116</v>
      </c>
      <c r="D67" s="10" t="s">
        <v>268</v>
      </c>
      <c r="E67" s="9">
        <v>287</v>
      </c>
      <c r="F67" s="9">
        <v>272</v>
      </c>
      <c r="G67" s="11">
        <f t="shared" si="16"/>
        <v>0.94773519163763065</v>
      </c>
      <c r="H67" s="9">
        <v>492</v>
      </c>
      <c r="I67" s="9">
        <v>462</v>
      </c>
      <c r="J67" s="11">
        <f t="shared" si="1"/>
        <v>0.93902439024390238</v>
      </c>
      <c r="K67" s="9">
        <v>505</v>
      </c>
      <c r="L67" s="9">
        <v>471</v>
      </c>
      <c r="M67" s="11">
        <f t="shared" si="2"/>
        <v>0.93267326732673272</v>
      </c>
      <c r="N67" s="256">
        <f t="shared" si="7"/>
        <v>-6.3511229171696604E-3</v>
      </c>
      <c r="O67" s="256">
        <f t="shared" si="8"/>
        <v>-1.5061924310897923E-2</v>
      </c>
      <c r="P67" s="161"/>
    </row>
    <row r="68" spans="1:16" ht="15.75" customHeight="1" x14ac:dyDescent="0.25">
      <c r="A68" s="8" t="s">
        <v>105</v>
      </c>
      <c r="B68" s="9" t="s">
        <v>55</v>
      </c>
      <c r="C68" s="117" t="s">
        <v>118</v>
      </c>
      <c r="D68" s="10" t="s">
        <v>266</v>
      </c>
      <c r="E68" s="9">
        <v>65</v>
      </c>
      <c r="F68" s="9">
        <v>61</v>
      </c>
      <c r="G68" s="11">
        <f t="shared" si="16"/>
        <v>0.93846153846153846</v>
      </c>
      <c r="H68" s="9">
        <v>11</v>
      </c>
      <c r="I68" s="9">
        <v>11</v>
      </c>
      <c r="J68" s="11">
        <f t="shared" si="1"/>
        <v>1</v>
      </c>
      <c r="K68" s="9">
        <v>6</v>
      </c>
      <c r="L68" s="9">
        <v>6</v>
      </c>
      <c r="M68" s="11">
        <f t="shared" si="2"/>
        <v>1</v>
      </c>
      <c r="N68" s="256">
        <f t="shared" si="7"/>
        <v>0</v>
      </c>
      <c r="O68" s="256">
        <f t="shared" si="8"/>
        <v>6.1538461538461542E-2</v>
      </c>
      <c r="P68" s="161" t="s">
        <v>219</v>
      </c>
    </row>
    <row r="69" spans="1:16" ht="15.75" customHeight="1" x14ac:dyDescent="0.25">
      <c r="A69" s="8" t="s">
        <v>105</v>
      </c>
      <c r="B69" s="9" t="s">
        <v>55</v>
      </c>
      <c r="C69" s="117" t="s">
        <v>119</v>
      </c>
      <c r="D69" s="10" t="s">
        <v>266</v>
      </c>
      <c r="E69" s="9">
        <v>0</v>
      </c>
      <c r="F69" s="9">
        <v>0</v>
      </c>
      <c r="G69" s="11" t="s">
        <v>543</v>
      </c>
      <c r="H69" s="9">
        <v>45</v>
      </c>
      <c r="I69" s="9">
        <v>36</v>
      </c>
      <c r="J69" s="11">
        <f t="shared" si="1"/>
        <v>0.8</v>
      </c>
      <c r="K69" s="9">
        <v>60</v>
      </c>
      <c r="L69" s="9">
        <v>50</v>
      </c>
      <c r="M69" s="11">
        <f t="shared" si="2"/>
        <v>0.83333333333333337</v>
      </c>
      <c r="N69" s="256">
        <f t="shared" si="7"/>
        <v>3.3333333333333326E-2</v>
      </c>
      <c r="O69" s="256" t="str">
        <f t="shared" si="8"/>
        <v>-</v>
      </c>
      <c r="P69" s="161" t="s">
        <v>221</v>
      </c>
    </row>
    <row r="70" spans="1:16" ht="15.75" customHeight="1" x14ac:dyDescent="0.25">
      <c r="A70" s="8" t="s">
        <v>105</v>
      </c>
      <c r="B70" s="9" t="s">
        <v>55</v>
      </c>
      <c r="C70" s="117" t="s">
        <v>120</v>
      </c>
      <c r="D70" s="10" t="s">
        <v>268</v>
      </c>
      <c r="E70" s="9">
        <v>271</v>
      </c>
      <c r="F70" s="9">
        <v>258</v>
      </c>
      <c r="G70" s="11">
        <f t="shared" ref="G70:G73" si="17">IF(E70=0,"",F70/E70)</f>
        <v>0.95202952029520294</v>
      </c>
      <c r="H70" s="9">
        <v>177</v>
      </c>
      <c r="I70" s="9">
        <v>164</v>
      </c>
      <c r="J70" s="11">
        <f t="shared" si="1"/>
        <v>0.92655367231638419</v>
      </c>
      <c r="K70" s="9">
        <v>144</v>
      </c>
      <c r="L70" s="9">
        <v>138</v>
      </c>
      <c r="M70" s="11">
        <f t="shared" si="2"/>
        <v>0.95833333333333337</v>
      </c>
      <c r="N70" s="256">
        <f t="shared" si="7"/>
        <v>3.1779661016949179E-2</v>
      </c>
      <c r="O70" s="256">
        <f t="shared" si="8"/>
        <v>6.3038130381304347E-3</v>
      </c>
      <c r="P70" s="161"/>
    </row>
    <row r="71" spans="1:16" ht="15.75" customHeight="1" x14ac:dyDescent="0.25">
      <c r="A71" s="8" t="s">
        <v>105</v>
      </c>
      <c r="B71" s="9" t="s">
        <v>55</v>
      </c>
      <c r="C71" s="117" t="s">
        <v>121</v>
      </c>
      <c r="D71" s="10" t="s">
        <v>266</v>
      </c>
      <c r="E71" s="9">
        <v>690</v>
      </c>
      <c r="F71" s="9">
        <v>673</v>
      </c>
      <c r="G71" s="11">
        <f t="shared" si="17"/>
        <v>0.97536231884057967</v>
      </c>
      <c r="H71" s="9">
        <v>739</v>
      </c>
      <c r="I71" s="9">
        <v>730</v>
      </c>
      <c r="J71" s="11">
        <f t="shared" si="1"/>
        <v>0.98782138024357236</v>
      </c>
      <c r="K71" s="9">
        <v>522</v>
      </c>
      <c r="L71" s="9">
        <v>512</v>
      </c>
      <c r="M71" s="11">
        <f t="shared" si="2"/>
        <v>0.98084291187739459</v>
      </c>
      <c r="N71" s="256">
        <f t="shared" si="7"/>
        <v>-6.9784683661777702E-3</v>
      </c>
      <c r="O71" s="256">
        <f t="shared" si="8"/>
        <v>5.4805930368149181E-3</v>
      </c>
      <c r="P71" s="161"/>
    </row>
    <row r="72" spans="1:16" ht="15.75" customHeight="1" x14ac:dyDescent="0.25">
      <c r="A72" s="8" t="s">
        <v>105</v>
      </c>
      <c r="B72" s="9" t="s">
        <v>55</v>
      </c>
      <c r="C72" s="117" t="s">
        <v>122</v>
      </c>
      <c r="D72" s="10" t="s">
        <v>268</v>
      </c>
      <c r="E72" s="9">
        <v>276</v>
      </c>
      <c r="F72" s="9">
        <v>238</v>
      </c>
      <c r="G72" s="11">
        <f t="shared" si="17"/>
        <v>0.8623188405797102</v>
      </c>
      <c r="H72" s="9">
        <v>374</v>
      </c>
      <c r="I72" s="9">
        <v>348</v>
      </c>
      <c r="J72" s="11">
        <f t="shared" si="1"/>
        <v>0.93048128342245995</v>
      </c>
      <c r="K72" s="9">
        <v>515</v>
      </c>
      <c r="L72" s="9">
        <v>451</v>
      </c>
      <c r="M72" s="11">
        <f t="shared" si="2"/>
        <v>0.87572815533980586</v>
      </c>
      <c r="N72" s="256">
        <f t="shared" si="7"/>
        <v>-5.475312808265409E-2</v>
      </c>
      <c r="O72" s="256">
        <f t="shared" si="8"/>
        <v>1.3409314760095659E-2</v>
      </c>
      <c r="P72" s="161"/>
    </row>
    <row r="73" spans="1:16" ht="15.75" customHeight="1" x14ac:dyDescent="0.25">
      <c r="A73" s="8" t="s">
        <v>105</v>
      </c>
      <c r="B73" s="9" t="s">
        <v>55</v>
      </c>
      <c r="C73" s="117" t="s">
        <v>123</v>
      </c>
      <c r="D73" s="10" t="s">
        <v>266</v>
      </c>
      <c r="E73" s="9">
        <v>604</v>
      </c>
      <c r="F73" s="9">
        <v>604</v>
      </c>
      <c r="G73" s="11">
        <f t="shared" si="17"/>
        <v>1</v>
      </c>
      <c r="H73" s="9">
        <v>445</v>
      </c>
      <c r="I73" s="9">
        <v>445</v>
      </c>
      <c r="J73" s="11">
        <f t="shared" si="1"/>
        <v>1</v>
      </c>
      <c r="K73" s="9">
        <v>326</v>
      </c>
      <c r="L73" s="9">
        <v>322</v>
      </c>
      <c r="M73" s="11">
        <f t="shared" si="2"/>
        <v>0.98773006134969321</v>
      </c>
      <c r="N73" s="256">
        <f t="shared" si="7"/>
        <v>-1.2269938650306789E-2</v>
      </c>
      <c r="O73" s="256">
        <f t="shared" si="8"/>
        <v>-1.2269938650306789E-2</v>
      </c>
      <c r="P73" s="161"/>
    </row>
    <row r="74" spans="1:16" ht="15.75" customHeight="1" x14ac:dyDescent="0.25">
      <c r="A74" s="8" t="s">
        <v>105</v>
      </c>
      <c r="B74" s="9" t="s">
        <v>61</v>
      </c>
      <c r="C74" s="117" t="s">
        <v>124</v>
      </c>
      <c r="D74" s="10" t="s">
        <v>269</v>
      </c>
      <c r="E74" s="9">
        <v>0</v>
      </c>
      <c r="F74" s="9">
        <v>0</v>
      </c>
      <c r="G74" s="11" t="s">
        <v>543</v>
      </c>
      <c r="H74" s="9">
        <v>38</v>
      </c>
      <c r="I74" s="9">
        <v>36</v>
      </c>
      <c r="J74" s="11">
        <f t="shared" si="1"/>
        <v>0.94736842105263153</v>
      </c>
      <c r="K74" s="9">
        <v>43</v>
      </c>
      <c r="L74" s="9">
        <v>41</v>
      </c>
      <c r="M74" s="11">
        <f t="shared" si="2"/>
        <v>0.95348837209302328</v>
      </c>
      <c r="N74" s="256">
        <f t="shared" si="7"/>
        <v>6.1199510403917579E-3</v>
      </c>
      <c r="O74" s="256" t="str">
        <f t="shared" si="8"/>
        <v>-</v>
      </c>
      <c r="P74" s="161"/>
    </row>
    <row r="75" spans="1:16" ht="15.75" customHeight="1" x14ac:dyDescent="0.25">
      <c r="A75" s="8" t="s">
        <v>105</v>
      </c>
      <c r="B75" s="9" t="s">
        <v>61</v>
      </c>
      <c r="C75" s="117" t="s">
        <v>125</v>
      </c>
      <c r="D75" s="10" t="s">
        <v>270</v>
      </c>
      <c r="E75" s="9">
        <v>29</v>
      </c>
      <c r="F75" s="9">
        <v>29</v>
      </c>
      <c r="G75" s="11">
        <f t="shared" ref="G75" si="18">IF(E75=0,"",F75/E75)</f>
        <v>1</v>
      </c>
      <c r="H75" s="9">
        <v>19</v>
      </c>
      <c r="I75" s="9">
        <v>19</v>
      </c>
      <c r="J75" s="11">
        <f t="shared" si="1"/>
        <v>1</v>
      </c>
      <c r="K75" s="9">
        <v>17</v>
      </c>
      <c r="L75" s="9">
        <v>17</v>
      </c>
      <c r="M75" s="11">
        <f t="shared" si="2"/>
        <v>1</v>
      </c>
      <c r="N75" s="256">
        <f t="shared" si="7"/>
        <v>0</v>
      </c>
      <c r="O75" s="256">
        <f t="shared" si="8"/>
        <v>0</v>
      </c>
      <c r="P75" s="161"/>
    </row>
    <row r="76" spans="1:16" ht="15.75" customHeight="1" x14ac:dyDescent="0.25">
      <c r="A76" s="8" t="s">
        <v>105</v>
      </c>
      <c r="B76" s="9" t="s">
        <v>61</v>
      </c>
      <c r="C76" s="117" t="s">
        <v>107</v>
      </c>
      <c r="D76" s="10" t="s">
        <v>271</v>
      </c>
      <c r="E76" s="9">
        <v>0</v>
      </c>
      <c r="F76" s="9">
        <v>0</v>
      </c>
      <c r="G76" s="11" t="s">
        <v>543</v>
      </c>
      <c r="H76" s="9">
        <v>2</v>
      </c>
      <c r="I76" s="9">
        <v>2</v>
      </c>
      <c r="J76" s="11">
        <f t="shared" si="1"/>
        <v>1</v>
      </c>
      <c r="K76" s="9">
        <v>27</v>
      </c>
      <c r="L76" s="9">
        <v>27</v>
      </c>
      <c r="M76" s="11">
        <f t="shared" si="2"/>
        <v>1</v>
      </c>
      <c r="N76" s="256">
        <f t="shared" si="7"/>
        <v>0</v>
      </c>
      <c r="O76" s="256" t="str">
        <f t="shared" si="8"/>
        <v>-</v>
      </c>
      <c r="P76" s="161"/>
    </row>
    <row r="77" spans="1:16" ht="15.75" customHeight="1" x14ac:dyDescent="0.25">
      <c r="A77" s="8" t="s">
        <v>105</v>
      </c>
      <c r="B77" s="9" t="s">
        <v>61</v>
      </c>
      <c r="C77" s="117" t="s">
        <v>126</v>
      </c>
      <c r="D77" s="10" t="s">
        <v>272</v>
      </c>
      <c r="E77" s="9">
        <v>93</v>
      </c>
      <c r="F77" s="9">
        <v>93</v>
      </c>
      <c r="G77" s="11">
        <f t="shared" ref="G77:G94" si="19">IF(E77=0,"",F77/E77)</f>
        <v>1</v>
      </c>
      <c r="H77" s="9">
        <v>42</v>
      </c>
      <c r="I77" s="9">
        <v>42</v>
      </c>
      <c r="J77" s="11">
        <f t="shared" si="1"/>
        <v>1</v>
      </c>
      <c r="K77" s="9">
        <v>83</v>
      </c>
      <c r="L77" s="9">
        <v>83</v>
      </c>
      <c r="M77" s="11">
        <f t="shared" si="2"/>
        <v>1</v>
      </c>
      <c r="N77" s="256">
        <f t="shared" si="7"/>
        <v>0</v>
      </c>
      <c r="O77" s="256">
        <f t="shared" si="8"/>
        <v>0</v>
      </c>
      <c r="P77" s="161"/>
    </row>
    <row r="78" spans="1:16" ht="15.75" customHeight="1" x14ac:dyDescent="0.25">
      <c r="A78" s="8" t="s">
        <v>105</v>
      </c>
      <c r="B78" s="9" t="s">
        <v>61</v>
      </c>
      <c r="C78" s="117" t="s">
        <v>111</v>
      </c>
      <c r="D78" s="10" t="s">
        <v>273</v>
      </c>
      <c r="E78" s="9">
        <v>42</v>
      </c>
      <c r="F78" s="9">
        <v>42</v>
      </c>
      <c r="G78" s="11">
        <f t="shared" si="19"/>
        <v>1</v>
      </c>
      <c r="H78" s="9">
        <v>59</v>
      </c>
      <c r="I78" s="9">
        <v>59</v>
      </c>
      <c r="J78" s="11">
        <f t="shared" si="1"/>
        <v>1</v>
      </c>
      <c r="K78" s="9">
        <v>38</v>
      </c>
      <c r="L78" s="9">
        <v>38</v>
      </c>
      <c r="M78" s="11">
        <f t="shared" si="2"/>
        <v>1</v>
      </c>
      <c r="N78" s="256">
        <f t="shared" si="7"/>
        <v>0</v>
      </c>
      <c r="O78" s="256">
        <f t="shared" si="8"/>
        <v>0</v>
      </c>
      <c r="P78" s="161"/>
    </row>
    <row r="79" spans="1:16" ht="15.75" customHeight="1" x14ac:dyDescent="0.25">
      <c r="A79" s="8" t="s">
        <v>105</v>
      </c>
      <c r="B79" s="9" t="s">
        <v>61</v>
      </c>
      <c r="C79" s="117" t="s">
        <v>274</v>
      </c>
      <c r="D79" s="10" t="s">
        <v>275</v>
      </c>
      <c r="E79" s="9">
        <v>20</v>
      </c>
      <c r="F79" s="9">
        <v>20</v>
      </c>
      <c r="G79" s="11">
        <f t="shared" si="19"/>
        <v>1</v>
      </c>
      <c r="H79" s="9">
        <v>0</v>
      </c>
      <c r="I79" s="9">
        <v>0</v>
      </c>
      <c r="J79" s="11" t="str">
        <f t="shared" si="1"/>
        <v>-</v>
      </c>
      <c r="K79" s="9">
        <v>0</v>
      </c>
      <c r="L79" s="9">
        <v>0</v>
      </c>
      <c r="M79" s="11" t="str">
        <f t="shared" si="2"/>
        <v>-</v>
      </c>
      <c r="N79" s="11" t="s">
        <v>543</v>
      </c>
      <c r="O79" s="11" t="s">
        <v>543</v>
      </c>
      <c r="P79" s="161"/>
    </row>
    <row r="80" spans="1:16" ht="15.75" customHeight="1" x14ac:dyDescent="0.25">
      <c r="A80" s="8" t="s">
        <v>105</v>
      </c>
      <c r="B80" s="9" t="s">
        <v>61</v>
      </c>
      <c r="C80" s="117" t="s">
        <v>127</v>
      </c>
      <c r="D80" s="10" t="s">
        <v>276</v>
      </c>
      <c r="E80" s="9">
        <v>39</v>
      </c>
      <c r="F80" s="9">
        <v>34</v>
      </c>
      <c r="G80" s="11">
        <f t="shared" si="19"/>
        <v>0.87179487179487181</v>
      </c>
      <c r="H80" s="9">
        <v>26</v>
      </c>
      <c r="I80" s="9">
        <v>22</v>
      </c>
      <c r="J80" s="11">
        <f t="shared" si="1"/>
        <v>0.84615384615384615</v>
      </c>
      <c r="K80" s="9">
        <v>18</v>
      </c>
      <c r="L80" s="9">
        <v>17</v>
      </c>
      <c r="M80" s="11">
        <f t="shared" si="2"/>
        <v>0.94444444444444442</v>
      </c>
      <c r="N80" s="256">
        <f t="shared" si="7"/>
        <v>9.8290598290598274E-2</v>
      </c>
      <c r="O80" s="256">
        <f t="shared" si="8"/>
        <v>7.2649572649572614E-2</v>
      </c>
      <c r="P80" s="161"/>
    </row>
    <row r="81" spans="1:16" ht="15.75" customHeight="1" x14ac:dyDescent="0.25">
      <c r="A81" s="8" t="s">
        <v>105</v>
      </c>
      <c r="B81" s="9" t="s">
        <v>61</v>
      </c>
      <c r="C81" s="117" t="s">
        <v>128</v>
      </c>
      <c r="D81" s="10" t="s">
        <v>277</v>
      </c>
      <c r="E81" s="9">
        <v>39</v>
      </c>
      <c r="F81" s="9">
        <v>39</v>
      </c>
      <c r="G81" s="11">
        <f t="shared" si="19"/>
        <v>1</v>
      </c>
      <c r="H81" s="9">
        <v>31</v>
      </c>
      <c r="I81" s="9">
        <v>31</v>
      </c>
      <c r="J81" s="11">
        <f t="shared" si="1"/>
        <v>1</v>
      </c>
      <c r="K81" s="9">
        <v>11</v>
      </c>
      <c r="L81" s="9">
        <v>11</v>
      </c>
      <c r="M81" s="11">
        <f t="shared" si="2"/>
        <v>1</v>
      </c>
      <c r="N81" s="256">
        <f t="shared" si="7"/>
        <v>0</v>
      </c>
      <c r="O81" s="256">
        <f t="shared" si="8"/>
        <v>0</v>
      </c>
      <c r="P81" s="161"/>
    </row>
    <row r="82" spans="1:16" ht="15.75" customHeight="1" x14ac:dyDescent="0.25">
      <c r="A82" s="8" t="s">
        <v>105</v>
      </c>
      <c r="B82" s="9" t="s">
        <v>61</v>
      </c>
      <c r="C82" s="117" t="s">
        <v>118</v>
      </c>
      <c r="D82" s="10" t="s">
        <v>278</v>
      </c>
      <c r="E82" s="9">
        <v>88</v>
      </c>
      <c r="F82" s="9">
        <v>88</v>
      </c>
      <c r="G82" s="11">
        <f t="shared" si="19"/>
        <v>1</v>
      </c>
      <c r="H82" s="9">
        <v>65</v>
      </c>
      <c r="I82" s="9">
        <v>65</v>
      </c>
      <c r="J82" s="11">
        <f t="shared" si="1"/>
        <v>1</v>
      </c>
      <c r="K82" s="9">
        <v>63</v>
      </c>
      <c r="L82" s="9">
        <v>63</v>
      </c>
      <c r="M82" s="11">
        <f t="shared" si="2"/>
        <v>1</v>
      </c>
      <c r="N82" s="256">
        <f t="shared" si="7"/>
        <v>0</v>
      </c>
      <c r="O82" s="256">
        <f t="shared" si="8"/>
        <v>0</v>
      </c>
      <c r="P82" s="161"/>
    </row>
    <row r="83" spans="1:16" ht="15.75" customHeight="1" x14ac:dyDescent="0.25">
      <c r="A83" s="8" t="s">
        <v>105</v>
      </c>
      <c r="B83" s="9" t="s">
        <v>61</v>
      </c>
      <c r="C83" s="117" t="s">
        <v>120</v>
      </c>
      <c r="D83" s="10" t="s">
        <v>269</v>
      </c>
      <c r="E83" s="9">
        <v>35</v>
      </c>
      <c r="F83" s="9">
        <v>35</v>
      </c>
      <c r="G83" s="11">
        <f t="shared" si="19"/>
        <v>1</v>
      </c>
      <c r="H83" s="9">
        <v>18</v>
      </c>
      <c r="I83" s="9">
        <v>18</v>
      </c>
      <c r="J83" s="11">
        <f t="shared" si="1"/>
        <v>1</v>
      </c>
      <c r="K83" s="9">
        <v>0</v>
      </c>
      <c r="L83" s="9">
        <v>0</v>
      </c>
      <c r="M83" s="11" t="str">
        <f t="shared" si="2"/>
        <v>-</v>
      </c>
      <c r="N83" s="256">
        <f t="shared" ref="N83:N146" si="20">IF(J83="-","-",IF(M83="-",0,(M83-J83)))</f>
        <v>0</v>
      </c>
      <c r="O83" s="256">
        <f t="shared" ref="O83:O146" si="21">IF(G83="-","-",IF(M83="-",0,(M83-G83)))</f>
        <v>0</v>
      </c>
      <c r="P83" s="161"/>
    </row>
    <row r="84" spans="1:16" ht="15.75" customHeight="1" x14ac:dyDescent="0.25">
      <c r="A84" s="8" t="s">
        <v>105</v>
      </c>
      <c r="B84" s="9" t="s">
        <v>61</v>
      </c>
      <c r="C84" s="117" t="s">
        <v>129</v>
      </c>
      <c r="D84" s="10" t="s">
        <v>279</v>
      </c>
      <c r="E84" s="9">
        <v>60</v>
      </c>
      <c r="F84" s="9">
        <v>55</v>
      </c>
      <c r="G84" s="11">
        <f t="shared" si="19"/>
        <v>0.91666666666666663</v>
      </c>
      <c r="H84" s="9">
        <v>54</v>
      </c>
      <c r="I84" s="9">
        <v>52</v>
      </c>
      <c r="J84" s="11">
        <f t="shared" si="1"/>
        <v>0.96296296296296291</v>
      </c>
      <c r="K84" s="9">
        <v>77</v>
      </c>
      <c r="L84" s="9">
        <v>74</v>
      </c>
      <c r="M84" s="11">
        <f t="shared" si="2"/>
        <v>0.96103896103896103</v>
      </c>
      <c r="N84" s="256">
        <f t="shared" si="20"/>
        <v>-1.9240019240018835E-3</v>
      </c>
      <c r="O84" s="256">
        <f t="shared" si="21"/>
        <v>4.4372294372294396E-2</v>
      </c>
      <c r="P84" s="161"/>
    </row>
    <row r="85" spans="1:16" ht="15.75" customHeight="1" x14ac:dyDescent="0.25">
      <c r="A85" s="8" t="s">
        <v>105</v>
      </c>
      <c r="B85" s="9" t="s">
        <v>61</v>
      </c>
      <c r="C85" s="117" t="s">
        <v>121</v>
      </c>
      <c r="D85" s="10" t="s">
        <v>280</v>
      </c>
      <c r="E85" s="9">
        <v>187</v>
      </c>
      <c r="F85" s="9">
        <v>183</v>
      </c>
      <c r="G85" s="11">
        <f t="shared" si="19"/>
        <v>0.97860962566844922</v>
      </c>
      <c r="H85" s="9">
        <v>206</v>
      </c>
      <c r="I85" s="9">
        <v>197</v>
      </c>
      <c r="J85" s="11">
        <f t="shared" si="1"/>
        <v>0.9563106796116505</v>
      </c>
      <c r="K85" s="9">
        <v>377</v>
      </c>
      <c r="L85" s="9">
        <v>348</v>
      </c>
      <c r="M85" s="11">
        <f t="shared" si="2"/>
        <v>0.92307692307692313</v>
      </c>
      <c r="N85" s="256">
        <f t="shared" si="20"/>
        <v>-3.3233756534727377E-2</v>
      </c>
      <c r="O85" s="256">
        <f t="shared" si="21"/>
        <v>-5.5532702591526095E-2</v>
      </c>
      <c r="P85" s="161"/>
    </row>
    <row r="86" spans="1:16" ht="15.75" customHeight="1" x14ac:dyDescent="0.25">
      <c r="A86" s="8" t="s">
        <v>105</v>
      </c>
      <c r="B86" s="9" t="s">
        <v>61</v>
      </c>
      <c r="C86" s="117" t="s">
        <v>122</v>
      </c>
      <c r="D86" s="10" t="s">
        <v>281</v>
      </c>
      <c r="E86" s="9">
        <v>81</v>
      </c>
      <c r="F86" s="9">
        <v>81</v>
      </c>
      <c r="G86" s="11">
        <f t="shared" si="19"/>
        <v>1</v>
      </c>
      <c r="H86" s="9">
        <v>64</v>
      </c>
      <c r="I86" s="9">
        <v>64</v>
      </c>
      <c r="J86" s="11">
        <f t="shared" si="1"/>
        <v>1</v>
      </c>
      <c r="K86" s="9">
        <v>96</v>
      </c>
      <c r="L86" s="9">
        <v>96</v>
      </c>
      <c r="M86" s="11">
        <f t="shared" si="2"/>
        <v>1</v>
      </c>
      <c r="N86" s="256">
        <f t="shared" si="20"/>
        <v>0</v>
      </c>
      <c r="O86" s="256">
        <f t="shared" si="21"/>
        <v>0</v>
      </c>
      <c r="P86" s="161"/>
    </row>
    <row r="87" spans="1:16" ht="15.75" customHeight="1" x14ac:dyDescent="0.25">
      <c r="A87" s="8" t="s">
        <v>105</v>
      </c>
      <c r="B87" s="9" t="s">
        <v>61</v>
      </c>
      <c r="C87" s="117" t="s">
        <v>123</v>
      </c>
      <c r="D87" s="10" t="s">
        <v>282</v>
      </c>
      <c r="E87" s="9">
        <v>100</v>
      </c>
      <c r="F87" s="9">
        <v>100</v>
      </c>
      <c r="G87" s="11">
        <f t="shared" si="19"/>
        <v>1</v>
      </c>
      <c r="H87" s="9">
        <v>55</v>
      </c>
      <c r="I87" s="9">
        <v>55</v>
      </c>
      <c r="J87" s="11">
        <f t="shared" si="1"/>
        <v>1</v>
      </c>
      <c r="K87" s="9">
        <v>99</v>
      </c>
      <c r="L87" s="9">
        <v>99</v>
      </c>
      <c r="M87" s="11">
        <f t="shared" si="2"/>
        <v>1</v>
      </c>
      <c r="N87" s="256">
        <f t="shared" si="20"/>
        <v>0</v>
      </c>
      <c r="O87" s="256">
        <f t="shared" si="21"/>
        <v>0</v>
      </c>
      <c r="P87" s="161"/>
    </row>
    <row r="88" spans="1:16" ht="15.75" customHeight="1" x14ac:dyDescent="0.25">
      <c r="A88" s="8" t="s">
        <v>130</v>
      </c>
      <c r="B88" s="9" t="s">
        <v>55</v>
      </c>
      <c r="C88" s="117" t="s">
        <v>131</v>
      </c>
      <c r="D88" s="10" t="s">
        <v>283</v>
      </c>
      <c r="E88" s="9">
        <v>310</v>
      </c>
      <c r="F88" s="9">
        <v>287</v>
      </c>
      <c r="G88" s="11">
        <f t="shared" si="19"/>
        <v>0.9258064516129032</v>
      </c>
      <c r="H88" s="9">
        <v>294</v>
      </c>
      <c r="I88" s="9">
        <v>269</v>
      </c>
      <c r="J88" s="11">
        <f t="shared" si="1"/>
        <v>0.91496598639455784</v>
      </c>
      <c r="K88" s="9">
        <v>261</v>
      </c>
      <c r="L88" s="9">
        <v>231</v>
      </c>
      <c r="M88" s="11">
        <f t="shared" si="2"/>
        <v>0.88505747126436785</v>
      </c>
      <c r="N88" s="256">
        <f t="shared" si="20"/>
        <v>-2.9908515130189994E-2</v>
      </c>
      <c r="O88" s="256">
        <f t="shared" si="21"/>
        <v>-4.0748980348535357E-2</v>
      </c>
      <c r="P88" s="161"/>
    </row>
    <row r="89" spans="1:16" ht="15.75" customHeight="1" x14ac:dyDescent="0.25">
      <c r="A89" s="8" t="s">
        <v>130</v>
      </c>
      <c r="B89" s="9" t="s">
        <v>55</v>
      </c>
      <c r="C89" s="117" t="s">
        <v>132</v>
      </c>
      <c r="D89" s="10" t="s">
        <v>284</v>
      </c>
      <c r="E89" s="9">
        <v>84</v>
      </c>
      <c r="F89" s="9">
        <v>79</v>
      </c>
      <c r="G89" s="11">
        <f t="shared" si="19"/>
        <v>0.94047619047619047</v>
      </c>
      <c r="H89" s="9">
        <v>85</v>
      </c>
      <c r="I89" s="9">
        <v>81</v>
      </c>
      <c r="J89" s="11">
        <f t="shared" si="1"/>
        <v>0.95294117647058818</v>
      </c>
      <c r="K89" s="9">
        <v>104</v>
      </c>
      <c r="L89" s="9">
        <v>101</v>
      </c>
      <c r="M89" s="11">
        <f t="shared" si="2"/>
        <v>0.97115384615384615</v>
      </c>
      <c r="N89" s="256">
        <f t="shared" si="20"/>
        <v>1.8212669683257965E-2</v>
      </c>
      <c r="O89" s="256">
        <f t="shared" si="21"/>
        <v>3.067765567765568E-2</v>
      </c>
      <c r="P89" s="161"/>
    </row>
    <row r="90" spans="1:16" ht="15.75" customHeight="1" x14ac:dyDescent="0.25">
      <c r="A90" s="8" t="s">
        <v>130</v>
      </c>
      <c r="B90" s="9" t="s">
        <v>61</v>
      </c>
      <c r="C90" s="117" t="s">
        <v>131</v>
      </c>
      <c r="D90" s="10" t="s">
        <v>285</v>
      </c>
      <c r="E90" s="9">
        <v>22</v>
      </c>
      <c r="F90" s="9">
        <v>20</v>
      </c>
      <c r="G90" s="11">
        <f t="shared" si="19"/>
        <v>0.90909090909090906</v>
      </c>
      <c r="H90" s="9">
        <v>21</v>
      </c>
      <c r="I90" s="9">
        <v>21</v>
      </c>
      <c r="J90" s="11">
        <f t="shared" si="1"/>
        <v>1</v>
      </c>
      <c r="K90" s="9">
        <v>22</v>
      </c>
      <c r="L90" s="9">
        <v>22</v>
      </c>
      <c r="M90" s="11">
        <f t="shared" si="2"/>
        <v>1</v>
      </c>
      <c r="N90" s="256">
        <f t="shared" si="20"/>
        <v>0</v>
      </c>
      <c r="O90" s="256">
        <f t="shared" si="21"/>
        <v>9.0909090909090939E-2</v>
      </c>
      <c r="P90" s="161"/>
    </row>
    <row r="91" spans="1:16" ht="15.75" customHeight="1" x14ac:dyDescent="0.25">
      <c r="A91" s="8" t="s">
        <v>130</v>
      </c>
      <c r="B91" s="9" t="s">
        <v>61</v>
      </c>
      <c r="C91" s="117" t="s">
        <v>132</v>
      </c>
      <c r="D91" s="10" t="s">
        <v>286</v>
      </c>
      <c r="E91" s="9">
        <v>15</v>
      </c>
      <c r="F91" s="9">
        <v>11</v>
      </c>
      <c r="G91" s="11">
        <f t="shared" si="19"/>
        <v>0.73333333333333328</v>
      </c>
      <c r="H91" s="9">
        <v>39</v>
      </c>
      <c r="I91" s="9">
        <v>33</v>
      </c>
      <c r="J91" s="11">
        <f t="shared" si="1"/>
        <v>0.84615384615384615</v>
      </c>
      <c r="K91" s="9">
        <v>47</v>
      </c>
      <c r="L91" s="9">
        <v>46</v>
      </c>
      <c r="M91" s="11">
        <f t="shared" si="2"/>
        <v>0.97872340425531912</v>
      </c>
      <c r="N91" s="256">
        <f t="shared" si="20"/>
        <v>0.13256955810147297</v>
      </c>
      <c r="O91" s="256">
        <f t="shared" si="21"/>
        <v>0.24539007092198584</v>
      </c>
      <c r="P91" s="161"/>
    </row>
    <row r="92" spans="1:16" ht="15.75" customHeight="1" x14ac:dyDescent="0.25">
      <c r="A92" s="8" t="s">
        <v>133</v>
      </c>
      <c r="B92" s="9" t="s">
        <v>55</v>
      </c>
      <c r="C92" s="117" t="s">
        <v>134</v>
      </c>
      <c r="D92" s="10" t="s">
        <v>287</v>
      </c>
      <c r="E92" s="9">
        <v>9</v>
      </c>
      <c r="F92" s="9">
        <v>9</v>
      </c>
      <c r="G92" s="11">
        <f t="shared" si="19"/>
        <v>1</v>
      </c>
      <c r="H92" s="9">
        <v>7</v>
      </c>
      <c r="I92" s="9">
        <v>3</v>
      </c>
      <c r="J92" s="11">
        <f t="shared" si="1"/>
        <v>0.42857142857142855</v>
      </c>
      <c r="K92" s="9">
        <v>13</v>
      </c>
      <c r="L92" s="9">
        <v>4</v>
      </c>
      <c r="M92" s="11">
        <f t="shared" si="2"/>
        <v>0.30769230769230771</v>
      </c>
      <c r="N92" s="256">
        <f t="shared" si="20"/>
        <v>-0.12087912087912084</v>
      </c>
      <c r="O92" s="256">
        <f t="shared" si="21"/>
        <v>-0.69230769230769229</v>
      </c>
      <c r="P92" s="161"/>
    </row>
    <row r="93" spans="1:16" ht="15.75" customHeight="1" x14ac:dyDescent="0.25">
      <c r="A93" s="8" t="s">
        <v>133</v>
      </c>
      <c r="B93" s="9" t="s">
        <v>55</v>
      </c>
      <c r="C93" s="117" t="s">
        <v>135</v>
      </c>
      <c r="D93" s="10" t="s">
        <v>233</v>
      </c>
      <c r="E93" s="9">
        <v>2</v>
      </c>
      <c r="F93" s="9">
        <v>2</v>
      </c>
      <c r="G93" s="11">
        <f t="shared" si="19"/>
        <v>1</v>
      </c>
      <c r="H93" s="9">
        <v>9</v>
      </c>
      <c r="I93" s="9">
        <v>7</v>
      </c>
      <c r="J93" s="11">
        <f t="shared" si="1"/>
        <v>0.77777777777777779</v>
      </c>
      <c r="K93" s="9">
        <v>20</v>
      </c>
      <c r="L93" s="9">
        <v>5</v>
      </c>
      <c r="M93" s="11">
        <f t="shared" si="2"/>
        <v>0.25</v>
      </c>
      <c r="N93" s="256">
        <f t="shared" si="20"/>
        <v>-0.52777777777777779</v>
      </c>
      <c r="O93" s="256">
        <f t="shared" si="21"/>
        <v>-0.75</v>
      </c>
      <c r="P93" s="161"/>
    </row>
    <row r="94" spans="1:16" ht="15.75" customHeight="1" x14ac:dyDescent="0.25">
      <c r="A94" s="8" t="s">
        <v>133</v>
      </c>
      <c r="B94" s="9" t="s">
        <v>55</v>
      </c>
      <c r="C94" s="117" t="s">
        <v>136</v>
      </c>
      <c r="D94" s="10" t="s">
        <v>288</v>
      </c>
      <c r="E94" s="9">
        <v>215</v>
      </c>
      <c r="F94" s="9">
        <v>158</v>
      </c>
      <c r="G94" s="11">
        <f t="shared" si="19"/>
        <v>0.73488372093023258</v>
      </c>
      <c r="H94" s="9">
        <v>174</v>
      </c>
      <c r="I94" s="9">
        <v>120</v>
      </c>
      <c r="J94" s="11">
        <f t="shared" si="1"/>
        <v>0.68965517241379315</v>
      </c>
      <c r="K94" s="9">
        <v>112</v>
      </c>
      <c r="L94" s="9">
        <v>68</v>
      </c>
      <c r="M94" s="11">
        <f t="shared" si="2"/>
        <v>0.6071428571428571</v>
      </c>
      <c r="N94" s="256">
        <f t="shared" si="20"/>
        <v>-8.2512315270936054E-2</v>
      </c>
      <c r="O94" s="256">
        <f t="shared" si="21"/>
        <v>-0.12774086378737548</v>
      </c>
      <c r="P94" s="161"/>
    </row>
    <row r="95" spans="1:16" ht="15.75" customHeight="1" x14ac:dyDescent="0.25">
      <c r="A95" s="8" t="s">
        <v>133</v>
      </c>
      <c r="B95" s="9" t="s">
        <v>55</v>
      </c>
      <c r="C95" s="117" t="s">
        <v>137</v>
      </c>
      <c r="D95" s="10" t="s">
        <v>288</v>
      </c>
      <c r="E95" s="9">
        <v>0</v>
      </c>
      <c r="F95" s="9">
        <v>0</v>
      </c>
      <c r="G95" s="11" t="s">
        <v>543</v>
      </c>
      <c r="H95" s="9">
        <v>0</v>
      </c>
      <c r="I95" s="9">
        <v>0</v>
      </c>
      <c r="J95" s="11" t="str">
        <f t="shared" si="1"/>
        <v>-</v>
      </c>
      <c r="K95" s="9">
        <v>0</v>
      </c>
      <c r="L95" s="9">
        <v>0</v>
      </c>
      <c r="M95" s="11" t="str">
        <f t="shared" si="2"/>
        <v>-</v>
      </c>
      <c r="N95" s="256" t="str">
        <f t="shared" si="20"/>
        <v>-</v>
      </c>
      <c r="O95" s="256" t="str">
        <f t="shared" si="21"/>
        <v>-</v>
      </c>
      <c r="P95" s="161" t="s">
        <v>221</v>
      </c>
    </row>
    <row r="96" spans="1:16" ht="15.75" customHeight="1" x14ac:dyDescent="0.25">
      <c r="A96" s="8" t="s">
        <v>133</v>
      </c>
      <c r="B96" s="9" t="s">
        <v>55</v>
      </c>
      <c r="C96" s="117" t="s">
        <v>138</v>
      </c>
      <c r="D96" s="10" t="s">
        <v>288</v>
      </c>
      <c r="E96" s="9">
        <v>3</v>
      </c>
      <c r="F96" s="9">
        <v>1</v>
      </c>
      <c r="G96" s="11">
        <f t="shared" ref="G96:G100" si="22">IF(E96=0,"",F96/E96)</f>
        <v>0.33333333333333331</v>
      </c>
      <c r="H96" s="9">
        <v>7</v>
      </c>
      <c r="I96" s="9">
        <v>7</v>
      </c>
      <c r="J96" s="11">
        <f t="shared" si="1"/>
        <v>1</v>
      </c>
      <c r="K96" s="9">
        <v>5</v>
      </c>
      <c r="L96" s="9">
        <v>5</v>
      </c>
      <c r="M96" s="11">
        <f t="shared" si="2"/>
        <v>1</v>
      </c>
      <c r="N96" s="256">
        <f t="shared" si="20"/>
        <v>0</v>
      </c>
      <c r="O96" s="256">
        <f t="shared" si="21"/>
        <v>0.66666666666666674</v>
      </c>
      <c r="P96" s="161"/>
    </row>
    <row r="97" spans="1:16" ht="15.75" customHeight="1" x14ac:dyDescent="0.25">
      <c r="A97" s="8" t="s">
        <v>133</v>
      </c>
      <c r="B97" s="9" t="s">
        <v>55</v>
      </c>
      <c r="C97" s="117" t="s">
        <v>451</v>
      </c>
      <c r="D97" s="10" t="s">
        <v>287</v>
      </c>
      <c r="E97" s="9">
        <v>11</v>
      </c>
      <c r="F97" s="9">
        <v>9</v>
      </c>
      <c r="G97" s="11">
        <f t="shared" si="22"/>
        <v>0.81818181818181823</v>
      </c>
      <c r="H97" s="9">
        <v>17</v>
      </c>
      <c r="I97" s="9">
        <v>11</v>
      </c>
      <c r="J97" s="11">
        <f t="shared" si="1"/>
        <v>0.6470588235294118</v>
      </c>
      <c r="K97" s="9">
        <v>20</v>
      </c>
      <c r="L97" s="9">
        <v>18</v>
      </c>
      <c r="M97" s="11">
        <f t="shared" si="2"/>
        <v>0.9</v>
      </c>
      <c r="N97" s="256">
        <f t="shared" si="20"/>
        <v>0.25294117647058822</v>
      </c>
      <c r="O97" s="256">
        <f t="shared" si="21"/>
        <v>8.181818181818179E-2</v>
      </c>
      <c r="P97" s="161"/>
    </row>
    <row r="98" spans="1:16" ht="15.75" customHeight="1" x14ac:dyDescent="0.25">
      <c r="A98" s="8" t="s">
        <v>133</v>
      </c>
      <c r="B98" s="9" t="s">
        <v>61</v>
      </c>
      <c r="C98" s="117" t="s">
        <v>140</v>
      </c>
      <c r="D98" s="10" t="s">
        <v>289</v>
      </c>
      <c r="E98" s="9">
        <v>12</v>
      </c>
      <c r="F98" s="9">
        <v>12</v>
      </c>
      <c r="G98" s="11">
        <f t="shared" si="22"/>
        <v>1</v>
      </c>
      <c r="H98" s="9">
        <v>9</v>
      </c>
      <c r="I98" s="9">
        <v>9</v>
      </c>
      <c r="J98" s="11">
        <f t="shared" si="1"/>
        <v>1</v>
      </c>
      <c r="K98" s="9">
        <v>6</v>
      </c>
      <c r="L98" s="9">
        <v>6</v>
      </c>
      <c r="M98" s="11">
        <f t="shared" si="2"/>
        <v>1</v>
      </c>
      <c r="N98" s="256">
        <f t="shared" si="20"/>
        <v>0</v>
      </c>
      <c r="O98" s="256">
        <f t="shared" si="21"/>
        <v>0</v>
      </c>
      <c r="P98" s="161"/>
    </row>
    <row r="99" spans="1:16" ht="15.75" customHeight="1" x14ac:dyDescent="0.25">
      <c r="A99" s="8" t="s">
        <v>141</v>
      </c>
      <c r="B99" s="9" t="s">
        <v>55</v>
      </c>
      <c r="C99" s="117" t="s">
        <v>142</v>
      </c>
      <c r="D99" s="10" t="s">
        <v>290</v>
      </c>
      <c r="E99" s="9">
        <v>113</v>
      </c>
      <c r="F99" s="9">
        <v>113</v>
      </c>
      <c r="G99" s="11">
        <f t="shared" si="22"/>
        <v>1</v>
      </c>
      <c r="H99" s="9">
        <v>84</v>
      </c>
      <c r="I99" s="9">
        <v>84</v>
      </c>
      <c r="J99" s="11">
        <f t="shared" si="1"/>
        <v>1</v>
      </c>
      <c r="K99" s="9">
        <v>94</v>
      </c>
      <c r="L99" s="9">
        <v>94</v>
      </c>
      <c r="M99" s="11">
        <f t="shared" si="2"/>
        <v>1</v>
      </c>
      <c r="N99" s="256">
        <f t="shared" si="20"/>
        <v>0</v>
      </c>
      <c r="O99" s="256">
        <f t="shared" si="21"/>
        <v>0</v>
      </c>
      <c r="P99" s="161"/>
    </row>
    <row r="100" spans="1:16" ht="15.75" customHeight="1" x14ac:dyDescent="0.25">
      <c r="A100" s="8" t="s">
        <v>141</v>
      </c>
      <c r="B100" s="9" t="s">
        <v>55</v>
      </c>
      <c r="C100" s="117" t="s">
        <v>143</v>
      </c>
      <c r="D100" s="10" t="s">
        <v>290</v>
      </c>
      <c r="E100" s="9">
        <v>384</v>
      </c>
      <c r="F100" s="9">
        <v>374</v>
      </c>
      <c r="G100" s="11">
        <f t="shared" si="22"/>
        <v>0.97395833333333337</v>
      </c>
      <c r="H100" s="9">
        <v>417</v>
      </c>
      <c r="I100" s="9">
        <v>404</v>
      </c>
      <c r="J100" s="11">
        <f t="shared" si="1"/>
        <v>0.9688249400479616</v>
      </c>
      <c r="K100" s="9">
        <v>312</v>
      </c>
      <c r="L100" s="9">
        <v>308</v>
      </c>
      <c r="M100" s="11">
        <f t="shared" si="2"/>
        <v>0.98717948717948723</v>
      </c>
      <c r="N100" s="256">
        <f t="shared" si="20"/>
        <v>1.8354547131525623E-2</v>
      </c>
      <c r="O100" s="256">
        <f t="shared" si="21"/>
        <v>1.3221153846153855E-2</v>
      </c>
      <c r="P100" s="161"/>
    </row>
    <row r="101" spans="1:16" ht="15.75" customHeight="1" x14ac:dyDescent="0.25">
      <c r="A101" s="8" t="s">
        <v>141</v>
      </c>
      <c r="B101" s="9" t="s">
        <v>55</v>
      </c>
      <c r="C101" s="117" t="s">
        <v>144</v>
      </c>
      <c r="D101" s="10" t="s">
        <v>290</v>
      </c>
      <c r="E101" s="9">
        <v>0</v>
      </c>
      <c r="F101" s="9">
        <v>0</v>
      </c>
      <c r="G101" s="11" t="s">
        <v>543</v>
      </c>
      <c r="H101" s="9">
        <v>20</v>
      </c>
      <c r="I101" s="9">
        <v>20</v>
      </c>
      <c r="J101" s="11">
        <f t="shared" si="1"/>
        <v>1</v>
      </c>
      <c r="K101" s="9">
        <v>18</v>
      </c>
      <c r="L101" s="9">
        <v>18</v>
      </c>
      <c r="M101" s="11">
        <f t="shared" si="2"/>
        <v>1</v>
      </c>
      <c r="N101" s="256">
        <f t="shared" si="20"/>
        <v>0</v>
      </c>
      <c r="O101" s="256" t="str">
        <f t="shared" si="21"/>
        <v>-</v>
      </c>
      <c r="P101" s="161" t="s">
        <v>221</v>
      </c>
    </row>
    <row r="102" spans="1:16" ht="15.75" customHeight="1" x14ac:dyDescent="0.25">
      <c r="A102" s="8" t="s">
        <v>141</v>
      </c>
      <c r="B102" s="9" t="s">
        <v>55</v>
      </c>
      <c r="C102" s="117" t="s">
        <v>145</v>
      </c>
      <c r="D102" s="10" t="s">
        <v>291</v>
      </c>
      <c r="E102" s="9">
        <v>448</v>
      </c>
      <c r="F102" s="9">
        <v>399</v>
      </c>
      <c r="G102" s="11">
        <f t="shared" ref="G102:G106" si="23">IF(E102=0,"",F102/E102)</f>
        <v>0.890625</v>
      </c>
      <c r="H102" s="9">
        <v>434</v>
      </c>
      <c r="I102" s="9">
        <v>369</v>
      </c>
      <c r="J102" s="11">
        <f t="shared" si="1"/>
        <v>0.85023041474654382</v>
      </c>
      <c r="K102" s="9">
        <v>395</v>
      </c>
      <c r="L102" s="9">
        <v>328</v>
      </c>
      <c r="M102" s="11">
        <f t="shared" si="2"/>
        <v>0.83037974683544302</v>
      </c>
      <c r="N102" s="256">
        <f t="shared" si="20"/>
        <v>-1.9850667911100794E-2</v>
      </c>
      <c r="O102" s="256">
        <f t="shared" si="21"/>
        <v>-6.0245253164556978E-2</v>
      </c>
      <c r="P102" s="161"/>
    </row>
    <row r="103" spans="1:16" ht="15.75" customHeight="1" x14ac:dyDescent="0.25">
      <c r="A103" s="8" t="s">
        <v>141</v>
      </c>
      <c r="B103" s="9" t="s">
        <v>55</v>
      </c>
      <c r="C103" s="117" t="s">
        <v>146</v>
      </c>
      <c r="D103" s="10" t="s">
        <v>290</v>
      </c>
      <c r="E103" s="9">
        <v>92</v>
      </c>
      <c r="F103" s="9">
        <v>92</v>
      </c>
      <c r="G103" s="11">
        <f t="shared" si="23"/>
        <v>1</v>
      </c>
      <c r="H103" s="9">
        <v>110</v>
      </c>
      <c r="I103" s="9">
        <v>110</v>
      </c>
      <c r="J103" s="11">
        <f t="shared" si="1"/>
        <v>1</v>
      </c>
      <c r="K103" s="9">
        <v>84</v>
      </c>
      <c r="L103" s="9">
        <v>84</v>
      </c>
      <c r="M103" s="11">
        <f t="shared" si="2"/>
        <v>1</v>
      </c>
      <c r="N103" s="256">
        <f t="shared" si="20"/>
        <v>0</v>
      </c>
      <c r="O103" s="256">
        <f t="shared" si="21"/>
        <v>0</v>
      </c>
      <c r="P103" s="161"/>
    </row>
    <row r="104" spans="1:16" ht="15.75" customHeight="1" x14ac:dyDescent="0.25">
      <c r="A104" s="8" t="s">
        <v>141</v>
      </c>
      <c r="B104" s="9" t="s">
        <v>55</v>
      </c>
      <c r="C104" s="117" t="s">
        <v>147</v>
      </c>
      <c r="D104" s="10" t="s">
        <v>290</v>
      </c>
      <c r="E104" s="9">
        <v>108</v>
      </c>
      <c r="F104" s="9">
        <v>106</v>
      </c>
      <c r="G104" s="11">
        <f t="shared" si="23"/>
        <v>0.98148148148148151</v>
      </c>
      <c r="H104" s="9">
        <v>88</v>
      </c>
      <c r="I104" s="9">
        <v>87</v>
      </c>
      <c r="J104" s="11">
        <f t="shared" si="1"/>
        <v>0.98863636363636365</v>
      </c>
      <c r="K104" s="9">
        <v>104</v>
      </c>
      <c r="L104" s="9">
        <v>104</v>
      </c>
      <c r="M104" s="11">
        <f t="shared" si="2"/>
        <v>1</v>
      </c>
      <c r="N104" s="256">
        <f t="shared" si="20"/>
        <v>1.1363636363636354E-2</v>
      </c>
      <c r="O104" s="256">
        <f t="shared" si="21"/>
        <v>1.851851851851849E-2</v>
      </c>
      <c r="P104" s="175"/>
    </row>
    <row r="105" spans="1:16" ht="15.75" customHeight="1" x14ac:dyDescent="0.25">
      <c r="A105" s="190" t="s">
        <v>141</v>
      </c>
      <c r="B105" s="177" t="s">
        <v>61</v>
      </c>
      <c r="C105" s="190" t="s">
        <v>148</v>
      </c>
      <c r="D105" s="144" t="s">
        <v>292</v>
      </c>
      <c r="E105" s="9">
        <v>0</v>
      </c>
      <c r="F105" s="9">
        <v>0</v>
      </c>
      <c r="G105" s="11" t="s">
        <v>543</v>
      </c>
      <c r="H105" s="9">
        <v>0</v>
      </c>
      <c r="I105" s="9">
        <v>0</v>
      </c>
      <c r="J105" s="11" t="str">
        <f t="shared" ref="J105" si="24">IF(H105=0,"-",I105/H105)</f>
        <v>-</v>
      </c>
      <c r="K105" s="9">
        <v>7</v>
      </c>
      <c r="L105" s="9">
        <v>7</v>
      </c>
      <c r="M105" s="11">
        <f t="shared" si="2"/>
        <v>1</v>
      </c>
      <c r="N105" s="256" t="str">
        <f t="shared" si="20"/>
        <v>-</v>
      </c>
      <c r="O105" s="256" t="str">
        <f t="shared" si="21"/>
        <v>-</v>
      </c>
      <c r="P105" s="161" t="s">
        <v>220</v>
      </c>
    </row>
    <row r="106" spans="1:16" ht="15.75" customHeight="1" x14ac:dyDescent="0.25">
      <c r="A106" s="8" t="s">
        <v>141</v>
      </c>
      <c r="B106" s="9" t="s">
        <v>61</v>
      </c>
      <c r="C106" s="117" t="s">
        <v>460</v>
      </c>
      <c r="D106" s="10" t="s">
        <v>293</v>
      </c>
      <c r="E106" s="9">
        <v>126</v>
      </c>
      <c r="F106" s="9">
        <v>111</v>
      </c>
      <c r="G106" s="11">
        <f t="shared" si="23"/>
        <v>0.88095238095238093</v>
      </c>
      <c r="H106" s="9">
        <v>183</v>
      </c>
      <c r="I106" s="9">
        <v>161</v>
      </c>
      <c r="J106" s="11">
        <f t="shared" si="1"/>
        <v>0.8797814207650273</v>
      </c>
      <c r="K106" s="9">
        <v>138</v>
      </c>
      <c r="L106" s="9">
        <v>125</v>
      </c>
      <c r="M106" s="11">
        <f t="shared" si="2"/>
        <v>0.90579710144927539</v>
      </c>
      <c r="N106" s="256">
        <f t="shared" si="20"/>
        <v>2.6015680684248088E-2</v>
      </c>
      <c r="O106" s="256">
        <f t="shared" si="21"/>
        <v>2.4844720496894457E-2</v>
      </c>
      <c r="P106" s="175"/>
    </row>
    <row r="107" spans="1:16" ht="15.75" customHeight="1" x14ac:dyDescent="0.25">
      <c r="A107" s="8" t="s">
        <v>141</v>
      </c>
      <c r="B107" s="9" t="s">
        <v>61</v>
      </c>
      <c r="C107" s="117" t="s">
        <v>150</v>
      </c>
      <c r="D107" s="10" t="s">
        <v>294</v>
      </c>
      <c r="E107" s="9">
        <v>0</v>
      </c>
      <c r="F107" s="9">
        <v>0</v>
      </c>
      <c r="G107" s="11" t="s">
        <v>543</v>
      </c>
      <c r="H107" s="9">
        <v>21</v>
      </c>
      <c r="I107" s="9">
        <v>21</v>
      </c>
      <c r="J107" s="11">
        <f t="shared" si="1"/>
        <v>1</v>
      </c>
      <c r="K107" s="9">
        <v>47</v>
      </c>
      <c r="L107" s="9">
        <v>44</v>
      </c>
      <c r="M107" s="11">
        <f t="shared" si="2"/>
        <v>0.93617021276595747</v>
      </c>
      <c r="N107" s="256">
        <f t="shared" si="20"/>
        <v>-6.3829787234042534E-2</v>
      </c>
      <c r="O107" s="256" t="str">
        <f t="shared" si="21"/>
        <v>-</v>
      </c>
      <c r="P107" s="161"/>
    </row>
    <row r="108" spans="1:16" ht="15.75" customHeight="1" x14ac:dyDescent="0.25">
      <c r="A108" s="8" t="s">
        <v>141</v>
      </c>
      <c r="B108" s="9" t="s">
        <v>61</v>
      </c>
      <c r="C108" s="117" t="s">
        <v>463</v>
      </c>
      <c r="D108" s="10" t="s">
        <v>293</v>
      </c>
      <c r="E108" s="9">
        <v>144</v>
      </c>
      <c r="F108" s="9">
        <v>127</v>
      </c>
      <c r="G108" s="11">
        <f t="shared" ref="G108:G113" si="25">IF(E108=0,"",F108/E108)</f>
        <v>0.88194444444444442</v>
      </c>
      <c r="H108" s="9">
        <v>118</v>
      </c>
      <c r="I108" s="9">
        <v>109</v>
      </c>
      <c r="J108" s="11">
        <f t="shared" si="1"/>
        <v>0.92372881355932202</v>
      </c>
      <c r="K108" s="9">
        <v>135</v>
      </c>
      <c r="L108" s="9">
        <v>121</v>
      </c>
      <c r="M108" s="11">
        <f t="shared" si="2"/>
        <v>0.89629629629629626</v>
      </c>
      <c r="N108" s="256">
        <f t="shared" si="20"/>
        <v>-2.7432517263025757E-2</v>
      </c>
      <c r="O108" s="256">
        <f t="shared" si="21"/>
        <v>1.4351851851851838E-2</v>
      </c>
      <c r="P108" s="175"/>
    </row>
    <row r="109" spans="1:16" ht="15.75" customHeight="1" x14ac:dyDescent="0.25">
      <c r="A109" s="8" t="s">
        <v>141</v>
      </c>
      <c r="B109" s="9" t="s">
        <v>61</v>
      </c>
      <c r="C109" s="117" t="s">
        <v>152</v>
      </c>
      <c r="D109" s="10" t="s">
        <v>295</v>
      </c>
      <c r="E109" s="9">
        <v>36</v>
      </c>
      <c r="F109" s="9">
        <v>33</v>
      </c>
      <c r="G109" s="11">
        <f t="shared" si="25"/>
        <v>0.91666666666666663</v>
      </c>
      <c r="H109" s="9">
        <v>69</v>
      </c>
      <c r="I109" s="9">
        <v>69</v>
      </c>
      <c r="J109" s="11">
        <f t="shared" si="1"/>
        <v>1</v>
      </c>
      <c r="K109" s="9">
        <v>37</v>
      </c>
      <c r="L109" s="9">
        <v>37</v>
      </c>
      <c r="M109" s="11">
        <f t="shared" si="2"/>
        <v>1</v>
      </c>
      <c r="N109" s="256">
        <f t="shared" si="20"/>
        <v>0</v>
      </c>
      <c r="O109" s="256">
        <f t="shared" si="21"/>
        <v>8.333333333333337E-2</v>
      </c>
      <c r="P109" s="175"/>
    </row>
    <row r="110" spans="1:16" ht="15.75" customHeight="1" x14ac:dyDescent="0.25">
      <c r="A110" s="8" t="s">
        <v>301</v>
      </c>
      <c r="B110" s="9" t="s">
        <v>55</v>
      </c>
      <c r="C110" s="117" t="s">
        <v>154</v>
      </c>
      <c r="D110" s="10" t="s">
        <v>296</v>
      </c>
      <c r="E110" s="9">
        <v>171</v>
      </c>
      <c r="F110" s="9">
        <v>142</v>
      </c>
      <c r="G110" s="11">
        <f t="shared" si="25"/>
        <v>0.83040935672514615</v>
      </c>
      <c r="H110" s="9">
        <v>122</v>
      </c>
      <c r="I110" s="9">
        <v>114</v>
      </c>
      <c r="J110" s="11">
        <f t="shared" si="1"/>
        <v>0.93442622950819676</v>
      </c>
      <c r="K110" s="9">
        <v>139</v>
      </c>
      <c r="L110" s="9">
        <v>130</v>
      </c>
      <c r="M110" s="11">
        <f t="shared" si="2"/>
        <v>0.93525179856115104</v>
      </c>
      <c r="N110" s="256">
        <f t="shared" si="20"/>
        <v>8.2556905295427807E-4</v>
      </c>
      <c r="O110" s="256">
        <f t="shared" si="21"/>
        <v>0.10484244183600488</v>
      </c>
      <c r="P110" s="175"/>
    </row>
    <row r="111" spans="1:16" ht="15.75" customHeight="1" x14ac:dyDescent="0.25">
      <c r="A111" s="8" t="s">
        <v>301</v>
      </c>
      <c r="B111" s="9" t="s">
        <v>55</v>
      </c>
      <c r="C111" s="117" t="s">
        <v>155</v>
      </c>
      <c r="D111" s="10" t="s">
        <v>297</v>
      </c>
      <c r="E111" s="9">
        <v>92</v>
      </c>
      <c r="F111" s="9">
        <v>84</v>
      </c>
      <c r="G111" s="11">
        <f t="shared" si="25"/>
        <v>0.91304347826086951</v>
      </c>
      <c r="H111" s="9">
        <v>63</v>
      </c>
      <c r="I111" s="9">
        <v>59</v>
      </c>
      <c r="J111" s="11">
        <f t="shared" si="1"/>
        <v>0.93650793650793651</v>
      </c>
      <c r="K111" s="9">
        <v>45</v>
      </c>
      <c r="L111" s="9">
        <v>38</v>
      </c>
      <c r="M111" s="11">
        <f t="shared" si="2"/>
        <v>0.84444444444444444</v>
      </c>
      <c r="N111" s="256">
        <f t="shared" si="20"/>
        <v>-9.2063492063492069E-2</v>
      </c>
      <c r="O111" s="256">
        <f t="shared" si="21"/>
        <v>-6.859903381642507E-2</v>
      </c>
      <c r="P111" s="175"/>
    </row>
    <row r="112" spans="1:16" ht="15.75" customHeight="1" x14ac:dyDescent="0.25">
      <c r="A112" s="8" t="s">
        <v>301</v>
      </c>
      <c r="B112" s="9" t="s">
        <v>61</v>
      </c>
      <c r="C112" s="117" t="s">
        <v>156</v>
      </c>
      <c r="D112" s="10" t="s">
        <v>298</v>
      </c>
      <c r="E112" s="9">
        <v>14</v>
      </c>
      <c r="F112" s="9">
        <v>10</v>
      </c>
      <c r="G112" s="11">
        <f t="shared" si="25"/>
        <v>0.7142857142857143</v>
      </c>
      <c r="H112" s="9">
        <v>14</v>
      </c>
      <c r="I112" s="9">
        <v>14</v>
      </c>
      <c r="J112" s="11">
        <f t="shared" si="1"/>
        <v>1</v>
      </c>
      <c r="K112" s="9">
        <v>4</v>
      </c>
      <c r="L112" s="9">
        <v>4</v>
      </c>
      <c r="M112" s="11">
        <f t="shared" si="2"/>
        <v>1</v>
      </c>
      <c r="N112" s="256">
        <f t="shared" si="20"/>
        <v>0</v>
      </c>
      <c r="O112" s="256">
        <f t="shared" si="21"/>
        <v>0.2857142857142857</v>
      </c>
      <c r="P112" s="175"/>
    </row>
    <row r="113" spans="1:16" ht="15.75" customHeight="1" x14ac:dyDescent="0.25">
      <c r="A113" s="8" t="s">
        <v>301</v>
      </c>
      <c r="B113" s="9" t="s">
        <v>61</v>
      </c>
      <c r="C113" s="117" t="s">
        <v>157</v>
      </c>
      <c r="D113" s="10" t="s">
        <v>235</v>
      </c>
      <c r="E113" s="9">
        <v>34</v>
      </c>
      <c r="F113" s="9">
        <v>34</v>
      </c>
      <c r="G113" s="11">
        <f t="shared" si="25"/>
        <v>1</v>
      </c>
      <c r="H113" s="9">
        <v>14</v>
      </c>
      <c r="I113" s="9">
        <v>14</v>
      </c>
      <c r="J113" s="11">
        <f t="shared" si="1"/>
        <v>1</v>
      </c>
      <c r="K113" s="9">
        <v>34</v>
      </c>
      <c r="L113" s="9">
        <v>32</v>
      </c>
      <c r="M113" s="11">
        <f t="shared" si="2"/>
        <v>0.94117647058823528</v>
      </c>
      <c r="N113" s="256">
        <f t="shared" si="20"/>
        <v>-5.8823529411764719E-2</v>
      </c>
      <c r="O113" s="256">
        <f t="shared" si="21"/>
        <v>-5.8823529411764719E-2</v>
      </c>
      <c r="P113" s="175"/>
    </row>
    <row r="114" spans="1:16" ht="15.75" customHeight="1" x14ac:dyDescent="0.25">
      <c r="A114" s="8" t="s">
        <v>301</v>
      </c>
      <c r="B114" s="9" t="s">
        <v>61</v>
      </c>
      <c r="C114" s="117" t="s">
        <v>158</v>
      </c>
      <c r="D114" s="10" t="s">
        <v>299</v>
      </c>
      <c r="E114" s="9">
        <v>0</v>
      </c>
      <c r="F114" s="9">
        <v>0</v>
      </c>
      <c r="G114" s="11" t="s">
        <v>543</v>
      </c>
      <c r="H114" s="9">
        <v>12</v>
      </c>
      <c r="I114" s="9">
        <v>12</v>
      </c>
      <c r="J114" s="11">
        <f t="shared" si="1"/>
        <v>1</v>
      </c>
      <c r="K114" s="9">
        <v>21</v>
      </c>
      <c r="L114" s="9">
        <v>19</v>
      </c>
      <c r="M114" s="11">
        <f t="shared" si="2"/>
        <v>0.90476190476190477</v>
      </c>
      <c r="N114" s="256">
        <f t="shared" si="20"/>
        <v>-9.5238095238095233E-2</v>
      </c>
      <c r="O114" s="256" t="str">
        <f t="shared" si="21"/>
        <v>-</v>
      </c>
      <c r="P114" s="161"/>
    </row>
    <row r="115" spans="1:16" ht="15.75" customHeight="1" x14ac:dyDescent="0.25">
      <c r="A115" s="8" t="s">
        <v>301</v>
      </c>
      <c r="B115" s="9" t="s">
        <v>61</v>
      </c>
      <c r="C115" s="117" t="s">
        <v>159</v>
      </c>
      <c r="D115" s="10" t="s">
        <v>300</v>
      </c>
      <c r="E115" s="9">
        <v>11</v>
      </c>
      <c r="F115" s="9">
        <v>9</v>
      </c>
      <c r="G115" s="11">
        <f t="shared" ref="G115:G127" si="26">IF(E115=0,"",F115/E115)</f>
        <v>0.81818181818181823</v>
      </c>
      <c r="H115" s="9">
        <v>31</v>
      </c>
      <c r="I115" s="9">
        <v>29</v>
      </c>
      <c r="J115" s="11">
        <f t="shared" si="1"/>
        <v>0.93548387096774188</v>
      </c>
      <c r="K115" s="9">
        <v>11</v>
      </c>
      <c r="L115" s="9">
        <v>11</v>
      </c>
      <c r="M115" s="11">
        <f t="shared" si="2"/>
        <v>1</v>
      </c>
      <c r="N115" s="256">
        <f t="shared" si="20"/>
        <v>6.4516129032258118E-2</v>
      </c>
      <c r="O115" s="256">
        <f t="shared" si="21"/>
        <v>0.18181818181818177</v>
      </c>
      <c r="P115" s="175"/>
    </row>
    <row r="116" spans="1:16" ht="15.75" customHeight="1" x14ac:dyDescent="0.25">
      <c r="A116" s="8" t="s">
        <v>301</v>
      </c>
      <c r="B116" s="9" t="s">
        <v>61</v>
      </c>
      <c r="C116" s="117" t="s">
        <v>302</v>
      </c>
      <c r="D116" s="10" t="s">
        <v>299</v>
      </c>
      <c r="E116" s="9">
        <v>37</v>
      </c>
      <c r="F116" s="9">
        <v>35</v>
      </c>
      <c r="G116" s="11">
        <f t="shared" si="26"/>
        <v>0.94594594594594594</v>
      </c>
      <c r="H116" s="9">
        <v>0</v>
      </c>
      <c r="I116" s="9">
        <v>0</v>
      </c>
      <c r="J116" s="11" t="str">
        <f t="shared" si="1"/>
        <v>-</v>
      </c>
      <c r="K116" s="9">
        <v>0</v>
      </c>
      <c r="L116" s="9">
        <v>0</v>
      </c>
      <c r="M116" s="11" t="str">
        <f t="shared" si="2"/>
        <v>-</v>
      </c>
      <c r="N116" s="11" t="s">
        <v>543</v>
      </c>
      <c r="O116" s="11" t="s">
        <v>543</v>
      </c>
      <c r="P116" s="161"/>
    </row>
    <row r="117" spans="1:16" ht="15.75" customHeight="1" x14ac:dyDescent="0.25">
      <c r="A117" s="8" t="s">
        <v>160</v>
      </c>
      <c r="B117" s="9" t="s">
        <v>55</v>
      </c>
      <c r="C117" s="117" t="s">
        <v>161</v>
      </c>
      <c r="D117" s="10" t="s">
        <v>303</v>
      </c>
      <c r="E117" s="9">
        <v>377</v>
      </c>
      <c r="F117" s="9">
        <v>315</v>
      </c>
      <c r="G117" s="11">
        <f t="shared" si="26"/>
        <v>0.83554376657824936</v>
      </c>
      <c r="H117" s="9">
        <v>316</v>
      </c>
      <c r="I117" s="9">
        <v>285</v>
      </c>
      <c r="J117" s="11">
        <f t="shared" si="1"/>
        <v>0.90189873417721522</v>
      </c>
      <c r="K117" s="9">
        <v>219</v>
      </c>
      <c r="L117" s="9">
        <v>207</v>
      </c>
      <c r="M117" s="11">
        <f t="shared" si="2"/>
        <v>0.9452054794520548</v>
      </c>
      <c r="N117" s="256">
        <f t="shared" si="20"/>
        <v>4.3306745274839575E-2</v>
      </c>
      <c r="O117" s="256">
        <f t="shared" si="21"/>
        <v>0.10966171287380544</v>
      </c>
      <c r="P117" s="175"/>
    </row>
    <row r="118" spans="1:16" ht="15.75" customHeight="1" x14ac:dyDescent="0.25">
      <c r="A118" s="8" t="s">
        <v>160</v>
      </c>
      <c r="B118" s="9" t="s">
        <v>55</v>
      </c>
      <c r="C118" s="117" t="s">
        <v>98</v>
      </c>
      <c r="D118" s="10" t="s">
        <v>304</v>
      </c>
      <c r="E118" s="9">
        <v>165</v>
      </c>
      <c r="F118" s="9">
        <v>163</v>
      </c>
      <c r="G118" s="11">
        <f t="shared" si="26"/>
        <v>0.98787878787878791</v>
      </c>
      <c r="H118" s="9">
        <v>137</v>
      </c>
      <c r="I118" s="9">
        <v>131</v>
      </c>
      <c r="J118" s="11">
        <f t="shared" si="1"/>
        <v>0.95620437956204385</v>
      </c>
      <c r="K118" s="9">
        <v>111</v>
      </c>
      <c r="L118" s="9">
        <v>103</v>
      </c>
      <c r="M118" s="11">
        <f t="shared" si="2"/>
        <v>0.92792792792792789</v>
      </c>
      <c r="N118" s="256">
        <f t="shared" si="20"/>
        <v>-2.8276451634115962E-2</v>
      </c>
      <c r="O118" s="256">
        <f t="shared" si="21"/>
        <v>-5.9950859950860025E-2</v>
      </c>
      <c r="P118" s="175"/>
    </row>
    <row r="119" spans="1:16" ht="15.75" customHeight="1" x14ac:dyDescent="0.25">
      <c r="A119" s="8" t="s">
        <v>160</v>
      </c>
      <c r="B119" s="9" t="s">
        <v>55</v>
      </c>
      <c r="C119" s="117" t="s">
        <v>162</v>
      </c>
      <c r="D119" s="10" t="s">
        <v>305</v>
      </c>
      <c r="E119" s="9">
        <v>625</v>
      </c>
      <c r="F119" s="9">
        <v>590</v>
      </c>
      <c r="G119" s="11">
        <f t="shared" si="26"/>
        <v>0.94399999999999995</v>
      </c>
      <c r="H119" s="9">
        <v>646</v>
      </c>
      <c r="I119" s="9">
        <v>620</v>
      </c>
      <c r="J119" s="11">
        <f t="shared" si="1"/>
        <v>0.95975232198142413</v>
      </c>
      <c r="K119" s="9">
        <v>590</v>
      </c>
      <c r="L119" s="9">
        <v>553</v>
      </c>
      <c r="M119" s="11">
        <f t="shared" si="2"/>
        <v>0.93728813559322033</v>
      </c>
      <c r="N119" s="256">
        <f t="shared" si="20"/>
        <v>-2.24641863882038E-2</v>
      </c>
      <c r="O119" s="256">
        <f t="shared" si="21"/>
        <v>-6.7118644067796218E-3</v>
      </c>
      <c r="P119" s="175"/>
    </row>
    <row r="120" spans="1:16" ht="15.75" customHeight="1" x14ac:dyDescent="0.25">
      <c r="A120" s="8" t="s">
        <v>160</v>
      </c>
      <c r="B120" s="9" t="s">
        <v>61</v>
      </c>
      <c r="C120" s="117" t="s">
        <v>163</v>
      </c>
      <c r="D120" s="10" t="s">
        <v>235</v>
      </c>
      <c r="E120" s="9">
        <v>72</v>
      </c>
      <c r="F120" s="9">
        <v>57</v>
      </c>
      <c r="G120" s="11">
        <f t="shared" si="26"/>
        <v>0.79166666666666663</v>
      </c>
      <c r="H120" s="9">
        <v>58</v>
      </c>
      <c r="I120" s="9">
        <v>54</v>
      </c>
      <c r="J120" s="11">
        <f t="shared" si="1"/>
        <v>0.93103448275862066</v>
      </c>
      <c r="K120" s="9">
        <v>33</v>
      </c>
      <c r="L120" s="9">
        <v>27</v>
      </c>
      <c r="M120" s="11">
        <f t="shared" si="2"/>
        <v>0.81818181818181823</v>
      </c>
      <c r="N120" s="256">
        <f t="shared" si="20"/>
        <v>-0.11285266457680243</v>
      </c>
      <c r="O120" s="256">
        <f t="shared" si="21"/>
        <v>2.6515151515151603E-2</v>
      </c>
      <c r="P120" s="175"/>
    </row>
    <row r="121" spans="1:16" ht="15.75" customHeight="1" x14ac:dyDescent="0.25">
      <c r="A121" s="8" t="s">
        <v>160</v>
      </c>
      <c r="B121" s="9" t="s">
        <v>61</v>
      </c>
      <c r="C121" s="117" t="s">
        <v>164</v>
      </c>
      <c r="D121" s="10" t="s">
        <v>235</v>
      </c>
      <c r="E121" s="9">
        <v>37</v>
      </c>
      <c r="F121" s="9">
        <v>31</v>
      </c>
      <c r="G121" s="11">
        <f t="shared" si="26"/>
        <v>0.83783783783783783</v>
      </c>
      <c r="H121" s="9">
        <v>41</v>
      </c>
      <c r="I121" s="9">
        <v>29</v>
      </c>
      <c r="J121" s="11">
        <f t="shared" si="1"/>
        <v>0.70731707317073167</v>
      </c>
      <c r="K121" s="9">
        <v>47</v>
      </c>
      <c r="L121" s="9">
        <v>43</v>
      </c>
      <c r="M121" s="11">
        <f t="shared" si="2"/>
        <v>0.91489361702127658</v>
      </c>
      <c r="N121" s="256">
        <f t="shared" si="20"/>
        <v>0.20757654385054491</v>
      </c>
      <c r="O121" s="256">
        <f t="shared" si="21"/>
        <v>7.7055779183438755E-2</v>
      </c>
      <c r="P121" s="161"/>
    </row>
    <row r="122" spans="1:16" ht="15.75" customHeight="1" x14ac:dyDescent="0.25">
      <c r="A122" s="8" t="s">
        <v>160</v>
      </c>
      <c r="B122" s="9" t="s">
        <v>61</v>
      </c>
      <c r="C122" s="117" t="s">
        <v>478</v>
      </c>
      <c r="D122" s="10" t="s">
        <v>306</v>
      </c>
      <c r="E122" s="9">
        <v>52</v>
      </c>
      <c r="F122" s="9">
        <v>52</v>
      </c>
      <c r="G122" s="11">
        <f t="shared" si="26"/>
        <v>1</v>
      </c>
      <c r="H122" s="9">
        <v>42</v>
      </c>
      <c r="I122" s="9">
        <v>41</v>
      </c>
      <c r="J122" s="11">
        <f t="shared" si="1"/>
        <v>0.97619047619047616</v>
      </c>
      <c r="K122" s="9">
        <v>37</v>
      </c>
      <c r="L122" s="9">
        <v>35</v>
      </c>
      <c r="M122" s="11">
        <f t="shared" si="2"/>
        <v>0.94594594594594594</v>
      </c>
      <c r="N122" s="256">
        <f t="shared" si="20"/>
        <v>-3.0244530244530221E-2</v>
      </c>
      <c r="O122" s="256">
        <f t="shared" si="21"/>
        <v>-5.4054054054054057E-2</v>
      </c>
      <c r="P122" s="161"/>
    </row>
    <row r="123" spans="1:16" ht="15.75" customHeight="1" x14ac:dyDescent="0.25">
      <c r="A123" s="190" t="s">
        <v>160</v>
      </c>
      <c r="B123" s="177" t="s">
        <v>61</v>
      </c>
      <c r="C123" s="190" t="s">
        <v>166</v>
      </c>
      <c r="D123" s="144" t="s">
        <v>307</v>
      </c>
      <c r="E123" s="9">
        <v>0</v>
      </c>
      <c r="F123" s="9">
        <v>0</v>
      </c>
      <c r="G123" s="11" t="s">
        <v>543</v>
      </c>
      <c r="H123" s="9">
        <v>0</v>
      </c>
      <c r="I123" s="9">
        <v>0</v>
      </c>
      <c r="J123" s="11" t="str">
        <f t="shared" ref="J123" si="27">IF(H123=0,"-",I123/H123)</f>
        <v>-</v>
      </c>
      <c r="K123" s="9">
        <v>50</v>
      </c>
      <c r="L123" s="9">
        <v>50</v>
      </c>
      <c r="M123" s="11">
        <f t="shared" si="2"/>
        <v>1</v>
      </c>
      <c r="N123" s="256" t="str">
        <f t="shared" si="20"/>
        <v>-</v>
      </c>
      <c r="O123" s="256" t="str">
        <f t="shared" si="21"/>
        <v>-</v>
      </c>
      <c r="P123" s="161" t="s">
        <v>220</v>
      </c>
    </row>
    <row r="124" spans="1:16" ht="15.75" customHeight="1" x14ac:dyDescent="0.25">
      <c r="A124" s="8" t="s">
        <v>160</v>
      </c>
      <c r="B124" s="9" t="s">
        <v>64</v>
      </c>
      <c r="C124" s="117" t="s">
        <v>167</v>
      </c>
      <c r="D124" s="10" t="s">
        <v>308</v>
      </c>
      <c r="E124" s="9">
        <v>478</v>
      </c>
      <c r="F124" s="9">
        <v>448</v>
      </c>
      <c r="G124" s="11">
        <f t="shared" si="26"/>
        <v>0.93723849372384938</v>
      </c>
      <c r="H124" s="9">
        <v>450</v>
      </c>
      <c r="I124" s="9">
        <v>422</v>
      </c>
      <c r="J124" s="11">
        <f t="shared" si="1"/>
        <v>0.93777777777777782</v>
      </c>
      <c r="K124" s="9">
        <v>420</v>
      </c>
      <c r="L124" s="9">
        <v>395</v>
      </c>
      <c r="M124" s="11">
        <f t="shared" si="2"/>
        <v>0.94047619047619047</v>
      </c>
      <c r="N124" s="256">
        <f t="shared" si="20"/>
        <v>2.6984126984126444E-3</v>
      </c>
      <c r="O124" s="256">
        <f t="shared" si="21"/>
        <v>3.2376967523410904E-3</v>
      </c>
      <c r="P124" s="161"/>
    </row>
    <row r="125" spans="1:16" ht="15.75" customHeight="1" x14ac:dyDescent="0.25">
      <c r="A125" s="8" t="s">
        <v>160</v>
      </c>
      <c r="B125" s="9" t="s">
        <v>64</v>
      </c>
      <c r="C125" s="117" t="s">
        <v>168</v>
      </c>
      <c r="D125" s="10" t="s">
        <v>308</v>
      </c>
      <c r="E125" s="9">
        <v>508</v>
      </c>
      <c r="F125" s="9">
        <v>460</v>
      </c>
      <c r="G125" s="11">
        <f t="shared" si="26"/>
        <v>0.90551181102362199</v>
      </c>
      <c r="H125" s="9">
        <v>520</v>
      </c>
      <c r="I125" s="9">
        <v>460</v>
      </c>
      <c r="J125" s="11">
        <f t="shared" si="1"/>
        <v>0.88461538461538458</v>
      </c>
      <c r="K125" s="9">
        <v>336</v>
      </c>
      <c r="L125" s="9">
        <v>300</v>
      </c>
      <c r="M125" s="11">
        <f t="shared" si="2"/>
        <v>0.8928571428571429</v>
      </c>
      <c r="N125" s="256">
        <f t="shared" si="20"/>
        <v>8.2417582417583235E-3</v>
      </c>
      <c r="O125" s="256">
        <f t="shared" si="21"/>
        <v>-1.2654668166479088E-2</v>
      </c>
      <c r="P125" s="161"/>
    </row>
    <row r="126" spans="1:16" ht="15.75" customHeight="1" x14ac:dyDescent="0.25">
      <c r="A126" s="8" t="s">
        <v>169</v>
      </c>
      <c r="B126" s="9" t="s">
        <v>55</v>
      </c>
      <c r="C126" s="117" t="s">
        <v>170</v>
      </c>
      <c r="D126" s="10" t="s">
        <v>309</v>
      </c>
      <c r="E126" s="9">
        <v>2137</v>
      </c>
      <c r="F126" s="9">
        <v>2010</v>
      </c>
      <c r="G126" s="11">
        <f t="shared" si="26"/>
        <v>0.94057089377632197</v>
      </c>
      <c r="H126" s="9">
        <v>1861</v>
      </c>
      <c r="I126" s="9">
        <v>1743</v>
      </c>
      <c r="J126" s="11">
        <f t="shared" si="1"/>
        <v>0.93659322944653411</v>
      </c>
      <c r="K126" s="9">
        <v>1364</v>
      </c>
      <c r="L126" s="9">
        <v>1325</v>
      </c>
      <c r="M126" s="11">
        <f t="shared" si="2"/>
        <v>0.97140762463343111</v>
      </c>
      <c r="N126" s="256">
        <f t="shared" si="20"/>
        <v>3.4814395186896996E-2</v>
      </c>
      <c r="O126" s="256">
        <f t="shared" si="21"/>
        <v>3.083673085710914E-2</v>
      </c>
      <c r="P126" s="161"/>
    </row>
    <row r="127" spans="1:16" ht="15.75" customHeight="1" x14ac:dyDescent="0.25">
      <c r="A127" s="8" t="s">
        <v>169</v>
      </c>
      <c r="B127" s="9" t="s">
        <v>55</v>
      </c>
      <c r="C127" s="117" t="s">
        <v>172</v>
      </c>
      <c r="D127" s="10" t="s">
        <v>310</v>
      </c>
      <c r="E127" s="9">
        <v>878</v>
      </c>
      <c r="F127" s="9">
        <v>878</v>
      </c>
      <c r="G127" s="11">
        <f t="shared" si="26"/>
        <v>1</v>
      </c>
      <c r="H127" s="9">
        <v>803</v>
      </c>
      <c r="I127" s="9">
        <v>774</v>
      </c>
      <c r="J127" s="11">
        <f t="shared" si="1"/>
        <v>0.96388542963885426</v>
      </c>
      <c r="K127" s="9">
        <v>866</v>
      </c>
      <c r="L127" s="9">
        <v>831</v>
      </c>
      <c r="M127" s="11">
        <f t="shared" si="2"/>
        <v>0.9595842956120092</v>
      </c>
      <c r="N127" s="256">
        <f t="shared" si="20"/>
        <v>-4.301134026845066E-3</v>
      </c>
      <c r="O127" s="256">
        <f t="shared" si="21"/>
        <v>-4.0415704387990803E-2</v>
      </c>
      <c r="P127" s="161"/>
    </row>
    <row r="128" spans="1:16" ht="15.75" customHeight="1" x14ac:dyDescent="0.25">
      <c r="A128" s="8" t="s">
        <v>169</v>
      </c>
      <c r="B128" s="9" t="s">
        <v>55</v>
      </c>
      <c r="C128" s="117" t="s">
        <v>484</v>
      </c>
      <c r="D128" s="10" t="s">
        <v>309</v>
      </c>
      <c r="E128" s="9">
        <v>0</v>
      </c>
      <c r="F128" s="9">
        <v>0</v>
      </c>
      <c r="G128" s="11" t="s">
        <v>543</v>
      </c>
      <c r="H128" s="9">
        <v>27</v>
      </c>
      <c r="I128" s="9">
        <v>21</v>
      </c>
      <c r="J128" s="11">
        <f t="shared" si="1"/>
        <v>0.77777777777777779</v>
      </c>
      <c r="K128" s="9">
        <v>25</v>
      </c>
      <c r="L128" s="9">
        <v>23</v>
      </c>
      <c r="M128" s="11">
        <f t="shared" si="2"/>
        <v>0.92</v>
      </c>
      <c r="N128" s="256">
        <f t="shared" si="20"/>
        <v>0.14222222222222225</v>
      </c>
      <c r="O128" s="256" t="str">
        <f t="shared" si="21"/>
        <v>-</v>
      </c>
      <c r="P128" s="161" t="s">
        <v>221</v>
      </c>
    </row>
    <row r="129" spans="1:16" ht="15.75" customHeight="1" x14ac:dyDescent="0.25">
      <c r="A129" s="8" t="s">
        <v>169</v>
      </c>
      <c r="B129" s="9" t="s">
        <v>55</v>
      </c>
      <c r="C129" s="117" t="s">
        <v>173</v>
      </c>
      <c r="D129" s="10" t="s">
        <v>311</v>
      </c>
      <c r="E129" s="9">
        <v>1003</v>
      </c>
      <c r="F129" s="9">
        <v>958</v>
      </c>
      <c r="G129" s="11">
        <f t="shared" ref="G129:G135" si="28">IF(E129=0,"",F129/E129)</f>
        <v>0.95513459621136587</v>
      </c>
      <c r="H129" s="9">
        <v>907</v>
      </c>
      <c r="I129" s="9">
        <v>866</v>
      </c>
      <c r="J129" s="11">
        <f t="shared" si="1"/>
        <v>0.95479603087100329</v>
      </c>
      <c r="K129" s="9">
        <v>730</v>
      </c>
      <c r="L129" s="9">
        <v>687</v>
      </c>
      <c r="M129" s="11">
        <f t="shared" si="2"/>
        <v>0.94109589041095887</v>
      </c>
      <c r="N129" s="256">
        <f t="shared" si="20"/>
        <v>-1.3700140460044419E-2</v>
      </c>
      <c r="O129" s="256">
        <f t="shared" si="21"/>
        <v>-1.4038705800407003E-2</v>
      </c>
      <c r="P129" s="161"/>
    </row>
    <row r="130" spans="1:16" ht="15.75" customHeight="1" x14ac:dyDescent="0.25">
      <c r="A130" s="8" t="s">
        <v>169</v>
      </c>
      <c r="B130" s="9" t="s">
        <v>55</v>
      </c>
      <c r="C130" s="117" t="s">
        <v>174</v>
      </c>
      <c r="D130" s="10" t="s">
        <v>311</v>
      </c>
      <c r="E130" s="9">
        <v>70</v>
      </c>
      <c r="F130" s="9">
        <v>65</v>
      </c>
      <c r="G130" s="11">
        <f t="shared" si="28"/>
        <v>0.9285714285714286</v>
      </c>
      <c r="H130" s="9">
        <v>63</v>
      </c>
      <c r="I130" s="9">
        <v>52</v>
      </c>
      <c r="J130" s="11">
        <f t="shared" si="1"/>
        <v>0.82539682539682535</v>
      </c>
      <c r="K130" s="9">
        <v>88</v>
      </c>
      <c r="L130" s="9">
        <v>56</v>
      </c>
      <c r="M130" s="11">
        <f t="shared" si="2"/>
        <v>0.63636363636363635</v>
      </c>
      <c r="N130" s="256">
        <f t="shared" si="20"/>
        <v>-0.189033189033189</v>
      </c>
      <c r="O130" s="256">
        <f t="shared" si="21"/>
        <v>-0.29220779220779225</v>
      </c>
      <c r="P130" s="161"/>
    </row>
    <row r="131" spans="1:16" ht="15.75" customHeight="1" x14ac:dyDescent="0.25">
      <c r="A131" s="8" t="s">
        <v>169</v>
      </c>
      <c r="B131" s="9" t="s">
        <v>55</v>
      </c>
      <c r="C131" s="117" t="s">
        <v>175</v>
      </c>
      <c r="D131" s="10" t="s">
        <v>312</v>
      </c>
      <c r="E131" s="9">
        <v>252</v>
      </c>
      <c r="F131" s="9">
        <v>252</v>
      </c>
      <c r="G131" s="11">
        <f t="shared" si="28"/>
        <v>1</v>
      </c>
      <c r="H131" s="9">
        <v>197</v>
      </c>
      <c r="I131" s="9">
        <v>197</v>
      </c>
      <c r="J131" s="11">
        <f t="shared" si="1"/>
        <v>1</v>
      </c>
      <c r="K131" s="9">
        <v>165</v>
      </c>
      <c r="L131" s="9">
        <v>155</v>
      </c>
      <c r="M131" s="11">
        <f t="shared" si="2"/>
        <v>0.93939393939393945</v>
      </c>
      <c r="N131" s="256">
        <f t="shared" si="20"/>
        <v>-6.0606060606060552E-2</v>
      </c>
      <c r="O131" s="256">
        <f t="shared" si="21"/>
        <v>-6.0606060606060552E-2</v>
      </c>
      <c r="P131" s="161"/>
    </row>
    <row r="132" spans="1:16" ht="15.75" customHeight="1" x14ac:dyDescent="0.25">
      <c r="A132" s="8" t="s">
        <v>169</v>
      </c>
      <c r="B132" s="9" t="s">
        <v>55</v>
      </c>
      <c r="C132" s="117" t="s">
        <v>489</v>
      </c>
      <c r="D132" s="10" t="s">
        <v>313</v>
      </c>
      <c r="E132" s="9">
        <v>165</v>
      </c>
      <c r="F132" s="9">
        <v>163</v>
      </c>
      <c r="G132" s="11">
        <f t="shared" si="28"/>
        <v>0.98787878787878791</v>
      </c>
      <c r="H132" s="9">
        <v>211</v>
      </c>
      <c r="I132" s="9">
        <v>185</v>
      </c>
      <c r="J132" s="11">
        <f t="shared" si="1"/>
        <v>0.87677725118483407</v>
      </c>
      <c r="K132" s="9">
        <v>187</v>
      </c>
      <c r="L132" s="9">
        <v>174</v>
      </c>
      <c r="M132" s="11">
        <f t="shared" si="2"/>
        <v>0.93048128342245995</v>
      </c>
      <c r="N132" s="256">
        <f t="shared" si="20"/>
        <v>5.3704032237625876E-2</v>
      </c>
      <c r="O132" s="256">
        <f t="shared" si="21"/>
        <v>-5.7397504456327963E-2</v>
      </c>
      <c r="P132" s="161"/>
    </row>
    <row r="133" spans="1:16" ht="15.75" customHeight="1" x14ac:dyDescent="0.25">
      <c r="A133" s="8" t="s">
        <v>169</v>
      </c>
      <c r="B133" s="9" t="s">
        <v>61</v>
      </c>
      <c r="C133" s="117" t="s">
        <v>177</v>
      </c>
      <c r="D133" s="10" t="s">
        <v>314</v>
      </c>
      <c r="E133" s="9">
        <v>118</v>
      </c>
      <c r="F133" s="9">
        <v>118</v>
      </c>
      <c r="G133" s="11">
        <f t="shared" si="28"/>
        <v>1</v>
      </c>
      <c r="H133" s="9">
        <v>113</v>
      </c>
      <c r="I133" s="9">
        <v>110</v>
      </c>
      <c r="J133" s="11">
        <f t="shared" si="1"/>
        <v>0.97345132743362828</v>
      </c>
      <c r="K133" s="9">
        <v>141</v>
      </c>
      <c r="L133" s="9">
        <v>138</v>
      </c>
      <c r="M133" s="11">
        <f t="shared" si="2"/>
        <v>0.97872340425531912</v>
      </c>
      <c r="N133" s="256">
        <f t="shared" si="20"/>
        <v>5.2720768216908409E-3</v>
      </c>
      <c r="O133" s="256">
        <f t="shared" si="21"/>
        <v>-2.1276595744680882E-2</v>
      </c>
      <c r="P133" s="161"/>
    </row>
    <row r="134" spans="1:16" ht="15.75" customHeight="1" x14ac:dyDescent="0.25">
      <c r="A134" s="8" t="s">
        <v>169</v>
      </c>
      <c r="B134" s="9" t="s">
        <v>61</v>
      </c>
      <c r="C134" s="117" t="s">
        <v>178</v>
      </c>
      <c r="D134" s="10" t="s">
        <v>315</v>
      </c>
      <c r="E134" s="9">
        <v>409</v>
      </c>
      <c r="F134" s="9">
        <v>318</v>
      </c>
      <c r="G134" s="11">
        <f t="shared" si="28"/>
        <v>0.77750611246943768</v>
      </c>
      <c r="H134" s="9">
        <v>386</v>
      </c>
      <c r="I134" s="9">
        <v>327</v>
      </c>
      <c r="J134" s="11">
        <f t="shared" si="1"/>
        <v>0.84715025906735753</v>
      </c>
      <c r="K134" s="9">
        <v>383</v>
      </c>
      <c r="L134" s="9">
        <v>338</v>
      </c>
      <c r="M134" s="11">
        <f t="shared" si="2"/>
        <v>0.88250652741514357</v>
      </c>
      <c r="N134" s="256">
        <f t="shared" si="20"/>
        <v>3.5356268347786046E-2</v>
      </c>
      <c r="O134" s="256">
        <f t="shared" si="21"/>
        <v>0.10500041494570589</v>
      </c>
      <c r="P134" s="161"/>
    </row>
    <row r="135" spans="1:16" ht="15.75" customHeight="1" x14ac:dyDescent="0.25">
      <c r="A135" s="8" t="s">
        <v>169</v>
      </c>
      <c r="B135" s="9" t="s">
        <v>61</v>
      </c>
      <c r="C135" s="117" t="s">
        <v>316</v>
      </c>
      <c r="D135" s="10" t="s">
        <v>317</v>
      </c>
      <c r="E135" s="9">
        <v>26</v>
      </c>
      <c r="F135" s="9">
        <v>26</v>
      </c>
      <c r="G135" s="11">
        <f t="shared" si="28"/>
        <v>1</v>
      </c>
      <c r="H135" s="9">
        <v>12</v>
      </c>
      <c r="I135" s="9">
        <v>10</v>
      </c>
      <c r="J135" s="11">
        <f t="shared" si="1"/>
        <v>0.83333333333333337</v>
      </c>
      <c r="K135" s="9">
        <v>0</v>
      </c>
      <c r="L135" s="9">
        <v>0</v>
      </c>
      <c r="M135" s="11" t="str">
        <f t="shared" si="2"/>
        <v>-</v>
      </c>
      <c r="N135" s="11" t="s">
        <v>543</v>
      </c>
      <c r="O135" s="11" t="s">
        <v>543</v>
      </c>
      <c r="P135" s="161"/>
    </row>
    <row r="136" spans="1:16" ht="15.75" customHeight="1" x14ac:dyDescent="0.25">
      <c r="A136" s="8" t="s">
        <v>169</v>
      </c>
      <c r="B136" s="9" t="s">
        <v>61</v>
      </c>
      <c r="C136" s="117" t="s">
        <v>179</v>
      </c>
      <c r="D136" s="10" t="s">
        <v>317</v>
      </c>
      <c r="E136" s="9">
        <v>0</v>
      </c>
      <c r="F136" s="9">
        <v>0</v>
      </c>
      <c r="G136" s="11" t="s">
        <v>543</v>
      </c>
      <c r="H136" s="9">
        <v>14</v>
      </c>
      <c r="I136" s="9">
        <v>13</v>
      </c>
      <c r="J136" s="11">
        <f t="shared" si="1"/>
        <v>0.9285714285714286</v>
      </c>
      <c r="K136" s="9">
        <v>38</v>
      </c>
      <c r="L136" s="9">
        <v>38</v>
      </c>
      <c r="M136" s="11">
        <f t="shared" si="2"/>
        <v>1</v>
      </c>
      <c r="N136" s="256">
        <f t="shared" si="20"/>
        <v>7.1428571428571397E-2</v>
      </c>
      <c r="O136" s="256" t="str">
        <f t="shared" si="21"/>
        <v>-</v>
      </c>
      <c r="P136" s="161"/>
    </row>
    <row r="137" spans="1:16" ht="15.75" customHeight="1" x14ac:dyDescent="0.25">
      <c r="A137" s="8" t="s">
        <v>169</v>
      </c>
      <c r="B137" s="9" t="s">
        <v>61</v>
      </c>
      <c r="C137" s="117" t="s">
        <v>180</v>
      </c>
      <c r="D137" s="10" t="s">
        <v>318</v>
      </c>
      <c r="E137" s="9">
        <v>75</v>
      </c>
      <c r="F137" s="9">
        <v>71</v>
      </c>
      <c r="G137" s="11">
        <f t="shared" ref="G137:G145" si="29">IF(E137=0,"",F137/E137)</f>
        <v>0.94666666666666666</v>
      </c>
      <c r="H137" s="9">
        <v>96</v>
      </c>
      <c r="I137" s="9">
        <v>82</v>
      </c>
      <c r="J137" s="11">
        <f t="shared" si="1"/>
        <v>0.85416666666666663</v>
      </c>
      <c r="K137" s="9">
        <v>83</v>
      </c>
      <c r="L137" s="9">
        <v>72</v>
      </c>
      <c r="M137" s="11">
        <f t="shared" si="2"/>
        <v>0.86746987951807231</v>
      </c>
      <c r="N137" s="256">
        <f t="shared" si="20"/>
        <v>1.3303212851405677E-2</v>
      </c>
      <c r="O137" s="256">
        <f t="shared" si="21"/>
        <v>-7.919678714859435E-2</v>
      </c>
      <c r="P137" s="161"/>
    </row>
    <row r="138" spans="1:16" ht="15.75" customHeight="1" x14ac:dyDescent="0.25">
      <c r="A138" s="8" t="s">
        <v>181</v>
      </c>
      <c r="B138" s="9" t="s">
        <v>55</v>
      </c>
      <c r="C138" s="117" t="s">
        <v>496</v>
      </c>
      <c r="D138" s="10" t="s">
        <v>319</v>
      </c>
      <c r="E138" s="9">
        <v>444</v>
      </c>
      <c r="F138" s="9">
        <v>439</v>
      </c>
      <c r="G138" s="11">
        <f t="shared" si="29"/>
        <v>0.98873873873873874</v>
      </c>
      <c r="H138" s="9">
        <v>550</v>
      </c>
      <c r="I138" s="9">
        <v>542</v>
      </c>
      <c r="J138" s="11">
        <f t="shared" si="1"/>
        <v>0.98545454545454547</v>
      </c>
      <c r="K138" s="9">
        <v>433</v>
      </c>
      <c r="L138" s="9">
        <v>424</v>
      </c>
      <c r="M138" s="11">
        <f t="shared" si="2"/>
        <v>0.97921478060046185</v>
      </c>
      <c r="N138" s="256">
        <f t="shared" si="20"/>
        <v>-6.2397648540836181E-3</v>
      </c>
      <c r="O138" s="256">
        <f t="shared" si="21"/>
        <v>-9.523958138276889E-3</v>
      </c>
      <c r="P138" s="175"/>
    </row>
    <row r="139" spans="1:16" ht="15.75" customHeight="1" x14ac:dyDescent="0.25">
      <c r="A139" s="8" t="s">
        <v>181</v>
      </c>
      <c r="B139" s="9" t="s">
        <v>55</v>
      </c>
      <c r="C139" s="117" t="s">
        <v>498</v>
      </c>
      <c r="D139" s="10" t="s">
        <v>320</v>
      </c>
      <c r="E139" s="9">
        <v>965</v>
      </c>
      <c r="F139" s="9">
        <v>961</v>
      </c>
      <c r="G139" s="11">
        <f t="shared" si="29"/>
        <v>0.99585492227979278</v>
      </c>
      <c r="H139" s="9">
        <v>1046</v>
      </c>
      <c r="I139" s="9">
        <v>1046</v>
      </c>
      <c r="J139" s="11">
        <f t="shared" si="1"/>
        <v>1</v>
      </c>
      <c r="K139" s="9">
        <v>729</v>
      </c>
      <c r="L139" s="9">
        <v>717</v>
      </c>
      <c r="M139" s="11">
        <f t="shared" si="2"/>
        <v>0.98353909465020573</v>
      </c>
      <c r="N139" s="256">
        <f t="shared" si="20"/>
        <v>-1.6460905349794275E-2</v>
      </c>
      <c r="O139" s="256">
        <f t="shared" si="21"/>
        <v>-1.2315827629587051E-2</v>
      </c>
      <c r="P139" s="175"/>
    </row>
    <row r="140" spans="1:16" ht="15.75" customHeight="1" x14ac:dyDescent="0.25">
      <c r="A140" s="8" t="s">
        <v>181</v>
      </c>
      <c r="B140" s="9" t="s">
        <v>61</v>
      </c>
      <c r="C140" s="117" t="s">
        <v>183</v>
      </c>
      <c r="D140" s="10" t="s">
        <v>321</v>
      </c>
      <c r="E140" s="9">
        <v>33</v>
      </c>
      <c r="F140" s="9">
        <v>28</v>
      </c>
      <c r="G140" s="11">
        <f t="shared" si="29"/>
        <v>0.84848484848484851</v>
      </c>
      <c r="H140" s="9">
        <v>49</v>
      </c>
      <c r="I140" s="9">
        <v>42</v>
      </c>
      <c r="J140" s="11">
        <f t="shared" si="1"/>
        <v>0.8571428571428571</v>
      </c>
      <c r="K140" s="9">
        <v>65</v>
      </c>
      <c r="L140" s="9">
        <v>63</v>
      </c>
      <c r="M140" s="11">
        <f t="shared" si="2"/>
        <v>0.96923076923076923</v>
      </c>
      <c r="N140" s="256">
        <f t="shared" si="20"/>
        <v>0.11208791208791213</v>
      </c>
      <c r="O140" s="256">
        <f t="shared" si="21"/>
        <v>0.12074592074592072</v>
      </c>
      <c r="P140" s="175"/>
    </row>
    <row r="141" spans="1:16" ht="15.75" customHeight="1" x14ac:dyDescent="0.25">
      <c r="A141" s="8" t="s">
        <v>181</v>
      </c>
      <c r="B141" s="9" t="s">
        <v>61</v>
      </c>
      <c r="C141" s="117" t="s">
        <v>501</v>
      </c>
      <c r="D141" s="10" t="s">
        <v>322</v>
      </c>
      <c r="E141" s="9">
        <v>96</v>
      </c>
      <c r="F141" s="9">
        <v>91</v>
      </c>
      <c r="G141" s="11">
        <f t="shared" si="29"/>
        <v>0.94791666666666663</v>
      </c>
      <c r="H141" s="9">
        <v>76</v>
      </c>
      <c r="I141" s="9">
        <v>69</v>
      </c>
      <c r="J141" s="11">
        <f t="shared" si="1"/>
        <v>0.90789473684210531</v>
      </c>
      <c r="K141" s="9">
        <v>92</v>
      </c>
      <c r="L141" s="9">
        <v>82</v>
      </c>
      <c r="M141" s="11">
        <f t="shared" si="2"/>
        <v>0.89130434782608692</v>
      </c>
      <c r="N141" s="256">
        <f t="shared" si="20"/>
        <v>-1.6590389016018392E-2</v>
      </c>
      <c r="O141" s="256">
        <f t="shared" si="21"/>
        <v>-5.6612318840579712E-2</v>
      </c>
      <c r="P141" s="175"/>
    </row>
    <row r="142" spans="1:16" ht="15.75" customHeight="1" x14ac:dyDescent="0.25">
      <c r="A142" s="8" t="s">
        <v>181</v>
      </c>
      <c r="B142" s="9" t="s">
        <v>61</v>
      </c>
      <c r="C142" s="117" t="s">
        <v>503</v>
      </c>
      <c r="D142" s="10" t="s">
        <v>323</v>
      </c>
      <c r="E142" s="9">
        <v>150</v>
      </c>
      <c r="F142" s="9">
        <v>147</v>
      </c>
      <c r="G142" s="11">
        <f t="shared" si="29"/>
        <v>0.98</v>
      </c>
      <c r="H142" s="9">
        <v>162</v>
      </c>
      <c r="I142" s="9">
        <v>140</v>
      </c>
      <c r="J142" s="11">
        <f t="shared" si="1"/>
        <v>0.86419753086419748</v>
      </c>
      <c r="K142" s="9">
        <v>204</v>
      </c>
      <c r="L142" s="9">
        <v>187</v>
      </c>
      <c r="M142" s="11">
        <f t="shared" si="2"/>
        <v>0.91666666666666663</v>
      </c>
      <c r="N142" s="256">
        <f t="shared" si="20"/>
        <v>5.2469135802469147E-2</v>
      </c>
      <c r="O142" s="256">
        <f t="shared" si="21"/>
        <v>-6.3333333333333353E-2</v>
      </c>
      <c r="P142" s="175"/>
    </row>
    <row r="143" spans="1:16" ht="15.75" customHeight="1" x14ac:dyDescent="0.25">
      <c r="A143" s="8" t="s">
        <v>186</v>
      </c>
      <c r="B143" s="9" t="s">
        <v>55</v>
      </c>
      <c r="C143" s="117" t="s">
        <v>187</v>
      </c>
      <c r="D143" s="10" t="s">
        <v>324</v>
      </c>
      <c r="E143" s="9">
        <v>507</v>
      </c>
      <c r="F143" s="9">
        <v>507</v>
      </c>
      <c r="G143" s="11">
        <f t="shared" si="29"/>
        <v>1</v>
      </c>
      <c r="H143" s="9">
        <v>243</v>
      </c>
      <c r="I143" s="9">
        <v>243</v>
      </c>
      <c r="J143" s="11">
        <f t="shared" si="1"/>
        <v>1</v>
      </c>
      <c r="K143" s="9">
        <v>169</v>
      </c>
      <c r="L143" s="9">
        <v>169</v>
      </c>
      <c r="M143" s="11">
        <f t="shared" si="2"/>
        <v>1</v>
      </c>
      <c r="N143" s="256">
        <f t="shared" si="20"/>
        <v>0</v>
      </c>
      <c r="O143" s="256">
        <f t="shared" si="21"/>
        <v>0</v>
      </c>
      <c r="P143" s="161" t="s">
        <v>219</v>
      </c>
    </row>
    <row r="144" spans="1:16" ht="15.75" customHeight="1" x14ac:dyDescent="0.25">
      <c r="A144" s="8" t="s">
        <v>186</v>
      </c>
      <c r="B144" s="9" t="s">
        <v>55</v>
      </c>
      <c r="C144" s="117" t="s">
        <v>188</v>
      </c>
      <c r="D144" s="10" t="s">
        <v>325</v>
      </c>
      <c r="E144" s="9">
        <v>1573</v>
      </c>
      <c r="F144" s="9">
        <v>1298</v>
      </c>
      <c r="G144" s="11">
        <f t="shared" si="29"/>
        <v>0.82517482517482521</v>
      </c>
      <c r="H144" s="9">
        <v>1675</v>
      </c>
      <c r="I144" s="9">
        <v>1285</v>
      </c>
      <c r="J144" s="11">
        <f t="shared" si="1"/>
        <v>0.76716417910447765</v>
      </c>
      <c r="K144" s="9">
        <v>976</v>
      </c>
      <c r="L144" s="9">
        <v>848</v>
      </c>
      <c r="M144" s="11">
        <f t="shared" si="2"/>
        <v>0.86885245901639341</v>
      </c>
      <c r="N144" s="256">
        <f t="shared" si="20"/>
        <v>0.10168827991191576</v>
      </c>
      <c r="O144" s="256">
        <f t="shared" si="21"/>
        <v>4.3677633841568198E-2</v>
      </c>
      <c r="P144" s="175"/>
    </row>
    <row r="145" spans="1:16" ht="15.75" customHeight="1" x14ac:dyDescent="0.25">
      <c r="A145" s="8" t="s">
        <v>186</v>
      </c>
      <c r="B145" s="9" t="s">
        <v>55</v>
      </c>
      <c r="C145" s="117" t="s">
        <v>189</v>
      </c>
      <c r="D145" s="10" t="s">
        <v>324</v>
      </c>
      <c r="E145" s="9">
        <v>889</v>
      </c>
      <c r="F145" s="9">
        <v>889</v>
      </c>
      <c r="G145" s="11">
        <f t="shared" si="29"/>
        <v>1</v>
      </c>
      <c r="H145" s="9">
        <v>1655</v>
      </c>
      <c r="I145" s="9">
        <v>1655</v>
      </c>
      <c r="J145" s="11">
        <f t="shared" si="1"/>
        <v>1</v>
      </c>
      <c r="K145" s="9">
        <v>1996</v>
      </c>
      <c r="L145" s="9">
        <v>1996</v>
      </c>
      <c r="M145" s="11">
        <f t="shared" si="2"/>
        <v>1</v>
      </c>
      <c r="N145" s="256">
        <f t="shared" si="20"/>
        <v>0</v>
      </c>
      <c r="O145" s="256">
        <f t="shared" si="21"/>
        <v>0</v>
      </c>
      <c r="P145" s="175"/>
    </row>
    <row r="146" spans="1:16" ht="15.75" customHeight="1" x14ac:dyDescent="0.25">
      <c r="A146" s="8" t="s">
        <v>186</v>
      </c>
      <c r="B146" s="9" t="s">
        <v>55</v>
      </c>
      <c r="C146" s="117" t="s">
        <v>190</v>
      </c>
      <c r="D146" s="10" t="s">
        <v>324</v>
      </c>
      <c r="E146" s="9">
        <v>0</v>
      </c>
      <c r="F146" s="9">
        <v>0</v>
      </c>
      <c r="G146" s="11" t="s">
        <v>543</v>
      </c>
      <c r="H146" s="9">
        <v>83</v>
      </c>
      <c r="I146" s="9">
        <v>83</v>
      </c>
      <c r="J146" s="11">
        <f t="shared" si="1"/>
        <v>1</v>
      </c>
      <c r="K146" s="9">
        <v>139</v>
      </c>
      <c r="L146" s="9">
        <v>139</v>
      </c>
      <c r="M146" s="11">
        <f t="shared" si="2"/>
        <v>1</v>
      </c>
      <c r="N146" s="256">
        <f t="shared" si="20"/>
        <v>0</v>
      </c>
      <c r="O146" s="256" t="str">
        <f t="shared" si="21"/>
        <v>-</v>
      </c>
      <c r="P146" s="161" t="s">
        <v>221</v>
      </c>
    </row>
    <row r="147" spans="1:16" ht="15.75" customHeight="1" x14ac:dyDescent="0.25">
      <c r="A147" s="8" t="s">
        <v>186</v>
      </c>
      <c r="B147" s="9" t="s">
        <v>55</v>
      </c>
      <c r="C147" s="117" t="s">
        <v>191</v>
      </c>
      <c r="D147" s="10" t="s">
        <v>326</v>
      </c>
      <c r="E147" s="9">
        <v>1973</v>
      </c>
      <c r="F147" s="9">
        <v>1973</v>
      </c>
      <c r="G147" s="11">
        <f t="shared" ref="G147:G169" si="30">IF(E147=0,"",F147/E147)</f>
        <v>1</v>
      </c>
      <c r="H147" s="9">
        <v>2005</v>
      </c>
      <c r="I147" s="9">
        <v>2005</v>
      </c>
      <c r="J147" s="11">
        <f t="shared" si="1"/>
        <v>1</v>
      </c>
      <c r="K147" s="9">
        <v>1788</v>
      </c>
      <c r="L147" s="9">
        <v>1788</v>
      </c>
      <c r="M147" s="11">
        <f t="shared" si="2"/>
        <v>1</v>
      </c>
      <c r="N147" s="256">
        <f t="shared" ref="N147:N170" si="31">IF(J147="-","-",IF(M147="-",0,(M147-J147)))</f>
        <v>0</v>
      </c>
      <c r="O147" s="256">
        <f t="shared" ref="O147:O170" si="32">IF(G147="-","-",IF(M147="-",0,(M147-G147)))</f>
        <v>0</v>
      </c>
      <c r="P147" s="175"/>
    </row>
    <row r="148" spans="1:16" ht="15.75" customHeight="1" x14ac:dyDescent="0.25">
      <c r="A148" s="8" t="s">
        <v>186</v>
      </c>
      <c r="B148" s="9" t="s">
        <v>61</v>
      </c>
      <c r="C148" s="117" t="s">
        <v>510</v>
      </c>
      <c r="D148" s="10" t="s">
        <v>327</v>
      </c>
      <c r="E148" s="9">
        <v>167</v>
      </c>
      <c r="F148" s="9">
        <v>165</v>
      </c>
      <c r="G148" s="11">
        <f t="shared" si="30"/>
        <v>0.9880239520958084</v>
      </c>
      <c r="H148" s="9">
        <v>208</v>
      </c>
      <c r="I148" s="9">
        <v>206</v>
      </c>
      <c r="J148" s="11">
        <f t="shared" si="1"/>
        <v>0.99038461538461542</v>
      </c>
      <c r="K148" s="9">
        <v>176</v>
      </c>
      <c r="L148" s="9">
        <v>174</v>
      </c>
      <c r="M148" s="11">
        <f t="shared" si="2"/>
        <v>0.98863636363636365</v>
      </c>
      <c r="N148" s="256">
        <f t="shared" si="31"/>
        <v>-1.7482517482517723E-3</v>
      </c>
      <c r="O148" s="256">
        <f t="shared" si="32"/>
        <v>6.124115405552466E-4</v>
      </c>
      <c r="P148" s="175"/>
    </row>
    <row r="149" spans="1:16" ht="15.75" customHeight="1" x14ac:dyDescent="0.25">
      <c r="A149" s="8" t="s">
        <v>186</v>
      </c>
      <c r="B149" s="9" t="s">
        <v>61</v>
      </c>
      <c r="C149" s="117" t="s">
        <v>192</v>
      </c>
      <c r="D149" s="10" t="s">
        <v>327</v>
      </c>
      <c r="E149" s="9">
        <v>448</v>
      </c>
      <c r="F149" s="9">
        <v>435</v>
      </c>
      <c r="G149" s="11">
        <f t="shared" si="30"/>
        <v>0.9709821428571429</v>
      </c>
      <c r="H149" s="9">
        <v>390</v>
      </c>
      <c r="I149" s="9">
        <v>382</v>
      </c>
      <c r="J149" s="11">
        <f t="shared" si="1"/>
        <v>0.97948717948717945</v>
      </c>
      <c r="K149" s="9">
        <v>365</v>
      </c>
      <c r="L149" s="9">
        <v>349</v>
      </c>
      <c r="M149" s="11">
        <f t="shared" si="2"/>
        <v>0.95616438356164379</v>
      </c>
      <c r="N149" s="256">
        <f t="shared" si="31"/>
        <v>-2.3322795925535655E-2</v>
      </c>
      <c r="O149" s="256">
        <f t="shared" si="32"/>
        <v>-1.4817759295499111E-2</v>
      </c>
      <c r="P149" s="175"/>
    </row>
    <row r="150" spans="1:16" ht="15.75" customHeight="1" x14ac:dyDescent="0.25">
      <c r="A150" s="8" t="s">
        <v>186</v>
      </c>
      <c r="B150" s="9" t="s">
        <v>61</v>
      </c>
      <c r="C150" s="117" t="s">
        <v>193</v>
      </c>
      <c r="D150" s="10" t="s">
        <v>327</v>
      </c>
      <c r="E150" s="9">
        <v>223</v>
      </c>
      <c r="F150" s="9">
        <v>223</v>
      </c>
      <c r="G150" s="11">
        <f t="shared" si="30"/>
        <v>1</v>
      </c>
      <c r="H150" s="9">
        <v>224</v>
      </c>
      <c r="I150" s="9">
        <v>224</v>
      </c>
      <c r="J150" s="11">
        <f t="shared" si="1"/>
        <v>1</v>
      </c>
      <c r="K150" s="9">
        <v>122</v>
      </c>
      <c r="L150" s="9">
        <v>122</v>
      </c>
      <c r="M150" s="11">
        <f t="shared" si="2"/>
        <v>1</v>
      </c>
      <c r="N150" s="256">
        <f t="shared" si="31"/>
        <v>0</v>
      </c>
      <c r="O150" s="256">
        <f t="shared" si="32"/>
        <v>0</v>
      </c>
      <c r="P150" s="175"/>
    </row>
    <row r="151" spans="1:16" ht="15.75" customHeight="1" x14ac:dyDescent="0.25">
      <c r="A151" s="8" t="s">
        <v>186</v>
      </c>
      <c r="B151" s="9" t="s">
        <v>61</v>
      </c>
      <c r="C151" s="117" t="s">
        <v>514</v>
      </c>
      <c r="D151" s="10" t="s">
        <v>328</v>
      </c>
      <c r="E151" s="9">
        <v>404</v>
      </c>
      <c r="F151" s="9">
        <v>281</v>
      </c>
      <c r="G151" s="11">
        <f t="shared" si="30"/>
        <v>0.6955445544554455</v>
      </c>
      <c r="H151" s="9">
        <v>606</v>
      </c>
      <c r="I151" s="9">
        <v>397</v>
      </c>
      <c r="J151" s="11">
        <f t="shared" si="1"/>
        <v>0.65511551155115511</v>
      </c>
      <c r="K151" s="9">
        <v>493</v>
      </c>
      <c r="L151" s="9">
        <v>312</v>
      </c>
      <c r="M151" s="11">
        <f t="shared" si="2"/>
        <v>0.63286004056795131</v>
      </c>
      <c r="N151" s="256">
        <f t="shared" si="31"/>
        <v>-2.2255470983203796E-2</v>
      </c>
      <c r="O151" s="256">
        <f t="shared" si="32"/>
        <v>-6.2684513887494187E-2</v>
      </c>
      <c r="P151" s="175"/>
    </row>
    <row r="152" spans="1:16" ht="15.75" customHeight="1" x14ac:dyDescent="0.25">
      <c r="A152" s="8" t="s">
        <v>186</v>
      </c>
      <c r="B152" s="9" t="s">
        <v>61</v>
      </c>
      <c r="C152" s="117" t="s">
        <v>514</v>
      </c>
      <c r="D152" s="10" t="s">
        <v>329</v>
      </c>
      <c r="E152" s="9">
        <v>215</v>
      </c>
      <c r="F152" s="9">
        <v>158</v>
      </c>
      <c r="G152" s="11">
        <f t="shared" si="30"/>
        <v>0.73488372093023258</v>
      </c>
      <c r="H152" s="9">
        <v>238</v>
      </c>
      <c r="I152" s="9">
        <v>147</v>
      </c>
      <c r="J152" s="11">
        <f t="shared" si="1"/>
        <v>0.61764705882352944</v>
      </c>
      <c r="K152" s="9">
        <v>149</v>
      </c>
      <c r="L152" s="9">
        <v>105</v>
      </c>
      <c r="M152" s="11">
        <f t="shared" si="2"/>
        <v>0.70469798657718119</v>
      </c>
      <c r="N152" s="256">
        <f t="shared" si="31"/>
        <v>8.7050927753651752E-2</v>
      </c>
      <c r="O152" s="256">
        <f t="shared" si="32"/>
        <v>-3.0185734353051386E-2</v>
      </c>
      <c r="P152" s="175"/>
    </row>
    <row r="153" spans="1:16" ht="15.75" customHeight="1" x14ac:dyDescent="0.25">
      <c r="A153" s="8" t="s">
        <v>186</v>
      </c>
      <c r="B153" s="9" t="s">
        <v>61</v>
      </c>
      <c r="C153" s="117" t="s">
        <v>195</v>
      </c>
      <c r="D153" s="10" t="s">
        <v>330</v>
      </c>
      <c r="E153" s="9">
        <v>292</v>
      </c>
      <c r="F153" s="9">
        <v>292</v>
      </c>
      <c r="G153" s="11">
        <f t="shared" si="30"/>
        <v>1</v>
      </c>
      <c r="H153" s="9">
        <v>179</v>
      </c>
      <c r="I153" s="9">
        <v>179</v>
      </c>
      <c r="J153" s="11">
        <f t="shared" si="1"/>
        <v>1</v>
      </c>
      <c r="K153" s="9">
        <v>88</v>
      </c>
      <c r="L153" s="9">
        <v>88</v>
      </c>
      <c r="M153" s="11">
        <f t="shared" si="2"/>
        <v>1</v>
      </c>
      <c r="N153" s="256">
        <f t="shared" si="31"/>
        <v>0</v>
      </c>
      <c r="O153" s="256">
        <f t="shared" si="32"/>
        <v>0</v>
      </c>
      <c r="P153" s="175"/>
    </row>
    <row r="154" spans="1:16" ht="15.75" customHeight="1" x14ac:dyDescent="0.25">
      <c r="A154" s="8" t="s">
        <v>186</v>
      </c>
      <c r="B154" s="9" t="s">
        <v>61</v>
      </c>
      <c r="C154" s="117" t="s">
        <v>197</v>
      </c>
      <c r="D154" s="10" t="s">
        <v>331</v>
      </c>
      <c r="E154" s="9">
        <v>346</v>
      </c>
      <c r="F154" s="9">
        <v>346</v>
      </c>
      <c r="G154" s="11">
        <f t="shared" si="30"/>
        <v>1</v>
      </c>
      <c r="H154" s="9">
        <v>366</v>
      </c>
      <c r="I154" s="9">
        <v>366</v>
      </c>
      <c r="J154" s="11">
        <f t="shared" si="1"/>
        <v>1</v>
      </c>
      <c r="K154" s="9">
        <v>486</v>
      </c>
      <c r="L154" s="9">
        <v>481</v>
      </c>
      <c r="M154" s="11">
        <f t="shared" si="2"/>
        <v>0.98971193415637859</v>
      </c>
      <c r="N154" s="256">
        <f t="shared" si="31"/>
        <v>-1.0288065843621408E-2</v>
      </c>
      <c r="O154" s="256">
        <f t="shared" si="32"/>
        <v>-1.0288065843621408E-2</v>
      </c>
      <c r="P154" s="161"/>
    </row>
    <row r="155" spans="1:16" ht="15.75" customHeight="1" x14ac:dyDescent="0.25">
      <c r="A155" s="8" t="s">
        <v>186</v>
      </c>
      <c r="B155" s="9" t="s">
        <v>64</v>
      </c>
      <c r="C155" s="117" t="s">
        <v>198</v>
      </c>
      <c r="D155" s="10" t="s">
        <v>332</v>
      </c>
      <c r="E155" s="9">
        <v>2463</v>
      </c>
      <c r="F155" s="9">
        <v>2395</v>
      </c>
      <c r="G155" s="11">
        <f t="shared" si="30"/>
        <v>0.97239139261063745</v>
      </c>
      <c r="H155" s="9">
        <v>2044</v>
      </c>
      <c r="I155" s="9">
        <v>2002</v>
      </c>
      <c r="J155" s="11">
        <f t="shared" si="1"/>
        <v>0.97945205479452058</v>
      </c>
      <c r="K155" s="9">
        <v>1811</v>
      </c>
      <c r="L155" s="9">
        <v>1764</v>
      </c>
      <c r="M155" s="11">
        <f t="shared" si="2"/>
        <v>0.97404748757592485</v>
      </c>
      <c r="N155" s="256">
        <f t="shared" si="31"/>
        <v>-5.4045672185957239E-3</v>
      </c>
      <c r="O155" s="256">
        <f t="shared" si="32"/>
        <v>1.6560949652874024E-3</v>
      </c>
      <c r="P155" s="161"/>
    </row>
    <row r="156" spans="1:16" ht="15.75" customHeight="1" x14ac:dyDescent="0.25">
      <c r="A156" s="8" t="s">
        <v>199</v>
      </c>
      <c r="B156" s="9" t="s">
        <v>55</v>
      </c>
      <c r="C156" s="117" t="s">
        <v>520</v>
      </c>
      <c r="D156" s="10" t="s">
        <v>333</v>
      </c>
      <c r="E156" s="9">
        <v>475</v>
      </c>
      <c r="F156" s="9">
        <v>449</v>
      </c>
      <c r="G156" s="11">
        <f t="shared" si="30"/>
        <v>0.94526315789473681</v>
      </c>
      <c r="H156" s="9">
        <v>615</v>
      </c>
      <c r="I156" s="9">
        <v>574</v>
      </c>
      <c r="J156" s="11">
        <f t="shared" si="1"/>
        <v>0.93333333333333335</v>
      </c>
      <c r="K156" s="9">
        <v>537</v>
      </c>
      <c r="L156" s="9">
        <v>485</v>
      </c>
      <c r="M156" s="11">
        <f t="shared" si="2"/>
        <v>0.9031657355679702</v>
      </c>
      <c r="N156" s="256">
        <f t="shared" si="31"/>
        <v>-3.0167597765363152E-2</v>
      </c>
      <c r="O156" s="256">
        <f t="shared" si="32"/>
        <v>-4.2097422326766609E-2</v>
      </c>
      <c r="P156" s="161"/>
    </row>
    <row r="157" spans="1:16" ht="15.75" customHeight="1" x14ac:dyDescent="0.25">
      <c r="A157" s="8" t="s">
        <v>199</v>
      </c>
      <c r="B157" s="9" t="s">
        <v>55</v>
      </c>
      <c r="C157" s="117" t="s">
        <v>201</v>
      </c>
      <c r="D157" s="10" t="s">
        <v>334</v>
      </c>
      <c r="E157" s="9">
        <v>907</v>
      </c>
      <c r="F157" s="9">
        <v>843</v>
      </c>
      <c r="G157" s="11">
        <f t="shared" si="30"/>
        <v>0.92943770672546855</v>
      </c>
      <c r="H157" s="9">
        <v>729</v>
      </c>
      <c r="I157" s="9">
        <v>702</v>
      </c>
      <c r="J157" s="11">
        <f t="shared" si="1"/>
        <v>0.96296296296296291</v>
      </c>
      <c r="K157" s="9">
        <v>565</v>
      </c>
      <c r="L157" s="9">
        <v>552</v>
      </c>
      <c r="M157" s="11">
        <f t="shared" si="2"/>
        <v>0.97699115044247786</v>
      </c>
      <c r="N157" s="256">
        <f t="shared" si="31"/>
        <v>1.4028187479514953E-2</v>
      </c>
      <c r="O157" s="256">
        <f t="shared" si="32"/>
        <v>4.7553443717009314E-2</v>
      </c>
      <c r="P157" s="161"/>
    </row>
    <row r="158" spans="1:16" ht="15.75" customHeight="1" x14ac:dyDescent="0.25">
      <c r="A158" s="8" t="s">
        <v>199</v>
      </c>
      <c r="B158" s="9" t="s">
        <v>55</v>
      </c>
      <c r="C158" s="117" t="s">
        <v>202</v>
      </c>
      <c r="D158" s="10" t="s">
        <v>335</v>
      </c>
      <c r="E158" s="9">
        <v>278</v>
      </c>
      <c r="F158" s="9">
        <v>278</v>
      </c>
      <c r="G158" s="11">
        <f t="shared" si="30"/>
        <v>1</v>
      </c>
      <c r="H158" s="9">
        <v>304</v>
      </c>
      <c r="I158" s="9">
        <v>304</v>
      </c>
      <c r="J158" s="11">
        <f t="shared" si="1"/>
        <v>1</v>
      </c>
      <c r="K158" s="9">
        <v>304</v>
      </c>
      <c r="L158" s="9">
        <v>304</v>
      </c>
      <c r="M158" s="11">
        <f t="shared" si="2"/>
        <v>1</v>
      </c>
      <c r="N158" s="256">
        <f t="shared" si="31"/>
        <v>0</v>
      </c>
      <c r="O158" s="256">
        <f t="shared" si="32"/>
        <v>0</v>
      </c>
      <c r="P158" s="161"/>
    </row>
    <row r="159" spans="1:16" ht="15.75" customHeight="1" x14ac:dyDescent="0.25">
      <c r="A159" s="8" t="s">
        <v>199</v>
      </c>
      <c r="B159" s="9" t="s">
        <v>55</v>
      </c>
      <c r="C159" s="117" t="s">
        <v>202</v>
      </c>
      <c r="D159" s="10" t="s">
        <v>336</v>
      </c>
      <c r="E159" s="9">
        <v>453</v>
      </c>
      <c r="F159" s="9">
        <v>453</v>
      </c>
      <c r="G159" s="11">
        <f t="shared" si="30"/>
        <v>1</v>
      </c>
      <c r="H159" s="9">
        <v>391</v>
      </c>
      <c r="I159" s="9">
        <v>391</v>
      </c>
      <c r="J159" s="11">
        <f>IF(H159=0,"",I159/H159)</f>
        <v>1</v>
      </c>
      <c r="K159" s="9">
        <v>395</v>
      </c>
      <c r="L159" s="9">
        <v>395</v>
      </c>
      <c r="M159" s="11">
        <f>IF(K159=0,"",L159/K159)</f>
        <v>1</v>
      </c>
      <c r="N159" s="256">
        <f t="shared" si="31"/>
        <v>0</v>
      </c>
      <c r="O159" s="256">
        <f t="shared" si="32"/>
        <v>0</v>
      </c>
      <c r="P159" s="161"/>
    </row>
    <row r="160" spans="1:16" ht="15.75" customHeight="1" x14ac:dyDescent="0.25">
      <c r="A160" s="190" t="s">
        <v>199</v>
      </c>
      <c r="B160" s="177" t="s">
        <v>55</v>
      </c>
      <c r="C160" s="190" t="s">
        <v>203</v>
      </c>
      <c r="D160" s="144" t="s">
        <v>335</v>
      </c>
      <c r="E160" s="9">
        <v>0</v>
      </c>
      <c r="F160" s="9">
        <v>0</v>
      </c>
      <c r="G160" s="11" t="s">
        <v>543</v>
      </c>
      <c r="H160" s="9">
        <v>0</v>
      </c>
      <c r="I160" s="9">
        <v>0</v>
      </c>
      <c r="J160" s="11" t="str">
        <f t="shared" ref="J160:J161" si="33">IF(H160=0,"-",I160/H160)</f>
        <v>-</v>
      </c>
      <c r="K160" s="9">
        <v>2</v>
      </c>
      <c r="L160" s="9">
        <v>2</v>
      </c>
      <c r="M160" s="11">
        <f t="shared" ref="M160:M161" si="34">IF(K160=0,"",L160/K160)</f>
        <v>1</v>
      </c>
      <c r="N160" s="256" t="str">
        <f t="shared" si="31"/>
        <v>-</v>
      </c>
      <c r="O160" s="256" t="str">
        <f t="shared" si="32"/>
        <v>-</v>
      </c>
      <c r="P160" s="161" t="s">
        <v>220</v>
      </c>
    </row>
    <row r="161" spans="1:16" ht="15.75" customHeight="1" x14ac:dyDescent="0.25">
      <c r="A161" s="190" t="s">
        <v>199</v>
      </c>
      <c r="B161" s="177" t="s">
        <v>55</v>
      </c>
      <c r="C161" s="190" t="s">
        <v>203</v>
      </c>
      <c r="D161" s="144" t="s">
        <v>336</v>
      </c>
      <c r="E161" s="9">
        <v>0</v>
      </c>
      <c r="F161" s="9">
        <v>0</v>
      </c>
      <c r="G161" s="11" t="s">
        <v>543</v>
      </c>
      <c r="H161" s="9">
        <v>0</v>
      </c>
      <c r="I161" s="9">
        <v>0</v>
      </c>
      <c r="J161" s="11" t="str">
        <f t="shared" si="33"/>
        <v>-</v>
      </c>
      <c r="K161" s="9">
        <v>4</v>
      </c>
      <c r="L161" s="9">
        <v>4</v>
      </c>
      <c r="M161" s="11">
        <f t="shared" si="34"/>
        <v>1</v>
      </c>
      <c r="N161" s="256" t="str">
        <f t="shared" si="31"/>
        <v>-</v>
      </c>
      <c r="O161" s="256" t="str">
        <f t="shared" si="32"/>
        <v>-</v>
      </c>
      <c r="P161" s="161" t="s">
        <v>220</v>
      </c>
    </row>
    <row r="162" spans="1:16" ht="15.75" customHeight="1" x14ac:dyDescent="0.25">
      <c r="A162" s="8" t="s">
        <v>199</v>
      </c>
      <c r="B162" s="9" t="s">
        <v>55</v>
      </c>
      <c r="C162" s="117" t="s">
        <v>204</v>
      </c>
      <c r="D162" s="10" t="s">
        <v>337</v>
      </c>
      <c r="E162" s="9">
        <v>677</v>
      </c>
      <c r="F162" s="9">
        <v>677</v>
      </c>
      <c r="G162" s="11">
        <f t="shared" si="30"/>
        <v>1</v>
      </c>
      <c r="H162" s="9">
        <v>922</v>
      </c>
      <c r="I162" s="9">
        <v>922</v>
      </c>
      <c r="J162" s="11">
        <f t="shared" ref="J162:J169" si="35">IF(H162=0,"",I162/H162)</f>
        <v>1</v>
      </c>
      <c r="K162" s="9">
        <v>744</v>
      </c>
      <c r="L162" s="9">
        <v>744</v>
      </c>
      <c r="M162" s="11">
        <f t="shared" ref="M162:M169" si="36">IF(K162=0,"",L162/K162)</f>
        <v>1</v>
      </c>
      <c r="N162" s="256">
        <f t="shared" si="31"/>
        <v>0</v>
      </c>
      <c r="O162" s="256">
        <f t="shared" si="32"/>
        <v>0</v>
      </c>
      <c r="P162" s="161"/>
    </row>
    <row r="163" spans="1:16" ht="15.75" customHeight="1" x14ac:dyDescent="0.25">
      <c r="A163" s="8" t="s">
        <v>199</v>
      </c>
      <c r="B163" s="9" t="s">
        <v>61</v>
      </c>
      <c r="C163" s="117" t="s">
        <v>205</v>
      </c>
      <c r="D163" s="10" t="s">
        <v>338</v>
      </c>
      <c r="E163" s="9">
        <v>118</v>
      </c>
      <c r="F163" s="9">
        <v>118</v>
      </c>
      <c r="G163" s="11">
        <f t="shared" si="30"/>
        <v>1</v>
      </c>
      <c r="H163" s="9">
        <v>148</v>
      </c>
      <c r="I163" s="9">
        <v>148</v>
      </c>
      <c r="J163" s="11">
        <f t="shared" si="35"/>
        <v>1</v>
      </c>
      <c r="K163" s="9">
        <v>90</v>
      </c>
      <c r="L163" s="9">
        <v>90</v>
      </c>
      <c r="M163" s="11">
        <f t="shared" si="36"/>
        <v>1</v>
      </c>
      <c r="N163" s="256">
        <f t="shared" si="31"/>
        <v>0</v>
      </c>
      <c r="O163" s="256">
        <f t="shared" si="32"/>
        <v>0</v>
      </c>
      <c r="P163" s="161"/>
    </row>
    <row r="164" spans="1:16" ht="15.75" customHeight="1" x14ac:dyDescent="0.25">
      <c r="A164" s="8" t="s">
        <v>199</v>
      </c>
      <c r="B164" s="9" t="s">
        <v>61</v>
      </c>
      <c r="C164" s="117" t="s">
        <v>206</v>
      </c>
      <c r="D164" s="10" t="s">
        <v>339</v>
      </c>
      <c r="E164" s="9">
        <v>47</v>
      </c>
      <c r="F164" s="9">
        <v>47</v>
      </c>
      <c r="G164" s="11">
        <f t="shared" si="30"/>
        <v>1</v>
      </c>
      <c r="H164" s="9">
        <v>93</v>
      </c>
      <c r="I164" s="9">
        <v>92</v>
      </c>
      <c r="J164" s="11">
        <f t="shared" si="35"/>
        <v>0.989247311827957</v>
      </c>
      <c r="K164" s="9">
        <v>66</v>
      </c>
      <c r="L164" s="9">
        <v>66</v>
      </c>
      <c r="M164" s="11">
        <f t="shared" si="36"/>
        <v>1</v>
      </c>
      <c r="N164" s="256">
        <f t="shared" si="31"/>
        <v>1.0752688172043001E-2</v>
      </c>
      <c r="O164" s="256">
        <f t="shared" si="32"/>
        <v>0</v>
      </c>
      <c r="P164" s="161"/>
    </row>
    <row r="165" spans="1:16" ht="15.75" customHeight="1" x14ac:dyDescent="0.25">
      <c r="A165" s="8" t="s">
        <v>199</v>
      </c>
      <c r="B165" s="9" t="s">
        <v>61</v>
      </c>
      <c r="C165" s="117" t="s">
        <v>206</v>
      </c>
      <c r="D165" s="10" t="s">
        <v>340</v>
      </c>
      <c r="E165" s="9">
        <v>54</v>
      </c>
      <c r="F165" s="9">
        <v>54</v>
      </c>
      <c r="G165" s="11">
        <f t="shared" si="30"/>
        <v>1</v>
      </c>
      <c r="H165" s="9">
        <v>103</v>
      </c>
      <c r="I165" s="9">
        <v>97</v>
      </c>
      <c r="J165" s="11">
        <f t="shared" si="35"/>
        <v>0.94174757281553401</v>
      </c>
      <c r="K165" s="9">
        <v>76</v>
      </c>
      <c r="L165" s="9">
        <v>74</v>
      </c>
      <c r="M165" s="11">
        <f t="shared" si="36"/>
        <v>0.97368421052631582</v>
      </c>
      <c r="N165" s="256">
        <f t="shared" si="31"/>
        <v>3.1936637710781812E-2</v>
      </c>
      <c r="O165" s="256">
        <f t="shared" si="32"/>
        <v>-2.6315789473684181E-2</v>
      </c>
      <c r="P165" s="161"/>
    </row>
    <row r="166" spans="1:16" ht="15.75" customHeight="1" x14ac:dyDescent="0.25">
      <c r="A166" s="8" t="s">
        <v>199</v>
      </c>
      <c r="B166" s="9" t="s">
        <v>61</v>
      </c>
      <c r="C166" s="117" t="s">
        <v>529</v>
      </c>
      <c r="D166" s="10" t="s">
        <v>341</v>
      </c>
      <c r="E166" s="9">
        <v>102</v>
      </c>
      <c r="F166" s="9">
        <v>102</v>
      </c>
      <c r="G166" s="11">
        <f t="shared" si="30"/>
        <v>1</v>
      </c>
      <c r="H166" s="9">
        <v>90</v>
      </c>
      <c r="I166" s="9">
        <v>90</v>
      </c>
      <c r="J166" s="11">
        <f t="shared" si="35"/>
        <v>1</v>
      </c>
      <c r="K166" s="9">
        <v>97</v>
      </c>
      <c r="L166" s="9">
        <v>97</v>
      </c>
      <c r="M166" s="11">
        <f t="shared" si="36"/>
        <v>1</v>
      </c>
      <c r="N166" s="256">
        <f t="shared" si="31"/>
        <v>0</v>
      </c>
      <c r="O166" s="256">
        <f t="shared" si="32"/>
        <v>0</v>
      </c>
      <c r="P166" s="161"/>
    </row>
    <row r="167" spans="1:16" ht="15.75" customHeight="1" x14ac:dyDescent="0.25">
      <c r="A167" s="8" t="s">
        <v>199</v>
      </c>
      <c r="B167" s="9" t="s">
        <v>61</v>
      </c>
      <c r="C167" s="117" t="s">
        <v>208</v>
      </c>
      <c r="D167" s="10" t="s">
        <v>342</v>
      </c>
      <c r="E167" s="9">
        <v>15</v>
      </c>
      <c r="F167" s="9">
        <v>15</v>
      </c>
      <c r="G167" s="11">
        <f t="shared" si="30"/>
        <v>1</v>
      </c>
      <c r="H167" s="9">
        <v>15</v>
      </c>
      <c r="I167" s="9">
        <v>15</v>
      </c>
      <c r="J167" s="11">
        <f t="shared" si="35"/>
        <v>1</v>
      </c>
      <c r="K167" s="9">
        <v>45</v>
      </c>
      <c r="L167" s="9">
        <v>45</v>
      </c>
      <c r="M167" s="11">
        <f t="shared" si="36"/>
        <v>1</v>
      </c>
      <c r="N167" s="256">
        <f t="shared" si="31"/>
        <v>0</v>
      </c>
      <c r="O167" s="256">
        <f t="shared" si="32"/>
        <v>0</v>
      </c>
      <c r="P167" s="161"/>
    </row>
    <row r="168" spans="1:16" ht="15.75" customHeight="1" x14ac:dyDescent="0.25">
      <c r="A168" s="8" t="s">
        <v>199</v>
      </c>
      <c r="B168" s="9" t="s">
        <v>61</v>
      </c>
      <c r="C168" s="117" t="s">
        <v>208</v>
      </c>
      <c r="D168" s="10" t="s">
        <v>343</v>
      </c>
      <c r="E168" s="9">
        <v>10</v>
      </c>
      <c r="F168" s="9">
        <v>10</v>
      </c>
      <c r="G168" s="11">
        <f t="shared" si="30"/>
        <v>1</v>
      </c>
      <c r="H168" s="9">
        <v>4</v>
      </c>
      <c r="I168" s="9">
        <v>4</v>
      </c>
      <c r="J168" s="11">
        <f t="shared" si="35"/>
        <v>1</v>
      </c>
      <c r="K168" s="9">
        <v>12</v>
      </c>
      <c r="L168" s="9">
        <v>12</v>
      </c>
      <c r="M168" s="11">
        <f t="shared" si="36"/>
        <v>1</v>
      </c>
      <c r="N168" s="256">
        <f t="shared" si="31"/>
        <v>0</v>
      </c>
      <c r="O168" s="256">
        <f t="shared" si="32"/>
        <v>0</v>
      </c>
      <c r="P168" s="161"/>
    </row>
    <row r="169" spans="1:16" ht="15.75" customHeight="1" x14ac:dyDescent="0.25">
      <c r="A169" s="8" t="s">
        <v>199</v>
      </c>
      <c r="B169" s="9" t="s">
        <v>61</v>
      </c>
      <c r="C169" s="117" t="s">
        <v>209</v>
      </c>
      <c r="D169" s="10" t="s">
        <v>344</v>
      </c>
      <c r="E169" s="9">
        <v>98</v>
      </c>
      <c r="F169" s="9">
        <v>98</v>
      </c>
      <c r="G169" s="11">
        <f t="shared" si="30"/>
        <v>1</v>
      </c>
      <c r="H169" s="9">
        <v>102</v>
      </c>
      <c r="I169" s="9">
        <v>102</v>
      </c>
      <c r="J169" s="11">
        <f t="shared" si="35"/>
        <v>1</v>
      </c>
      <c r="K169" s="9">
        <v>78</v>
      </c>
      <c r="L169" s="9">
        <v>78</v>
      </c>
      <c r="M169" s="11">
        <f t="shared" si="36"/>
        <v>1</v>
      </c>
      <c r="N169" s="256">
        <f t="shared" si="31"/>
        <v>0</v>
      </c>
      <c r="O169" s="256">
        <f t="shared" si="32"/>
        <v>0</v>
      </c>
      <c r="P169" s="162"/>
    </row>
    <row r="170" spans="1:16" ht="15.75" customHeight="1" x14ac:dyDescent="0.25">
      <c r="A170" s="162" t="s">
        <v>199</v>
      </c>
      <c r="B170" s="120" t="s">
        <v>61</v>
      </c>
      <c r="C170" s="121" t="s">
        <v>345</v>
      </c>
      <c r="D170" s="10" t="s">
        <v>339</v>
      </c>
      <c r="E170" s="9">
        <v>0</v>
      </c>
      <c r="F170" s="9">
        <v>0</v>
      </c>
      <c r="G170" s="11" t="s">
        <v>543</v>
      </c>
      <c r="H170" s="9">
        <v>0</v>
      </c>
      <c r="I170" s="9">
        <v>0</v>
      </c>
      <c r="J170" s="11" t="str">
        <f t="shared" ref="J170" si="37">IF(H170=0,"-",I170/H170)</f>
        <v>-</v>
      </c>
      <c r="K170" s="9">
        <v>0</v>
      </c>
      <c r="L170" s="9">
        <v>0</v>
      </c>
      <c r="M170" s="11" t="str">
        <f t="shared" ref="M170" si="38">IF(K170=0,"-",L170/K170)</f>
        <v>-</v>
      </c>
      <c r="N170" s="256" t="str">
        <f t="shared" si="31"/>
        <v>-</v>
      </c>
      <c r="O170" s="256" t="str">
        <f t="shared" si="32"/>
        <v>-</v>
      </c>
      <c r="P170" s="188"/>
    </row>
    <row r="171" spans="1:16" ht="15.75" customHeight="1" x14ac:dyDescent="0.25">
      <c r="A171" s="305"/>
      <c r="B171" s="306"/>
      <c r="C171" s="306"/>
      <c r="D171" s="303"/>
      <c r="E171" s="30">
        <f>SUM(E3:E170)</f>
        <v>43074</v>
      </c>
      <c r="F171" s="31">
        <f>SUM(F3:F170)</f>
        <v>39388</v>
      </c>
      <c r="G171" s="32">
        <f t="shared" ref="G171" si="39">IF(E171=0,"",F171/E171)</f>
        <v>0.91442633607280499</v>
      </c>
      <c r="H171" s="30">
        <f>SUM(H3:H170)</f>
        <v>42445</v>
      </c>
      <c r="I171" s="31">
        <f>SUM(I3:I170)</f>
        <v>38573</v>
      </c>
      <c r="J171" s="32">
        <f t="shared" ref="J171" si="40">IF(H171=0,"",I171/H171)</f>
        <v>0.90877606314053483</v>
      </c>
      <c r="K171" s="30">
        <f>SUM(K3:K170)</f>
        <v>36740</v>
      </c>
      <c r="L171" s="30">
        <f>SUM(L3:L170)</f>
        <v>33544</v>
      </c>
      <c r="M171" s="32">
        <f t="shared" ref="M171" si="41">L171/K171</f>
        <v>0.91301034295046268</v>
      </c>
      <c r="N171" s="257">
        <f>IF(J171="-","",(M171-J171))</f>
        <v>4.2342798099278545E-3</v>
      </c>
      <c r="O171" s="257">
        <f>IF(G171="-","-",(M171-G171))</f>
        <v>-1.4159931223423072E-3</v>
      </c>
      <c r="P171" s="8"/>
    </row>
    <row r="172" spans="1:16" ht="15.75" customHeight="1" x14ac:dyDescent="0.25">
      <c r="B172" s="7"/>
      <c r="D172" s="7"/>
      <c r="E172" s="7"/>
      <c r="F172" s="7"/>
      <c r="G172" s="7"/>
    </row>
    <row r="173" spans="1:16" ht="15.75" customHeight="1" x14ac:dyDescent="0.25">
      <c r="A173" s="194" t="s">
        <v>545</v>
      </c>
      <c r="B173" s="7"/>
      <c r="D173" s="7"/>
      <c r="E173" s="7"/>
      <c r="F173" s="7"/>
      <c r="G173" s="7"/>
    </row>
    <row r="174" spans="1:16" ht="15.75" customHeight="1" x14ac:dyDescent="0.25">
      <c r="B174" s="7"/>
      <c r="D174" s="7"/>
      <c r="E174" s="7"/>
      <c r="F174" s="7"/>
      <c r="G174" s="7"/>
    </row>
    <row r="175" spans="1:16" ht="15.75" customHeight="1" x14ac:dyDescent="0.25">
      <c r="A175" s="194" t="s">
        <v>546</v>
      </c>
      <c r="B175" s="7"/>
      <c r="D175" s="7"/>
      <c r="E175" s="7"/>
      <c r="F175" s="7"/>
      <c r="G175" s="7"/>
    </row>
    <row r="176" spans="1:16" ht="15.75" customHeight="1" x14ac:dyDescent="0.25">
      <c r="B176" s="7"/>
      <c r="D176" s="7"/>
      <c r="E176" s="7"/>
      <c r="F176" s="7"/>
      <c r="G176" s="7"/>
    </row>
    <row r="177" spans="2:7" ht="15.75" customHeight="1" x14ac:dyDescent="0.25">
      <c r="B177" s="7"/>
      <c r="D177" s="7"/>
      <c r="E177" s="7"/>
      <c r="F177" s="7"/>
      <c r="G177" s="7"/>
    </row>
    <row r="178" spans="2:7" ht="15.75" customHeight="1" x14ac:dyDescent="0.25">
      <c r="B178" s="7"/>
      <c r="D178" s="7"/>
      <c r="E178" s="7"/>
      <c r="F178" s="7"/>
      <c r="G178" s="7"/>
    </row>
    <row r="179" spans="2:7" ht="15.75" customHeight="1" x14ac:dyDescent="0.25">
      <c r="B179" s="7"/>
      <c r="D179" s="7"/>
      <c r="E179" s="7"/>
      <c r="F179" s="7"/>
      <c r="G179" s="7"/>
    </row>
    <row r="180" spans="2:7" ht="15.75" customHeight="1" x14ac:dyDescent="0.25">
      <c r="B180" s="7"/>
      <c r="D180" s="7"/>
      <c r="E180" s="7"/>
      <c r="F180" s="7"/>
      <c r="G180" s="7"/>
    </row>
    <row r="181" spans="2:7" ht="15.75" customHeight="1" x14ac:dyDescent="0.25">
      <c r="B181" s="7"/>
      <c r="D181" s="7"/>
      <c r="E181" s="7"/>
      <c r="F181" s="7"/>
      <c r="G181" s="7"/>
    </row>
    <row r="182" spans="2:7" ht="15.75" customHeight="1" x14ac:dyDescent="0.25">
      <c r="B182" s="7"/>
      <c r="D182" s="7"/>
      <c r="E182" s="7"/>
      <c r="F182" s="7"/>
      <c r="G182" s="7"/>
    </row>
    <row r="183" spans="2:7" ht="15.75" customHeight="1" x14ac:dyDescent="0.25">
      <c r="B183" s="7"/>
      <c r="D183" s="7"/>
      <c r="E183" s="7"/>
      <c r="F183" s="7"/>
      <c r="G183" s="7"/>
    </row>
    <row r="184" spans="2:7" ht="15.75" customHeight="1" x14ac:dyDescent="0.25">
      <c r="B184" s="7"/>
      <c r="D184" s="7"/>
      <c r="E184" s="7"/>
      <c r="F184" s="7"/>
      <c r="G184" s="7"/>
    </row>
    <row r="185" spans="2:7" ht="15.75" customHeight="1" x14ac:dyDescent="0.25">
      <c r="B185" s="7"/>
      <c r="D185" s="7"/>
      <c r="E185" s="7"/>
      <c r="F185" s="7"/>
      <c r="G185" s="7"/>
    </row>
    <row r="186" spans="2:7" ht="15.75" customHeight="1" x14ac:dyDescent="0.25">
      <c r="B186" s="7"/>
      <c r="D186" s="7"/>
      <c r="E186" s="7"/>
      <c r="F186" s="7"/>
      <c r="G186" s="7"/>
    </row>
    <row r="187" spans="2:7" ht="15.75" customHeight="1" x14ac:dyDescent="0.25">
      <c r="B187" s="7"/>
      <c r="D187" s="7"/>
      <c r="E187" s="7"/>
      <c r="F187" s="7"/>
      <c r="G187" s="7"/>
    </row>
    <row r="188" spans="2:7" ht="15.75" customHeight="1" x14ac:dyDescent="0.25">
      <c r="B188" s="7"/>
      <c r="D188" s="7"/>
      <c r="E188" s="7"/>
      <c r="F188" s="7"/>
      <c r="G188" s="7"/>
    </row>
    <row r="189" spans="2:7" ht="15.75" customHeight="1" x14ac:dyDescent="0.25">
      <c r="B189" s="7"/>
      <c r="D189" s="7"/>
      <c r="E189" s="7"/>
      <c r="F189" s="7"/>
      <c r="G189" s="7"/>
    </row>
    <row r="190" spans="2:7" ht="15.75" customHeight="1" x14ac:dyDescent="0.25">
      <c r="B190" s="7"/>
      <c r="D190" s="7"/>
      <c r="E190" s="7"/>
      <c r="F190" s="7"/>
      <c r="G190" s="7"/>
    </row>
    <row r="191" spans="2:7" ht="15.75" customHeight="1" x14ac:dyDescent="0.25">
      <c r="B191" s="7"/>
      <c r="D191" s="7"/>
      <c r="E191" s="7"/>
      <c r="F191" s="7"/>
      <c r="G191" s="7"/>
    </row>
    <row r="192" spans="2:7" ht="15.75" customHeight="1" x14ac:dyDescent="0.25">
      <c r="B192" s="7"/>
      <c r="D192" s="7"/>
      <c r="E192" s="7"/>
      <c r="F192" s="7"/>
      <c r="G192" s="7"/>
    </row>
    <row r="193" spans="2:7" ht="15.75" customHeight="1" x14ac:dyDescent="0.25">
      <c r="B193" s="7"/>
      <c r="D193" s="7"/>
      <c r="E193" s="7"/>
      <c r="F193" s="7"/>
      <c r="G193" s="7"/>
    </row>
    <row r="194" spans="2:7" ht="15.75" customHeight="1" x14ac:dyDescent="0.25">
      <c r="B194" s="7"/>
      <c r="D194" s="7"/>
      <c r="E194" s="7"/>
      <c r="F194" s="7"/>
      <c r="G194" s="7"/>
    </row>
    <row r="195" spans="2:7" ht="15.75" customHeight="1" x14ac:dyDescent="0.25">
      <c r="B195" s="7"/>
      <c r="D195" s="7"/>
      <c r="E195" s="7"/>
      <c r="F195" s="7"/>
      <c r="G195" s="7"/>
    </row>
    <row r="196" spans="2:7" ht="15.75" customHeight="1" x14ac:dyDescent="0.25">
      <c r="B196" s="7"/>
      <c r="D196" s="7"/>
      <c r="E196" s="7"/>
      <c r="F196" s="7"/>
      <c r="G196" s="7"/>
    </row>
    <row r="197" spans="2:7" ht="15.75" customHeight="1" x14ac:dyDescent="0.25">
      <c r="B197" s="7"/>
      <c r="D197" s="7"/>
      <c r="E197" s="7"/>
      <c r="F197" s="7"/>
      <c r="G197" s="7"/>
    </row>
    <row r="198" spans="2:7" ht="15.75" customHeight="1" x14ac:dyDescent="0.25">
      <c r="B198" s="7"/>
      <c r="D198" s="7"/>
      <c r="E198" s="7"/>
      <c r="F198" s="7"/>
      <c r="G198" s="7"/>
    </row>
    <row r="199" spans="2:7" ht="15.75" customHeight="1" x14ac:dyDescent="0.25">
      <c r="B199" s="7"/>
      <c r="D199" s="7"/>
      <c r="E199" s="7"/>
      <c r="F199" s="7"/>
      <c r="G199" s="7"/>
    </row>
    <row r="200" spans="2:7" ht="15.75" customHeight="1" x14ac:dyDescent="0.25">
      <c r="B200" s="7"/>
      <c r="D200" s="7"/>
      <c r="E200" s="7"/>
      <c r="F200" s="7"/>
      <c r="G200" s="7"/>
    </row>
    <row r="201" spans="2:7" ht="15.75" customHeight="1" x14ac:dyDescent="0.25">
      <c r="B201" s="7"/>
      <c r="D201" s="7"/>
      <c r="E201" s="7"/>
      <c r="F201" s="7"/>
      <c r="G201" s="7"/>
    </row>
    <row r="202" spans="2:7" ht="15.75" customHeight="1" x14ac:dyDescent="0.25">
      <c r="B202" s="7"/>
      <c r="D202" s="7"/>
      <c r="E202" s="7"/>
      <c r="F202" s="7"/>
      <c r="G202" s="7"/>
    </row>
    <row r="203" spans="2:7" ht="15.75" customHeight="1" x14ac:dyDescent="0.25">
      <c r="B203" s="7"/>
      <c r="D203" s="7"/>
      <c r="E203" s="7"/>
      <c r="F203" s="7"/>
      <c r="G203" s="7"/>
    </row>
    <row r="204" spans="2:7" ht="15.75" customHeight="1" x14ac:dyDescent="0.25">
      <c r="B204" s="7"/>
      <c r="D204" s="7"/>
      <c r="E204" s="7"/>
      <c r="F204" s="7"/>
      <c r="G204" s="7"/>
    </row>
    <row r="205" spans="2:7" ht="15.75" customHeight="1" x14ac:dyDescent="0.25">
      <c r="B205" s="7"/>
      <c r="D205" s="7"/>
      <c r="E205" s="7"/>
      <c r="F205" s="7"/>
      <c r="G205" s="7"/>
    </row>
    <row r="206" spans="2:7" ht="15.75" customHeight="1" x14ac:dyDescent="0.25">
      <c r="B206" s="7"/>
      <c r="D206" s="7"/>
      <c r="E206" s="7"/>
      <c r="F206" s="7"/>
      <c r="G206" s="7"/>
    </row>
    <row r="207" spans="2:7" ht="15.75" customHeight="1" x14ac:dyDescent="0.25">
      <c r="B207" s="7"/>
      <c r="D207" s="7"/>
      <c r="E207" s="7"/>
      <c r="F207" s="7"/>
      <c r="G207" s="7"/>
    </row>
    <row r="208" spans="2:7" ht="15.75" customHeight="1" x14ac:dyDescent="0.25">
      <c r="B208" s="7"/>
      <c r="D208" s="7"/>
      <c r="E208" s="7"/>
      <c r="F208" s="7"/>
      <c r="G208" s="7"/>
    </row>
    <row r="209" spans="2:7" ht="15.75" customHeight="1" x14ac:dyDescent="0.25">
      <c r="B209" s="7"/>
      <c r="D209" s="7"/>
      <c r="E209" s="7"/>
      <c r="F209" s="7"/>
      <c r="G209" s="7"/>
    </row>
    <row r="210" spans="2:7" ht="15.75" customHeight="1" x14ac:dyDescent="0.25">
      <c r="B210" s="7"/>
      <c r="D210" s="7"/>
      <c r="E210" s="7"/>
      <c r="F210" s="7"/>
      <c r="G210" s="7"/>
    </row>
    <row r="211" spans="2:7" ht="15.75" customHeight="1" x14ac:dyDescent="0.25">
      <c r="B211" s="7"/>
      <c r="D211" s="7"/>
      <c r="E211" s="7"/>
      <c r="F211" s="7"/>
      <c r="G211" s="7"/>
    </row>
    <row r="212" spans="2:7" ht="15.75" customHeight="1" x14ac:dyDescent="0.25">
      <c r="B212" s="7"/>
      <c r="D212" s="7"/>
      <c r="E212" s="7"/>
      <c r="F212" s="7"/>
      <c r="G212" s="7"/>
    </row>
    <row r="213" spans="2:7" ht="15.75" customHeight="1" x14ac:dyDescent="0.25">
      <c r="B213" s="7"/>
      <c r="D213" s="7"/>
      <c r="E213" s="7"/>
      <c r="F213" s="7"/>
      <c r="G213" s="7"/>
    </row>
    <row r="214" spans="2:7" ht="15.75" customHeight="1" x14ac:dyDescent="0.25">
      <c r="B214" s="7"/>
      <c r="D214" s="7"/>
      <c r="E214" s="7"/>
      <c r="F214" s="7"/>
      <c r="G214" s="7"/>
    </row>
    <row r="215" spans="2:7" ht="15.75" customHeight="1" x14ac:dyDescent="0.25">
      <c r="B215" s="7"/>
      <c r="D215" s="7"/>
      <c r="E215" s="7"/>
      <c r="F215" s="7"/>
      <c r="G215" s="7"/>
    </row>
    <row r="216" spans="2:7" ht="15.75" customHeight="1" x14ac:dyDescent="0.25">
      <c r="B216" s="7"/>
      <c r="D216" s="7"/>
      <c r="E216" s="7"/>
      <c r="F216" s="7"/>
      <c r="G216" s="7"/>
    </row>
    <row r="217" spans="2:7" ht="15.75" customHeight="1" x14ac:dyDescent="0.25">
      <c r="B217" s="7"/>
      <c r="D217" s="7"/>
      <c r="E217" s="7"/>
      <c r="F217" s="7"/>
      <c r="G217" s="7"/>
    </row>
    <row r="218" spans="2:7" ht="15.75" customHeight="1" x14ac:dyDescent="0.25">
      <c r="B218" s="7"/>
      <c r="D218" s="7"/>
      <c r="E218" s="7"/>
      <c r="F218" s="7"/>
      <c r="G218" s="7"/>
    </row>
    <row r="219" spans="2:7" ht="15.75" customHeight="1" x14ac:dyDescent="0.25">
      <c r="B219" s="7"/>
      <c r="D219" s="7"/>
      <c r="E219" s="7"/>
      <c r="F219" s="7"/>
      <c r="G219" s="7"/>
    </row>
    <row r="220" spans="2:7" ht="15.75" customHeight="1" x14ac:dyDescent="0.25">
      <c r="B220" s="7"/>
      <c r="D220" s="7"/>
      <c r="E220" s="7"/>
      <c r="F220" s="7"/>
      <c r="G220" s="7"/>
    </row>
    <row r="221" spans="2:7" ht="15.75" customHeight="1" x14ac:dyDescent="0.25">
      <c r="B221" s="7"/>
      <c r="D221" s="7"/>
      <c r="E221" s="7"/>
      <c r="F221" s="7"/>
      <c r="G221" s="7"/>
    </row>
    <row r="222" spans="2:7" ht="15.75" customHeight="1" x14ac:dyDescent="0.25">
      <c r="B222" s="7"/>
      <c r="D222" s="7"/>
      <c r="E222" s="7"/>
      <c r="F222" s="7"/>
      <c r="G222" s="7"/>
    </row>
    <row r="223" spans="2:7" ht="15.75" customHeight="1" x14ac:dyDescent="0.25">
      <c r="B223" s="7"/>
      <c r="D223" s="7"/>
      <c r="E223" s="7"/>
      <c r="F223" s="7"/>
      <c r="G223" s="7"/>
    </row>
    <row r="224" spans="2:7" ht="15.75" customHeight="1" x14ac:dyDescent="0.25">
      <c r="B224" s="7"/>
      <c r="D224" s="7"/>
      <c r="E224" s="7"/>
      <c r="F224" s="7"/>
      <c r="G224" s="7"/>
    </row>
    <row r="225" spans="2:7" ht="15.75" customHeight="1" x14ac:dyDescent="0.25">
      <c r="B225" s="7"/>
      <c r="D225" s="7"/>
      <c r="E225" s="7"/>
      <c r="F225" s="7"/>
      <c r="G225" s="7"/>
    </row>
    <row r="226" spans="2:7" ht="15.75" customHeight="1" x14ac:dyDescent="0.25">
      <c r="B226" s="7"/>
      <c r="D226" s="7"/>
      <c r="E226" s="7"/>
      <c r="F226" s="7"/>
      <c r="G226" s="7"/>
    </row>
    <row r="227" spans="2:7" ht="15.75" customHeight="1" x14ac:dyDescent="0.25">
      <c r="B227" s="7"/>
      <c r="D227" s="7"/>
      <c r="E227" s="7"/>
      <c r="F227" s="7"/>
      <c r="G227" s="7"/>
    </row>
    <row r="228" spans="2:7" ht="15.75" customHeight="1" x14ac:dyDescent="0.25">
      <c r="B228" s="7"/>
      <c r="D228" s="7"/>
      <c r="E228" s="7"/>
      <c r="F228" s="7"/>
      <c r="G228" s="7"/>
    </row>
    <row r="229" spans="2:7" ht="15.75" customHeight="1" x14ac:dyDescent="0.25">
      <c r="B229" s="7"/>
      <c r="D229" s="7"/>
      <c r="E229" s="7"/>
      <c r="F229" s="7"/>
      <c r="G229" s="7"/>
    </row>
    <row r="230" spans="2:7" ht="15.75" customHeight="1" x14ac:dyDescent="0.25">
      <c r="B230" s="7"/>
      <c r="D230" s="7"/>
      <c r="E230" s="7"/>
      <c r="F230" s="7"/>
      <c r="G230" s="7"/>
    </row>
    <row r="231" spans="2:7" ht="15.75" customHeight="1" x14ac:dyDescent="0.25">
      <c r="B231" s="7"/>
      <c r="D231" s="7"/>
      <c r="E231" s="7"/>
      <c r="F231" s="7"/>
      <c r="G231" s="7"/>
    </row>
    <row r="232" spans="2:7" ht="15.75" customHeight="1" x14ac:dyDescent="0.25">
      <c r="B232" s="7"/>
      <c r="D232" s="7"/>
      <c r="E232" s="7"/>
      <c r="F232" s="7"/>
      <c r="G232" s="7"/>
    </row>
    <row r="233" spans="2:7" ht="15.75" customHeight="1" x14ac:dyDescent="0.25">
      <c r="B233" s="7"/>
      <c r="D233" s="7"/>
      <c r="E233" s="7"/>
      <c r="F233" s="7"/>
      <c r="G233" s="7"/>
    </row>
    <row r="234" spans="2:7" ht="15.75" customHeight="1" x14ac:dyDescent="0.25">
      <c r="B234" s="7"/>
      <c r="D234" s="7"/>
      <c r="E234" s="7"/>
      <c r="F234" s="7"/>
      <c r="G234" s="7"/>
    </row>
    <row r="235" spans="2:7" ht="15.75" customHeight="1" x14ac:dyDescent="0.25">
      <c r="B235" s="7"/>
      <c r="D235" s="7"/>
      <c r="E235" s="7"/>
      <c r="F235" s="7"/>
      <c r="G235" s="7"/>
    </row>
    <row r="236" spans="2:7" ht="15.75" customHeight="1" x14ac:dyDescent="0.25">
      <c r="B236" s="7"/>
      <c r="D236" s="7"/>
      <c r="E236" s="7"/>
      <c r="F236" s="7"/>
      <c r="G236" s="7"/>
    </row>
    <row r="237" spans="2:7" ht="15.75" customHeight="1" x14ac:dyDescent="0.25">
      <c r="B237" s="7"/>
      <c r="D237" s="7"/>
      <c r="E237" s="7"/>
      <c r="F237" s="7"/>
      <c r="G237" s="7"/>
    </row>
    <row r="238" spans="2:7" ht="15.75" customHeight="1" x14ac:dyDescent="0.25">
      <c r="B238" s="7"/>
      <c r="D238" s="7"/>
      <c r="E238" s="7"/>
      <c r="F238" s="7"/>
      <c r="G238" s="7"/>
    </row>
    <row r="239" spans="2:7" ht="15.75" customHeight="1" x14ac:dyDescent="0.25">
      <c r="B239" s="7"/>
      <c r="D239" s="7"/>
      <c r="E239" s="7"/>
      <c r="F239" s="7"/>
      <c r="G239" s="7"/>
    </row>
    <row r="240" spans="2:7" ht="15.75" customHeight="1" x14ac:dyDescent="0.25">
      <c r="B240" s="7"/>
      <c r="D240" s="7"/>
      <c r="E240" s="7"/>
      <c r="F240" s="7"/>
      <c r="G240" s="7"/>
    </row>
    <row r="241" spans="2:7" ht="15.75" customHeight="1" x14ac:dyDescent="0.25">
      <c r="B241" s="7"/>
      <c r="D241" s="7"/>
      <c r="E241" s="7"/>
      <c r="F241" s="7"/>
      <c r="G241" s="7"/>
    </row>
    <row r="242" spans="2:7" ht="15.75" customHeight="1" x14ac:dyDescent="0.25">
      <c r="B242" s="7"/>
      <c r="D242" s="7"/>
      <c r="E242" s="7"/>
      <c r="F242" s="7"/>
      <c r="G242" s="7"/>
    </row>
    <row r="243" spans="2:7" ht="15.75" customHeight="1" x14ac:dyDescent="0.25">
      <c r="B243" s="7"/>
      <c r="D243" s="7"/>
      <c r="E243" s="7"/>
      <c r="F243" s="7"/>
      <c r="G243" s="7"/>
    </row>
    <row r="244" spans="2:7" ht="15.75" customHeight="1" x14ac:dyDescent="0.25">
      <c r="B244" s="7"/>
      <c r="D244" s="7"/>
      <c r="E244" s="7"/>
      <c r="F244" s="7"/>
      <c r="G244" s="7"/>
    </row>
    <row r="245" spans="2:7" ht="15.75" customHeight="1" x14ac:dyDescent="0.25">
      <c r="B245" s="7"/>
      <c r="D245" s="7"/>
      <c r="E245" s="7"/>
      <c r="F245" s="7"/>
      <c r="G245" s="7"/>
    </row>
    <row r="246" spans="2:7" ht="15.75" customHeight="1" x14ac:dyDescent="0.25">
      <c r="B246" s="7"/>
      <c r="D246" s="7"/>
      <c r="E246" s="7"/>
      <c r="F246" s="7"/>
      <c r="G246" s="7"/>
    </row>
    <row r="247" spans="2:7" ht="15.75" customHeight="1" x14ac:dyDescent="0.25">
      <c r="B247" s="7"/>
      <c r="D247" s="7"/>
      <c r="E247" s="7"/>
      <c r="F247" s="7"/>
      <c r="G247" s="7"/>
    </row>
    <row r="248" spans="2:7" ht="15.75" customHeight="1" x14ac:dyDescent="0.25">
      <c r="B248" s="7"/>
      <c r="D248" s="7"/>
      <c r="E248" s="7"/>
      <c r="F248" s="7"/>
      <c r="G248" s="7"/>
    </row>
    <row r="249" spans="2:7" ht="15.75" customHeight="1" x14ac:dyDescent="0.25">
      <c r="B249" s="7"/>
      <c r="D249" s="7"/>
      <c r="E249" s="7"/>
      <c r="F249" s="7"/>
      <c r="G249" s="7"/>
    </row>
    <row r="250" spans="2:7" ht="15.75" customHeight="1" x14ac:dyDescent="0.25">
      <c r="B250" s="7"/>
      <c r="D250" s="7"/>
      <c r="E250" s="7"/>
      <c r="F250" s="7"/>
      <c r="G250" s="7"/>
    </row>
    <row r="251" spans="2:7" ht="15.75" customHeight="1" x14ac:dyDescent="0.25">
      <c r="B251" s="7"/>
      <c r="D251" s="7"/>
      <c r="E251" s="7"/>
      <c r="F251" s="7"/>
      <c r="G251" s="7"/>
    </row>
    <row r="252" spans="2:7" ht="15.75" customHeight="1" x14ac:dyDescent="0.25">
      <c r="B252" s="7"/>
      <c r="D252" s="7"/>
      <c r="E252" s="7"/>
      <c r="F252" s="7"/>
      <c r="G252" s="7"/>
    </row>
    <row r="253" spans="2:7" ht="15.75" customHeight="1" x14ac:dyDescent="0.25">
      <c r="B253" s="7"/>
      <c r="D253" s="7"/>
      <c r="E253" s="7"/>
      <c r="F253" s="7"/>
      <c r="G253" s="7"/>
    </row>
    <row r="254" spans="2:7" ht="15.75" customHeight="1" x14ac:dyDescent="0.25">
      <c r="B254" s="7"/>
      <c r="D254" s="7"/>
      <c r="E254" s="7"/>
      <c r="F254" s="7"/>
      <c r="G254" s="7"/>
    </row>
    <row r="255" spans="2:7" ht="15.75" customHeight="1" x14ac:dyDescent="0.25">
      <c r="B255" s="7"/>
      <c r="D255" s="7"/>
      <c r="E255" s="7"/>
      <c r="F255" s="7"/>
      <c r="G255" s="7"/>
    </row>
    <row r="256" spans="2:7" ht="15.75" customHeight="1" x14ac:dyDescent="0.25">
      <c r="B256" s="7"/>
      <c r="D256" s="7"/>
      <c r="E256" s="7"/>
      <c r="F256" s="7"/>
      <c r="G256" s="7"/>
    </row>
    <row r="257" spans="2:7" ht="15.75" customHeight="1" x14ac:dyDescent="0.25">
      <c r="B257" s="7"/>
      <c r="D257" s="7"/>
      <c r="E257" s="7"/>
      <c r="F257" s="7"/>
      <c r="G257" s="7"/>
    </row>
    <row r="258" spans="2:7" ht="15.75" customHeight="1" x14ac:dyDescent="0.25">
      <c r="B258" s="7"/>
      <c r="D258" s="7"/>
      <c r="E258" s="7"/>
      <c r="F258" s="7"/>
      <c r="G258" s="7"/>
    </row>
    <row r="259" spans="2:7" ht="15.75" customHeight="1" x14ac:dyDescent="0.25">
      <c r="B259" s="7"/>
      <c r="D259" s="7"/>
      <c r="E259" s="7"/>
      <c r="F259" s="7"/>
      <c r="G259" s="7"/>
    </row>
    <row r="260" spans="2:7" ht="15.75" customHeight="1" x14ac:dyDescent="0.25">
      <c r="B260" s="7"/>
      <c r="D260" s="7"/>
      <c r="E260" s="7"/>
      <c r="F260" s="7"/>
      <c r="G260" s="7"/>
    </row>
    <row r="261" spans="2:7" ht="15.75" customHeight="1" x14ac:dyDescent="0.25">
      <c r="B261" s="7"/>
      <c r="D261" s="7"/>
      <c r="E261" s="7"/>
      <c r="F261" s="7"/>
      <c r="G261" s="7"/>
    </row>
    <row r="262" spans="2:7" ht="15.75" customHeight="1" x14ac:dyDescent="0.25">
      <c r="B262" s="7"/>
      <c r="D262" s="7"/>
      <c r="E262" s="7"/>
      <c r="F262" s="7"/>
      <c r="G262" s="7"/>
    </row>
    <row r="263" spans="2:7" ht="15.75" customHeight="1" x14ac:dyDescent="0.25">
      <c r="B263" s="7"/>
      <c r="D263" s="7"/>
      <c r="E263" s="7"/>
      <c r="F263" s="7"/>
      <c r="G263" s="7"/>
    </row>
    <row r="264" spans="2:7" ht="15.75" customHeight="1" x14ac:dyDescent="0.25">
      <c r="B264" s="7"/>
      <c r="D264" s="7"/>
      <c r="E264" s="7"/>
      <c r="F264" s="7"/>
      <c r="G264" s="7"/>
    </row>
    <row r="265" spans="2:7" ht="15.75" customHeight="1" x14ac:dyDescent="0.25">
      <c r="B265" s="7"/>
      <c r="D265" s="7"/>
      <c r="E265" s="7"/>
      <c r="F265" s="7"/>
      <c r="G265" s="7"/>
    </row>
    <row r="266" spans="2:7" ht="15.75" customHeight="1" x14ac:dyDescent="0.25">
      <c r="B266" s="7"/>
      <c r="D266" s="7"/>
      <c r="E266" s="7"/>
      <c r="F266" s="7"/>
      <c r="G266" s="7"/>
    </row>
    <row r="267" spans="2:7" ht="15.75" customHeight="1" x14ac:dyDescent="0.25">
      <c r="B267" s="7"/>
      <c r="D267" s="7"/>
      <c r="E267" s="7"/>
      <c r="F267" s="7"/>
      <c r="G267" s="7"/>
    </row>
    <row r="268" spans="2:7" ht="15.75" customHeight="1" x14ac:dyDescent="0.25">
      <c r="B268" s="7"/>
      <c r="D268" s="7"/>
      <c r="E268" s="7"/>
      <c r="F268" s="7"/>
      <c r="G268" s="7"/>
    </row>
    <row r="269" spans="2:7" ht="15.75" customHeight="1" x14ac:dyDescent="0.25">
      <c r="B269" s="7"/>
      <c r="D269" s="7"/>
      <c r="E269" s="7"/>
      <c r="F269" s="7"/>
      <c r="G269" s="7"/>
    </row>
    <row r="270" spans="2:7" ht="15.75" customHeight="1" x14ac:dyDescent="0.25">
      <c r="B270" s="7"/>
      <c r="D270" s="7"/>
      <c r="E270" s="7"/>
      <c r="F270" s="7"/>
      <c r="G270" s="7"/>
    </row>
    <row r="271" spans="2:7" ht="15.75" customHeight="1" x14ac:dyDescent="0.25">
      <c r="B271" s="7"/>
      <c r="D271" s="7"/>
      <c r="E271" s="7"/>
      <c r="F271" s="7"/>
      <c r="G271" s="7"/>
    </row>
    <row r="272" spans="2:7" ht="15.75" customHeight="1" x14ac:dyDescent="0.25">
      <c r="B272" s="7"/>
      <c r="D272" s="7"/>
      <c r="E272" s="7"/>
      <c r="F272" s="7"/>
      <c r="G272" s="7"/>
    </row>
    <row r="273" spans="2:7" ht="15.75" customHeight="1" x14ac:dyDescent="0.25">
      <c r="B273" s="7"/>
      <c r="D273" s="7"/>
      <c r="E273" s="7"/>
      <c r="F273" s="7"/>
      <c r="G273" s="7"/>
    </row>
    <row r="274" spans="2:7" ht="15.75" customHeight="1" x14ac:dyDescent="0.25">
      <c r="B274" s="7"/>
      <c r="D274" s="7"/>
      <c r="E274" s="7"/>
      <c r="F274" s="7"/>
      <c r="G274" s="7"/>
    </row>
    <row r="275" spans="2:7" ht="15.75" customHeight="1" x14ac:dyDescent="0.25">
      <c r="B275" s="7"/>
      <c r="D275" s="7"/>
      <c r="E275" s="7"/>
      <c r="F275" s="7"/>
      <c r="G275" s="7"/>
    </row>
    <row r="276" spans="2:7" ht="15.75" customHeight="1" x14ac:dyDescent="0.25">
      <c r="B276" s="7"/>
      <c r="D276" s="7"/>
      <c r="E276" s="7"/>
      <c r="F276" s="7"/>
      <c r="G276" s="7"/>
    </row>
    <row r="277" spans="2:7" ht="15.75" customHeight="1" x14ac:dyDescent="0.25">
      <c r="B277" s="7"/>
      <c r="D277" s="7"/>
      <c r="E277" s="7"/>
      <c r="F277" s="7"/>
      <c r="G277" s="7"/>
    </row>
    <row r="278" spans="2:7" ht="15.75" customHeight="1" x14ac:dyDescent="0.25">
      <c r="B278" s="7"/>
      <c r="D278" s="7"/>
      <c r="E278" s="7"/>
      <c r="F278" s="7"/>
      <c r="G278" s="7"/>
    </row>
    <row r="279" spans="2:7" ht="15.75" customHeight="1" x14ac:dyDescent="0.25">
      <c r="B279" s="7"/>
      <c r="D279" s="7"/>
      <c r="E279" s="7"/>
      <c r="F279" s="7"/>
      <c r="G279" s="7"/>
    </row>
    <row r="280" spans="2:7" ht="15.75" customHeight="1" x14ac:dyDescent="0.25">
      <c r="B280" s="7"/>
      <c r="D280" s="7"/>
      <c r="E280" s="7"/>
      <c r="F280" s="7"/>
      <c r="G280" s="7"/>
    </row>
    <row r="281" spans="2:7" ht="15.75" customHeight="1" x14ac:dyDescent="0.25">
      <c r="B281" s="7"/>
      <c r="D281" s="7"/>
      <c r="E281" s="7"/>
      <c r="F281" s="7"/>
      <c r="G281" s="7"/>
    </row>
    <row r="282" spans="2:7" ht="15.75" customHeight="1" x14ac:dyDescent="0.25">
      <c r="B282" s="7"/>
      <c r="D282" s="7"/>
      <c r="E282" s="7"/>
      <c r="F282" s="7"/>
      <c r="G282" s="7"/>
    </row>
    <row r="283" spans="2:7" ht="15.75" customHeight="1" x14ac:dyDescent="0.25">
      <c r="B283" s="7"/>
      <c r="D283" s="7"/>
      <c r="E283" s="7"/>
      <c r="F283" s="7"/>
      <c r="G283" s="7"/>
    </row>
    <row r="284" spans="2:7" ht="15.75" customHeight="1" x14ac:dyDescent="0.25">
      <c r="B284" s="7"/>
      <c r="D284" s="7"/>
      <c r="E284" s="7"/>
      <c r="F284" s="7"/>
      <c r="G284" s="7"/>
    </row>
    <row r="285" spans="2:7" ht="15.75" customHeight="1" x14ac:dyDescent="0.25">
      <c r="B285" s="7"/>
      <c r="D285" s="7"/>
      <c r="E285" s="7"/>
      <c r="F285" s="7"/>
      <c r="G285" s="7"/>
    </row>
    <row r="286" spans="2:7" ht="15.75" customHeight="1" x14ac:dyDescent="0.25">
      <c r="B286" s="7"/>
      <c r="D286" s="7"/>
      <c r="E286" s="7"/>
      <c r="F286" s="7"/>
      <c r="G286" s="7"/>
    </row>
    <row r="287" spans="2:7" ht="15.75" customHeight="1" x14ac:dyDescent="0.25">
      <c r="B287" s="7"/>
      <c r="D287" s="7"/>
      <c r="E287" s="7"/>
      <c r="F287" s="7"/>
      <c r="G287" s="7"/>
    </row>
    <row r="288" spans="2:7" ht="15.75" customHeight="1" x14ac:dyDescent="0.25">
      <c r="B288" s="7"/>
      <c r="D288" s="7"/>
      <c r="E288" s="7"/>
      <c r="F288" s="7"/>
      <c r="G288" s="7"/>
    </row>
    <row r="289" spans="2:7" ht="15.75" customHeight="1" x14ac:dyDescent="0.25">
      <c r="B289" s="7"/>
      <c r="D289" s="7"/>
      <c r="E289" s="7"/>
      <c r="F289" s="7"/>
      <c r="G289" s="7"/>
    </row>
    <row r="290" spans="2:7" ht="15.75" customHeight="1" x14ac:dyDescent="0.25">
      <c r="B290" s="7"/>
      <c r="D290" s="7"/>
      <c r="E290" s="7"/>
      <c r="F290" s="7"/>
      <c r="G290" s="7"/>
    </row>
    <row r="291" spans="2:7" ht="15.75" customHeight="1" x14ac:dyDescent="0.25">
      <c r="B291" s="7"/>
      <c r="D291" s="7"/>
      <c r="E291" s="7"/>
      <c r="F291" s="7"/>
      <c r="G291" s="7"/>
    </row>
    <row r="292" spans="2:7" ht="15.75" customHeight="1" x14ac:dyDescent="0.25">
      <c r="B292" s="7"/>
      <c r="D292" s="7"/>
      <c r="E292" s="7"/>
      <c r="F292" s="7"/>
      <c r="G292" s="7"/>
    </row>
    <row r="293" spans="2:7" ht="15.75" customHeight="1" x14ac:dyDescent="0.25">
      <c r="B293" s="7"/>
      <c r="D293" s="7"/>
      <c r="E293" s="7"/>
      <c r="F293" s="7"/>
      <c r="G293" s="7"/>
    </row>
    <row r="294" spans="2:7" ht="15.75" customHeight="1" x14ac:dyDescent="0.25">
      <c r="B294" s="7"/>
      <c r="D294" s="7"/>
      <c r="E294" s="7"/>
      <c r="F294" s="7"/>
      <c r="G294" s="7"/>
    </row>
    <row r="295" spans="2:7" ht="15.75" customHeight="1" x14ac:dyDescent="0.25">
      <c r="B295" s="7"/>
      <c r="D295" s="7"/>
      <c r="E295" s="7"/>
      <c r="F295" s="7"/>
      <c r="G295" s="7"/>
    </row>
    <row r="296" spans="2:7" ht="15.75" customHeight="1" x14ac:dyDescent="0.25">
      <c r="B296" s="7"/>
      <c r="D296" s="7"/>
      <c r="E296" s="7"/>
      <c r="F296" s="7"/>
      <c r="G296" s="7"/>
    </row>
    <row r="297" spans="2:7" ht="15.75" customHeight="1" x14ac:dyDescent="0.25">
      <c r="B297" s="7"/>
      <c r="D297" s="7"/>
      <c r="E297" s="7"/>
      <c r="F297" s="7"/>
      <c r="G297" s="7"/>
    </row>
    <row r="298" spans="2:7" ht="15.75" customHeight="1" x14ac:dyDescent="0.25">
      <c r="B298" s="7"/>
      <c r="D298" s="7"/>
      <c r="E298" s="7"/>
      <c r="F298" s="7"/>
      <c r="G298" s="7"/>
    </row>
    <row r="299" spans="2:7" ht="15.75" customHeight="1" x14ac:dyDescent="0.25">
      <c r="B299" s="7"/>
      <c r="D299" s="7"/>
      <c r="E299" s="7"/>
      <c r="F299" s="7"/>
      <c r="G299" s="7"/>
    </row>
    <row r="300" spans="2:7" ht="15.75" customHeight="1" x14ac:dyDescent="0.25">
      <c r="B300" s="7"/>
      <c r="D300" s="7"/>
      <c r="E300" s="7"/>
      <c r="F300" s="7"/>
      <c r="G300" s="7"/>
    </row>
    <row r="301" spans="2:7" ht="15.75" customHeight="1" x14ac:dyDescent="0.25">
      <c r="B301" s="7"/>
      <c r="D301" s="7"/>
      <c r="E301" s="7"/>
      <c r="F301" s="7"/>
      <c r="G301" s="7"/>
    </row>
    <row r="302" spans="2:7" ht="15.75" customHeight="1" x14ac:dyDescent="0.25">
      <c r="B302" s="7"/>
      <c r="D302" s="7"/>
      <c r="E302" s="7"/>
      <c r="F302" s="7"/>
      <c r="G302" s="7"/>
    </row>
    <row r="303" spans="2:7" ht="15.75" customHeight="1" x14ac:dyDescent="0.25">
      <c r="B303" s="7"/>
      <c r="D303" s="7"/>
      <c r="E303" s="7"/>
      <c r="F303" s="7"/>
      <c r="G303" s="7"/>
    </row>
    <row r="304" spans="2:7" ht="15.75" customHeight="1" x14ac:dyDescent="0.25">
      <c r="B304" s="7"/>
      <c r="D304" s="7"/>
      <c r="E304" s="7"/>
      <c r="F304" s="7"/>
      <c r="G304" s="7"/>
    </row>
    <row r="305" spans="2:7" ht="15.75" customHeight="1" x14ac:dyDescent="0.25">
      <c r="B305" s="7"/>
      <c r="D305" s="7"/>
      <c r="E305" s="7"/>
      <c r="F305" s="7"/>
      <c r="G305" s="7"/>
    </row>
    <row r="306" spans="2:7" ht="15.75" customHeight="1" x14ac:dyDescent="0.25">
      <c r="B306" s="7"/>
      <c r="D306" s="7"/>
      <c r="E306" s="7"/>
      <c r="F306" s="7"/>
      <c r="G306" s="7"/>
    </row>
    <row r="307" spans="2:7" ht="15.75" customHeight="1" x14ac:dyDescent="0.25">
      <c r="B307" s="7"/>
      <c r="D307" s="7"/>
      <c r="E307" s="7"/>
      <c r="F307" s="7"/>
      <c r="G307" s="7"/>
    </row>
    <row r="308" spans="2:7" ht="15.75" customHeight="1" x14ac:dyDescent="0.25">
      <c r="B308" s="7"/>
      <c r="D308" s="7"/>
      <c r="E308" s="7"/>
      <c r="F308" s="7"/>
      <c r="G308" s="7"/>
    </row>
    <row r="309" spans="2:7" ht="15.75" customHeight="1" x14ac:dyDescent="0.25">
      <c r="B309" s="7"/>
      <c r="D309" s="7"/>
      <c r="E309" s="7"/>
      <c r="F309" s="7"/>
      <c r="G309" s="7"/>
    </row>
    <row r="310" spans="2:7" ht="15.75" customHeight="1" x14ac:dyDescent="0.25">
      <c r="B310" s="7"/>
      <c r="D310" s="7"/>
      <c r="E310" s="7"/>
      <c r="F310" s="7"/>
      <c r="G310" s="7"/>
    </row>
    <row r="311" spans="2:7" ht="15.75" customHeight="1" x14ac:dyDescent="0.25">
      <c r="B311" s="7"/>
      <c r="D311" s="7"/>
      <c r="E311" s="7"/>
      <c r="F311" s="7"/>
      <c r="G311" s="7"/>
    </row>
    <row r="312" spans="2:7" ht="15.75" customHeight="1" x14ac:dyDescent="0.25">
      <c r="B312" s="7"/>
      <c r="D312" s="7"/>
      <c r="E312" s="7"/>
      <c r="F312" s="7"/>
      <c r="G312" s="7"/>
    </row>
    <row r="313" spans="2:7" ht="15.75" customHeight="1" x14ac:dyDescent="0.25">
      <c r="B313" s="7"/>
      <c r="D313" s="7"/>
      <c r="E313" s="7"/>
      <c r="F313" s="7"/>
      <c r="G313" s="7"/>
    </row>
    <row r="314" spans="2:7" ht="15.75" customHeight="1" x14ac:dyDescent="0.25">
      <c r="B314" s="7"/>
      <c r="D314" s="7"/>
      <c r="E314" s="7"/>
      <c r="F314" s="7"/>
      <c r="G314" s="7"/>
    </row>
    <row r="315" spans="2:7" ht="15.75" customHeight="1" x14ac:dyDescent="0.25">
      <c r="B315" s="7"/>
      <c r="D315" s="7"/>
      <c r="E315" s="7"/>
      <c r="F315" s="7"/>
      <c r="G315" s="7"/>
    </row>
    <row r="316" spans="2:7" ht="15.75" customHeight="1" x14ac:dyDescent="0.25">
      <c r="B316" s="7"/>
      <c r="D316" s="7"/>
      <c r="E316" s="7"/>
      <c r="F316" s="7"/>
      <c r="G316" s="7"/>
    </row>
    <row r="317" spans="2:7" ht="15.75" customHeight="1" x14ac:dyDescent="0.25">
      <c r="B317" s="7"/>
      <c r="D317" s="7"/>
      <c r="E317" s="7"/>
      <c r="F317" s="7"/>
      <c r="G317" s="7"/>
    </row>
    <row r="318" spans="2:7" ht="15.75" customHeight="1" x14ac:dyDescent="0.25">
      <c r="B318" s="7"/>
      <c r="D318" s="7"/>
      <c r="E318" s="7"/>
      <c r="F318" s="7"/>
      <c r="G318" s="7"/>
    </row>
    <row r="319" spans="2:7" ht="15.75" customHeight="1" x14ac:dyDescent="0.25">
      <c r="B319" s="7"/>
      <c r="D319" s="7"/>
      <c r="E319" s="7"/>
      <c r="F319" s="7"/>
      <c r="G319" s="7"/>
    </row>
    <row r="320" spans="2:7" ht="15.75" customHeight="1" x14ac:dyDescent="0.25">
      <c r="B320" s="7"/>
      <c r="D320" s="7"/>
      <c r="E320" s="7"/>
      <c r="F320" s="7"/>
      <c r="G320" s="7"/>
    </row>
    <row r="321" spans="2:7" ht="15.75" customHeight="1" x14ac:dyDescent="0.25">
      <c r="B321" s="7"/>
      <c r="D321" s="7"/>
      <c r="E321" s="7"/>
      <c r="F321" s="7"/>
      <c r="G321" s="7"/>
    </row>
    <row r="322" spans="2:7" ht="15.75" customHeight="1" x14ac:dyDescent="0.25">
      <c r="B322" s="7"/>
      <c r="D322" s="7"/>
      <c r="E322" s="7"/>
      <c r="F322" s="7"/>
      <c r="G322" s="7"/>
    </row>
    <row r="323" spans="2:7" ht="15.75" customHeight="1" x14ac:dyDescent="0.25">
      <c r="B323" s="7"/>
      <c r="D323" s="7"/>
      <c r="E323" s="7"/>
      <c r="F323" s="7"/>
      <c r="G323" s="7"/>
    </row>
    <row r="324" spans="2:7" ht="15.75" customHeight="1" x14ac:dyDescent="0.25">
      <c r="B324" s="7"/>
      <c r="D324" s="7"/>
      <c r="E324" s="7"/>
      <c r="F324" s="7"/>
      <c r="G324" s="7"/>
    </row>
    <row r="325" spans="2:7" ht="15.75" customHeight="1" x14ac:dyDescent="0.25">
      <c r="B325" s="7"/>
      <c r="D325" s="7"/>
      <c r="E325" s="7"/>
      <c r="F325" s="7"/>
      <c r="G325" s="7"/>
    </row>
    <row r="326" spans="2:7" ht="15.75" customHeight="1" x14ac:dyDescent="0.25">
      <c r="B326" s="7"/>
      <c r="D326" s="7"/>
      <c r="E326" s="7"/>
      <c r="F326" s="7"/>
      <c r="G326" s="7"/>
    </row>
    <row r="327" spans="2:7" ht="15.75" customHeight="1" x14ac:dyDescent="0.25">
      <c r="B327" s="7"/>
      <c r="D327" s="7"/>
      <c r="E327" s="7"/>
      <c r="F327" s="7"/>
      <c r="G327" s="7"/>
    </row>
    <row r="328" spans="2:7" ht="15.75" customHeight="1" x14ac:dyDescent="0.25">
      <c r="B328" s="7"/>
      <c r="D328" s="7"/>
      <c r="E328" s="7"/>
      <c r="F328" s="7"/>
      <c r="G328" s="7"/>
    </row>
    <row r="329" spans="2:7" ht="15.75" customHeight="1" x14ac:dyDescent="0.25">
      <c r="B329" s="7"/>
      <c r="D329" s="7"/>
      <c r="E329" s="7"/>
      <c r="F329" s="7"/>
      <c r="G329" s="7"/>
    </row>
    <row r="330" spans="2:7" ht="15.75" customHeight="1" x14ac:dyDescent="0.25">
      <c r="B330" s="7"/>
      <c r="D330" s="7"/>
      <c r="E330" s="7"/>
      <c r="F330" s="7"/>
      <c r="G330" s="7"/>
    </row>
    <row r="331" spans="2:7" ht="15.75" customHeight="1" x14ac:dyDescent="0.25">
      <c r="B331" s="7"/>
      <c r="D331" s="7"/>
      <c r="E331" s="7"/>
      <c r="F331" s="7"/>
      <c r="G331" s="7"/>
    </row>
    <row r="332" spans="2:7" ht="15.75" customHeight="1" x14ac:dyDescent="0.25">
      <c r="B332" s="7"/>
      <c r="D332" s="7"/>
      <c r="E332" s="7"/>
      <c r="F332" s="7"/>
      <c r="G332" s="7"/>
    </row>
    <row r="333" spans="2:7" ht="15.75" customHeight="1" x14ac:dyDescent="0.25">
      <c r="B333" s="7"/>
      <c r="D333" s="7"/>
      <c r="E333" s="7"/>
      <c r="F333" s="7"/>
      <c r="G333" s="7"/>
    </row>
    <row r="334" spans="2:7" ht="15.75" customHeight="1" x14ac:dyDescent="0.25">
      <c r="B334" s="7"/>
      <c r="D334" s="7"/>
      <c r="E334" s="7"/>
      <c r="F334" s="7"/>
      <c r="G334" s="7"/>
    </row>
    <row r="335" spans="2:7" ht="15.75" customHeight="1" x14ac:dyDescent="0.25">
      <c r="B335" s="7"/>
      <c r="D335" s="7"/>
      <c r="E335" s="7"/>
      <c r="F335" s="7"/>
      <c r="G335" s="7"/>
    </row>
    <row r="336" spans="2:7" ht="15.75" customHeight="1" x14ac:dyDescent="0.25">
      <c r="B336" s="7"/>
      <c r="D336" s="7"/>
      <c r="E336" s="7"/>
      <c r="F336" s="7"/>
      <c r="G336" s="7"/>
    </row>
    <row r="337" spans="2:7" ht="15.75" customHeight="1" x14ac:dyDescent="0.25">
      <c r="B337" s="7"/>
      <c r="D337" s="7"/>
      <c r="E337" s="7"/>
      <c r="F337" s="7"/>
      <c r="G337" s="7"/>
    </row>
    <row r="338" spans="2:7" ht="15.75" customHeight="1" x14ac:dyDescent="0.25">
      <c r="B338" s="7"/>
      <c r="D338" s="7"/>
      <c r="E338" s="7"/>
      <c r="F338" s="7"/>
      <c r="G338" s="7"/>
    </row>
    <row r="339" spans="2:7" ht="15.75" customHeight="1" x14ac:dyDescent="0.25">
      <c r="B339" s="7"/>
      <c r="D339" s="7"/>
      <c r="E339" s="7"/>
      <c r="F339" s="7"/>
      <c r="G339" s="7"/>
    </row>
    <row r="340" spans="2:7" ht="15.75" customHeight="1" x14ac:dyDescent="0.25">
      <c r="B340" s="7"/>
      <c r="D340" s="7"/>
      <c r="E340" s="7"/>
      <c r="F340" s="7"/>
      <c r="G340" s="7"/>
    </row>
    <row r="341" spans="2:7" ht="15.75" customHeight="1" x14ac:dyDescent="0.25">
      <c r="B341" s="7"/>
      <c r="D341" s="7"/>
      <c r="E341" s="7"/>
      <c r="F341" s="7"/>
      <c r="G341" s="7"/>
    </row>
    <row r="342" spans="2:7" ht="15.75" customHeight="1" x14ac:dyDescent="0.25">
      <c r="B342" s="7"/>
      <c r="D342" s="7"/>
      <c r="E342" s="7"/>
      <c r="F342" s="7"/>
      <c r="G342" s="7"/>
    </row>
    <row r="343" spans="2:7" ht="15.75" customHeight="1" x14ac:dyDescent="0.25">
      <c r="B343" s="7"/>
      <c r="D343" s="7"/>
      <c r="E343" s="7"/>
      <c r="F343" s="7"/>
      <c r="G343" s="7"/>
    </row>
    <row r="344" spans="2:7" ht="15.75" customHeight="1" x14ac:dyDescent="0.25">
      <c r="B344" s="7"/>
      <c r="D344" s="7"/>
      <c r="E344" s="7"/>
      <c r="F344" s="7"/>
      <c r="G344" s="7"/>
    </row>
    <row r="345" spans="2:7" ht="15.75" customHeight="1" x14ac:dyDescent="0.25">
      <c r="B345" s="7"/>
      <c r="D345" s="7"/>
      <c r="E345" s="7"/>
      <c r="F345" s="7"/>
      <c r="G345" s="7"/>
    </row>
    <row r="346" spans="2:7" ht="15.75" customHeight="1" x14ac:dyDescent="0.25">
      <c r="B346" s="7"/>
      <c r="D346" s="7"/>
      <c r="E346" s="7"/>
      <c r="F346" s="7"/>
      <c r="G346" s="7"/>
    </row>
    <row r="347" spans="2:7" ht="15.75" customHeight="1" x14ac:dyDescent="0.25">
      <c r="B347" s="7"/>
      <c r="D347" s="7"/>
      <c r="E347" s="7"/>
      <c r="F347" s="7"/>
      <c r="G347" s="7"/>
    </row>
    <row r="348" spans="2:7" ht="15.75" customHeight="1" x14ac:dyDescent="0.25">
      <c r="B348" s="7"/>
      <c r="D348" s="7"/>
      <c r="E348" s="7"/>
      <c r="F348" s="7"/>
      <c r="G348" s="7"/>
    </row>
    <row r="349" spans="2:7" ht="15.75" customHeight="1" x14ac:dyDescent="0.25">
      <c r="B349" s="7"/>
      <c r="D349" s="7"/>
      <c r="E349" s="7"/>
      <c r="F349" s="7"/>
      <c r="G349" s="7"/>
    </row>
    <row r="350" spans="2:7" ht="15.75" customHeight="1" x14ac:dyDescent="0.25">
      <c r="B350" s="7"/>
      <c r="D350" s="7"/>
      <c r="E350" s="7"/>
      <c r="F350" s="7"/>
      <c r="G350" s="7"/>
    </row>
    <row r="351" spans="2:7" ht="15.75" customHeight="1" x14ac:dyDescent="0.25">
      <c r="B351" s="7"/>
      <c r="D351" s="7"/>
      <c r="E351" s="7"/>
      <c r="F351" s="7"/>
      <c r="G351" s="7"/>
    </row>
    <row r="352" spans="2:7" ht="15.75" customHeight="1" x14ac:dyDescent="0.25">
      <c r="B352" s="7"/>
      <c r="D352" s="7"/>
      <c r="E352" s="7"/>
      <c r="F352" s="7"/>
      <c r="G352" s="7"/>
    </row>
    <row r="353" spans="2:7" ht="15.75" customHeight="1" x14ac:dyDescent="0.25">
      <c r="B353" s="7"/>
      <c r="D353" s="7"/>
      <c r="E353" s="7"/>
      <c r="F353" s="7"/>
      <c r="G353" s="7"/>
    </row>
    <row r="354" spans="2:7" ht="15.75" customHeight="1" x14ac:dyDescent="0.25">
      <c r="B354" s="7"/>
      <c r="D354" s="7"/>
      <c r="E354" s="7"/>
      <c r="F354" s="7"/>
      <c r="G354" s="7"/>
    </row>
    <row r="355" spans="2:7" ht="15.75" customHeight="1" x14ac:dyDescent="0.25">
      <c r="B355" s="7"/>
      <c r="D355" s="7"/>
      <c r="E355" s="7"/>
      <c r="F355" s="7"/>
      <c r="G355" s="7"/>
    </row>
    <row r="356" spans="2:7" ht="15.75" customHeight="1" x14ac:dyDescent="0.25">
      <c r="B356" s="7"/>
      <c r="D356" s="7"/>
      <c r="E356" s="7"/>
      <c r="F356" s="7"/>
      <c r="G356" s="7"/>
    </row>
    <row r="357" spans="2:7" ht="15.75" customHeight="1" x14ac:dyDescent="0.25">
      <c r="B357" s="7"/>
      <c r="D357" s="7"/>
      <c r="E357" s="7"/>
      <c r="F357" s="7"/>
      <c r="G357" s="7"/>
    </row>
    <row r="358" spans="2:7" ht="15.75" customHeight="1" x14ac:dyDescent="0.25">
      <c r="B358" s="7"/>
      <c r="D358" s="7"/>
      <c r="E358" s="7"/>
      <c r="F358" s="7"/>
      <c r="G358" s="7"/>
    </row>
    <row r="359" spans="2:7" ht="15.75" customHeight="1" x14ac:dyDescent="0.25">
      <c r="B359" s="7"/>
      <c r="D359" s="7"/>
      <c r="E359" s="7"/>
      <c r="F359" s="7"/>
      <c r="G359" s="7"/>
    </row>
    <row r="360" spans="2:7" ht="15.75" customHeight="1" x14ac:dyDescent="0.25">
      <c r="B360" s="7"/>
      <c r="D360" s="7"/>
      <c r="E360" s="7"/>
      <c r="F360" s="7"/>
      <c r="G360" s="7"/>
    </row>
    <row r="361" spans="2:7" ht="15.75" customHeight="1" x14ac:dyDescent="0.25">
      <c r="B361" s="7"/>
      <c r="D361" s="7"/>
      <c r="E361" s="7"/>
      <c r="F361" s="7"/>
      <c r="G361" s="7"/>
    </row>
    <row r="362" spans="2:7" ht="15.75" customHeight="1" x14ac:dyDescent="0.25">
      <c r="B362" s="7"/>
      <c r="D362" s="7"/>
      <c r="E362" s="7"/>
      <c r="F362" s="7"/>
      <c r="G362" s="7"/>
    </row>
    <row r="363" spans="2:7" ht="15.75" customHeight="1" x14ac:dyDescent="0.25">
      <c r="B363" s="7"/>
      <c r="D363" s="7"/>
      <c r="E363" s="7"/>
      <c r="F363" s="7"/>
      <c r="G363" s="7"/>
    </row>
    <row r="364" spans="2:7" ht="15.75" customHeight="1" x14ac:dyDescent="0.25">
      <c r="B364" s="7"/>
      <c r="D364" s="7"/>
      <c r="E364" s="7"/>
      <c r="F364" s="7"/>
      <c r="G364" s="7"/>
    </row>
    <row r="365" spans="2:7" ht="15.75" customHeight="1" x14ac:dyDescent="0.25">
      <c r="B365" s="7"/>
      <c r="D365" s="7"/>
      <c r="E365" s="7"/>
      <c r="F365" s="7"/>
      <c r="G365" s="7"/>
    </row>
    <row r="366" spans="2:7" ht="15.75" customHeight="1" x14ac:dyDescent="0.25">
      <c r="B366" s="7"/>
      <c r="D366" s="7"/>
      <c r="E366" s="7"/>
      <c r="F366" s="7"/>
      <c r="G366" s="7"/>
    </row>
    <row r="367" spans="2:7" ht="15.75" customHeight="1" x14ac:dyDescent="0.25">
      <c r="B367" s="7"/>
      <c r="D367" s="7"/>
      <c r="E367" s="7"/>
      <c r="F367" s="7"/>
      <c r="G367" s="7"/>
    </row>
    <row r="368" spans="2:7" ht="15.75" customHeight="1" x14ac:dyDescent="0.25">
      <c r="B368" s="7"/>
      <c r="D368" s="7"/>
      <c r="E368" s="7"/>
      <c r="F368" s="7"/>
      <c r="G368" s="7"/>
    </row>
    <row r="369" spans="2:7" ht="15.75" customHeight="1" x14ac:dyDescent="0.25">
      <c r="B369" s="7"/>
      <c r="D369" s="7"/>
      <c r="E369" s="7"/>
      <c r="F369" s="7"/>
      <c r="G369" s="7"/>
    </row>
    <row r="370" spans="2:7" ht="15.75" customHeight="1" x14ac:dyDescent="0.25">
      <c r="B370" s="7"/>
      <c r="D370" s="7"/>
      <c r="E370" s="7"/>
      <c r="F370" s="7"/>
      <c r="G370" s="7"/>
    </row>
    <row r="371" spans="2:7" ht="15.75" customHeight="1" x14ac:dyDescent="0.25">
      <c r="B371" s="7"/>
      <c r="D371" s="7"/>
      <c r="E371" s="7"/>
      <c r="F371" s="7"/>
      <c r="G371" s="7"/>
    </row>
    <row r="372" spans="2:7" ht="15.75" customHeight="1" x14ac:dyDescent="0.25">
      <c r="B372" s="7"/>
      <c r="D372" s="7"/>
      <c r="E372" s="7"/>
      <c r="F372" s="7"/>
      <c r="G372" s="7"/>
    </row>
    <row r="373" spans="2:7" ht="15.75" customHeight="1" x14ac:dyDescent="0.25">
      <c r="B373" s="7"/>
      <c r="D373" s="7"/>
      <c r="E373" s="7"/>
      <c r="F373" s="7"/>
      <c r="G373" s="7"/>
    </row>
    <row r="374" spans="2:7" ht="15.75" customHeight="1" x14ac:dyDescent="0.25">
      <c r="B374" s="7"/>
      <c r="D374" s="7"/>
      <c r="E374" s="7"/>
      <c r="F374" s="7"/>
      <c r="G374" s="7"/>
    </row>
    <row r="375" spans="2:7" ht="15.75" customHeight="1" x14ac:dyDescent="0.25">
      <c r="B375" s="7"/>
      <c r="D375" s="7"/>
      <c r="E375" s="7"/>
      <c r="F375" s="7"/>
      <c r="G375" s="7"/>
    </row>
    <row r="376" spans="2:7" ht="15.75" customHeight="1" x14ac:dyDescent="0.25">
      <c r="B376" s="7"/>
      <c r="D376" s="7"/>
      <c r="E376" s="7"/>
      <c r="F376" s="7"/>
      <c r="G376" s="7"/>
    </row>
    <row r="377" spans="2:7" ht="15.75" customHeight="1" x14ac:dyDescent="0.25">
      <c r="B377" s="7"/>
      <c r="D377" s="7"/>
      <c r="E377" s="7"/>
      <c r="F377" s="7"/>
      <c r="G377" s="7"/>
    </row>
    <row r="378" spans="2:7" ht="15.75" customHeight="1" x14ac:dyDescent="0.25">
      <c r="B378" s="7"/>
      <c r="D378" s="7"/>
      <c r="E378" s="7"/>
      <c r="F378" s="7"/>
      <c r="G378" s="7"/>
    </row>
    <row r="379" spans="2:7" ht="15.75" customHeight="1" x14ac:dyDescent="0.25">
      <c r="B379" s="7"/>
      <c r="D379" s="7"/>
      <c r="E379" s="7"/>
      <c r="F379" s="7"/>
      <c r="G379" s="7"/>
    </row>
    <row r="380" spans="2:7" ht="15.75" customHeight="1" x14ac:dyDescent="0.25">
      <c r="B380" s="7"/>
      <c r="D380" s="7"/>
      <c r="E380" s="7"/>
      <c r="F380" s="7"/>
      <c r="G380" s="7"/>
    </row>
    <row r="381" spans="2:7" ht="15.75" customHeight="1" x14ac:dyDescent="0.25">
      <c r="B381" s="7"/>
      <c r="D381" s="7"/>
      <c r="E381" s="7"/>
      <c r="F381" s="7"/>
      <c r="G381" s="7"/>
    </row>
    <row r="382" spans="2:7" ht="15.75" customHeight="1" x14ac:dyDescent="0.25">
      <c r="B382" s="7"/>
      <c r="D382" s="7"/>
      <c r="E382" s="7"/>
      <c r="F382" s="7"/>
      <c r="G382" s="7"/>
    </row>
    <row r="383" spans="2:7" ht="15.75" customHeight="1" x14ac:dyDescent="0.25">
      <c r="B383" s="7"/>
      <c r="D383" s="7"/>
      <c r="E383" s="7"/>
      <c r="F383" s="7"/>
      <c r="G383" s="7"/>
    </row>
    <row r="384" spans="2:7" ht="15.75" customHeight="1" x14ac:dyDescent="0.25">
      <c r="B384" s="7"/>
      <c r="D384" s="7"/>
      <c r="E384" s="7"/>
      <c r="F384" s="7"/>
      <c r="G384" s="7"/>
    </row>
    <row r="385" spans="2:7" ht="15.75" customHeight="1" x14ac:dyDescent="0.25">
      <c r="B385" s="7"/>
      <c r="D385" s="7"/>
      <c r="E385" s="7"/>
      <c r="F385" s="7"/>
      <c r="G385" s="7"/>
    </row>
    <row r="386" spans="2:7" ht="15.75" customHeight="1" x14ac:dyDescent="0.25">
      <c r="B386" s="7"/>
      <c r="D386" s="7"/>
      <c r="E386" s="7"/>
      <c r="F386" s="7"/>
      <c r="G386" s="7"/>
    </row>
    <row r="387" spans="2:7" ht="15.75" customHeight="1" x14ac:dyDescent="0.25">
      <c r="B387" s="7"/>
      <c r="D387" s="7"/>
      <c r="E387" s="7"/>
      <c r="F387" s="7"/>
      <c r="G387" s="7"/>
    </row>
    <row r="388" spans="2:7" ht="15.75" customHeight="1" x14ac:dyDescent="0.25">
      <c r="B388" s="7"/>
      <c r="D388" s="7"/>
      <c r="E388" s="7"/>
      <c r="F388" s="7"/>
      <c r="G388" s="7"/>
    </row>
    <row r="389" spans="2:7" ht="15.75" customHeight="1" x14ac:dyDescent="0.25">
      <c r="B389" s="7"/>
      <c r="D389" s="7"/>
      <c r="E389" s="7"/>
      <c r="F389" s="7"/>
      <c r="G389" s="7"/>
    </row>
    <row r="390" spans="2:7" ht="15.75" customHeight="1" x14ac:dyDescent="0.25">
      <c r="B390" s="7"/>
      <c r="D390" s="7"/>
      <c r="E390" s="7"/>
      <c r="F390" s="7"/>
      <c r="G390" s="7"/>
    </row>
    <row r="391" spans="2:7" ht="15.75" customHeight="1" x14ac:dyDescent="0.25">
      <c r="B391" s="7"/>
      <c r="D391" s="7"/>
      <c r="E391" s="7"/>
      <c r="F391" s="7"/>
      <c r="G391" s="7"/>
    </row>
    <row r="392" spans="2:7" ht="15.75" customHeight="1" x14ac:dyDescent="0.25">
      <c r="B392" s="7"/>
      <c r="D392" s="7"/>
      <c r="E392" s="7"/>
      <c r="F392" s="7"/>
      <c r="G392" s="7"/>
    </row>
    <row r="393" spans="2:7" ht="15.75" customHeight="1" x14ac:dyDescent="0.25">
      <c r="B393" s="7"/>
      <c r="D393" s="7"/>
      <c r="E393" s="7"/>
      <c r="F393" s="7"/>
      <c r="G393" s="7"/>
    </row>
    <row r="394" spans="2:7" ht="15.75" customHeight="1" x14ac:dyDescent="0.25">
      <c r="B394" s="7"/>
      <c r="D394" s="7"/>
      <c r="E394" s="7"/>
      <c r="F394" s="7"/>
      <c r="G394" s="7"/>
    </row>
    <row r="395" spans="2:7" ht="15.75" customHeight="1" x14ac:dyDescent="0.25">
      <c r="B395" s="7"/>
      <c r="D395" s="7"/>
      <c r="E395" s="7"/>
      <c r="F395" s="7"/>
      <c r="G395" s="7"/>
    </row>
    <row r="396" spans="2:7" ht="15.75" customHeight="1" x14ac:dyDescent="0.25">
      <c r="B396" s="7"/>
      <c r="D396" s="7"/>
      <c r="E396" s="7"/>
      <c r="F396" s="7"/>
      <c r="G396" s="7"/>
    </row>
    <row r="397" spans="2:7" ht="15.75" customHeight="1" x14ac:dyDescent="0.25">
      <c r="B397" s="7"/>
      <c r="D397" s="7"/>
      <c r="E397" s="7"/>
      <c r="F397" s="7"/>
      <c r="G397" s="7"/>
    </row>
    <row r="398" spans="2:7" ht="15.75" customHeight="1" x14ac:dyDescent="0.25">
      <c r="B398" s="7"/>
      <c r="D398" s="7"/>
      <c r="E398" s="7"/>
      <c r="F398" s="7"/>
      <c r="G398" s="7"/>
    </row>
    <row r="399" spans="2:7" ht="15.75" customHeight="1" x14ac:dyDescent="0.25">
      <c r="B399" s="7"/>
      <c r="D399" s="7"/>
      <c r="E399" s="7"/>
      <c r="F399" s="7"/>
      <c r="G399" s="7"/>
    </row>
    <row r="400" spans="2:7" ht="15.75" customHeight="1" x14ac:dyDescent="0.25">
      <c r="B400" s="7"/>
      <c r="D400" s="7"/>
      <c r="E400" s="7"/>
      <c r="F400" s="7"/>
      <c r="G400" s="7"/>
    </row>
    <row r="401" spans="2:7" ht="15.75" customHeight="1" x14ac:dyDescent="0.25">
      <c r="B401" s="7"/>
      <c r="D401" s="7"/>
      <c r="E401" s="7"/>
      <c r="F401" s="7"/>
      <c r="G401" s="7"/>
    </row>
    <row r="402" spans="2:7" ht="15.75" customHeight="1" x14ac:dyDescent="0.25">
      <c r="B402" s="7"/>
      <c r="D402" s="7"/>
      <c r="E402" s="7"/>
      <c r="F402" s="7"/>
      <c r="G402" s="7"/>
    </row>
    <row r="403" spans="2:7" ht="15.75" customHeight="1" x14ac:dyDescent="0.25">
      <c r="B403" s="7"/>
      <c r="D403" s="7"/>
      <c r="E403" s="7"/>
      <c r="F403" s="7"/>
      <c r="G403" s="7"/>
    </row>
    <row r="404" spans="2:7" ht="15.75" customHeight="1" x14ac:dyDescent="0.25">
      <c r="B404" s="7"/>
      <c r="D404" s="7"/>
      <c r="E404" s="7"/>
      <c r="F404" s="7"/>
      <c r="G404" s="7"/>
    </row>
    <row r="405" spans="2:7" ht="15.75" customHeight="1" x14ac:dyDescent="0.25">
      <c r="B405" s="7"/>
      <c r="D405" s="7"/>
      <c r="E405" s="7"/>
      <c r="F405" s="7"/>
      <c r="G405" s="7"/>
    </row>
    <row r="406" spans="2:7" ht="15.75" customHeight="1" x14ac:dyDescent="0.25">
      <c r="B406" s="7"/>
      <c r="D406" s="7"/>
      <c r="E406" s="7"/>
      <c r="F406" s="7"/>
      <c r="G406" s="7"/>
    </row>
    <row r="407" spans="2:7" ht="15.75" customHeight="1" x14ac:dyDescent="0.25">
      <c r="B407" s="7"/>
      <c r="D407" s="7"/>
      <c r="E407" s="7"/>
      <c r="F407" s="7"/>
      <c r="G407" s="7"/>
    </row>
    <row r="408" spans="2:7" ht="15.75" customHeight="1" x14ac:dyDescent="0.25">
      <c r="B408" s="7"/>
      <c r="D408" s="7"/>
      <c r="E408" s="7"/>
      <c r="F408" s="7"/>
      <c r="G408" s="7"/>
    </row>
    <row r="409" spans="2:7" ht="15.75" customHeight="1" x14ac:dyDescent="0.25">
      <c r="B409" s="7"/>
      <c r="D409" s="7"/>
      <c r="E409" s="7"/>
      <c r="F409" s="7"/>
      <c r="G409" s="7"/>
    </row>
    <row r="410" spans="2:7" ht="15.75" customHeight="1" x14ac:dyDescent="0.25">
      <c r="B410" s="7"/>
      <c r="D410" s="7"/>
      <c r="E410" s="7"/>
      <c r="F410" s="7"/>
      <c r="G410" s="7"/>
    </row>
    <row r="411" spans="2:7" ht="15.75" customHeight="1" x14ac:dyDescent="0.25">
      <c r="B411" s="7"/>
      <c r="D411" s="7"/>
      <c r="E411" s="7"/>
      <c r="F411" s="7"/>
      <c r="G411" s="7"/>
    </row>
    <row r="412" spans="2:7" ht="15.75" customHeight="1" x14ac:dyDescent="0.25">
      <c r="B412" s="7"/>
      <c r="D412" s="7"/>
      <c r="E412" s="7"/>
      <c r="F412" s="7"/>
      <c r="G412" s="7"/>
    </row>
    <row r="413" spans="2:7" ht="15.75" customHeight="1" x14ac:dyDescent="0.25">
      <c r="B413" s="7"/>
      <c r="D413" s="7"/>
      <c r="E413" s="7"/>
      <c r="F413" s="7"/>
      <c r="G413" s="7"/>
    </row>
    <row r="414" spans="2:7" ht="15.75" customHeight="1" x14ac:dyDescent="0.25">
      <c r="B414" s="7"/>
      <c r="D414" s="7"/>
      <c r="E414" s="7"/>
      <c r="F414" s="7"/>
      <c r="G414" s="7"/>
    </row>
    <row r="415" spans="2:7" ht="15.75" customHeight="1" x14ac:dyDescent="0.25">
      <c r="B415" s="7"/>
      <c r="D415" s="7"/>
      <c r="E415" s="7"/>
      <c r="F415" s="7"/>
      <c r="G415" s="7"/>
    </row>
    <row r="416" spans="2:7" ht="15.75" customHeight="1" x14ac:dyDescent="0.25">
      <c r="B416" s="7"/>
      <c r="D416" s="7"/>
      <c r="E416" s="7"/>
      <c r="F416" s="7"/>
      <c r="G416" s="7"/>
    </row>
    <row r="417" spans="2:7" ht="15.75" customHeight="1" x14ac:dyDescent="0.25">
      <c r="B417" s="7"/>
      <c r="D417" s="7"/>
      <c r="E417" s="7"/>
      <c r="F417" s="7"/>
      <c r="G417" s="7"/>
    </row>
    <row r="418" spans="2:7" ht="15.75" customHeight="1" x14ac:dyDescent="0.25">
      <c r="B418" s="7"/>
      <c r="D418" s="7"/>
      <c r="E418" s="7"/>
      <c r="F418" s="7"/>
      <c r="G418" s="7"/>
    </row>
    <row r="419" spans="2:7" ht="15.75" customHeight="1" x14ac:dyDescent="0.25">
      <c r="B419" s="7"/>
      <c r="D419" s="7"/>
      <c r="E419" s="7"/>
      <c r="F419" s="7"/>
      <c r="G419" s="7"/>
    </row>
    <row r="420" spans="2:7" ht="15.75" customHeight="1" x14ac:dyDescent="0.25">
      <c r="B420" s="7"/>
      <c r="D420" s="7"/>
      <c r="E420" s="7"/>
      <c r="F420" s="7"/>
      <c r="G420" s="7"/>
    </row>
    <row r="421" spans="2:7" ht="15.75" customHeight="1" x14ac:dyDescent="0.25">
      <c r="B421" s="7"/>
      <c r="D421" s="7"/>
      <c r="E421" s="7"/>
      <c r="F421" s="7"/>
      <c r="G421" s="7"/>
    </row>
    <row r="422" spans="2:7" ht="15.75" customHeight="1" x14ac:dyDescent="0.25">
      <c r="B422" s="7"/>
      <c r="D422" s="7"/>
      <c r="E422" s="7"/>
      <c r="F422" s="7"/>
      <c r="G422" s="7"/>
    </row>
    <row r="423" spans="2:7" ht="15.75" customHeight="1" x14ac:dyDescent="0.25">
      <c r="B423" s="7"/>
      <c r="D423" s="7"/>
      <c r="E423" s="7"/>
      <c r="F423" s="7"/>
      <c r="G423" s="7"/>
    </row>
    <row r="424" spans="2:7" ht="15.75" customHeight="1" x14ac:dyDescent="0.25">
      <c r="B424" s="7"/>
      <c r="D424" s="7"/>
      <c r="E424" s="7"/>
      <c r="F424" s="7"/>
      <c r="G424" s="7"/>
    </row>
    <row r="425" spans="2:7" ht="15.75" customHeight="1" x14ac:dyDescent="0.25">
      <c r="B425" s="7"/>
      <c r="D425" s="7"/>
      <c r="E425" s="7"/>
      <c r="F425" s="7"/>
      <c r="G425" s="7"/>
    </row>
    <row r="426" spans="2:7" ht="15.75" customHeight="1" x14ac:dyDescent="0.25">
      <c r="B426" s="7"/>
      <c r="D426" s="7"/>
      <c r="E426" s="7"/>
      <c r="F426" s="7"/>
      <c r="G426" s="7"/>
    </row>
    <row r="427" spans="2:7" ht="15.75" customHeight="1" x14ac:dyDescent="0.25">
      <c r="B427" s="7"/>
      <c r="D427" s="7"/>
      <c r="E427" s="7"/>
      <c r="F427" s="7"/>
      <c r="G427" s="7"/>
    </row>
    <row r="428" spans="2:7" ht="15.75" customHeight="1" x14ac:dyDescent="0.25">
      <c r="B428" s="7"/>
      <c r="D428" s="7"/>
      <c r="E428" s="7"/>
      <c r="F428" s="7"/>
      <c r="G428" s="7"/>
    </row>
    <row r="429" spans="2:7" ht="15.75" customHeight="1" x14ac:dyDescent="0.25">
      <c r="B429" s="7"/>
      <c r="D429" s="7"/>
      <c r="E429" s="7"/>
      <c r="F429" s="7"/>
      <c r="G429" s="7"/>
    </row>
    <row r="430" spans="2:7" ht="15.75" customHeight="1" x14ac:dyDescent="0.25">
      <c r="B430" s="7"/>
      <c r="D430" s="7"/>
      <c r="E430" s="7"/>
      <c r="F430" s="7"/>
      <c r="G430" s="7"/>
    </row>
    <row r="431" spans="2:7" ht="15.75" customHeight="1" x14ac:dyDescent="0.25">
      <c r="B431" s="7"/>
      <c r="D431" s="7"/>
      <c r="E431" s="7"/>
      <c r="F431" s="7"/>
      <c r="G431" s="7"/>
    </row>
    <row r="432" spans="2:7" ht="15.75" customHeight="1" x14ac:dyDescent="0.25">
      <c r="B432" s="7"/>
      <c r="D432" s="7"/>
      <c r="E432" s="7"/>
      <c r="F432" s="7"/>
      <c r="G432" s="7"/>
    </row>
    <row r="433" spans="2:7" ht="15.75" customHeight="1" x14ac:dyDescent="0.25">
      <c r="B433" s="7"/>
      <c r="D433" s="7"/>
      <c r="E433" s="7"/>
      <c r="F433" s="7"/>
      <c r="G433" s="7"/>
    </row>
    <row r="434" spans="2:7" ht="15.75" customHeight="1" x14ac:dyDescent="0.25">
      <c r="B434" s="7"/>
      <c r="D434" s="7"/>
      <c r="E434" s="7"/>
      <c r="F434" s="7"/>
      <c r="G434" s="7"/>
    </row>
    <row r="435" spans="2:7" ht="15.75" customHeight="1" x14ac:dyDescent="0.25">
      <c r="B435" s="7"/>
      <c r="D435" s="7"/>
      <c r="E435" s="7"/>
      <c r="F435" s="7"/>
      <c r="G435" s="7"/>
    </row>
    <row r="436" spans="2:7" ht="15.75" customHeight="1" x14ac:dyDescent="0.25">
      <c r="B436" s="7"/>
      <c r="D436" s="7"/>
      <c r="E436" s="7"/>
      <c r="F436" s="7"/>
      <c r="G436" s="7"/>
    </row>
    <row r="437" spans="2:7" ht="15.75" customHeight="1" x14ac:dyDescent="0.25">
      <c r="B437" s="7"/>
      <c r="D437" s="7"/>
      <c r="E437" s="7"/>
      <c r="F437" s="7"/>
      <c r="G437" s="7"/>
    </row>
    <row r="438" spans="2:7" ht="15.75" customHeight="1" x14ac:dyDescent="0.25">
      <c r="B438" s="7"/>
      <c r="D438" s="7"/>
      <c r="E438" s="7"/>
      <c r="F438" s="7"/>
      <c r="G438" s="7"/>
    </row>
    <row r="439" spans="2:7" ht="15.75" customHeight="1" x14ac:dyDescent="0.25">
      <c r="B439" s="7"/>
      <c r="D439" s="7"/>
      <c r="E439" s="7"/>
      <c r="F439" s="7"/>
      <c r="G439" s="7"/>
    </row>
    <row r="440" spans="2:7" ht="15.75" customHeight="1" x14ac:dyDescent="0.25">
      <c r="B440" s="7"/>
      <c r="D440" s="7"/>
      <c r="E440" s="7"/>
      <c r="F440" s="7"/>
      <c r="G440" s="7"/>
    </row>
    <row r="441" spans="2:7" ht="15.75" customHeight="1" x14ac:dyDescent="0.25">
      <c r="B441" s="7"/>
      <c r="D441" s="7"/>
      <c r="E441" s="7"/>
      <c r="F441" s="7"/>
      <c r="G441" s="7"/>
    </row>
    <row r="442" spans="2:7" ht="15.75" customHeight="1" x14ac:dyDescent="0.25">
      <c r="B442" s="7"/>
      <c r="D442" s="7"/>
      <c r="E442" s="7"/>
      <c r="F442" s="7"/>
      <c r="G442" s="7"/>
    </row>
    <row r="443" spans="2:7" ht="15.75" customHeight="1" x14ac:dyDescent="0.25">
      <c r="B443" s="7"/>
      <c r="D443" s="7"/>
      <c r="E443" s="7"/>
      <c r="F443" s="7"/>
      <c r="G443" s="7"/>
    </row>
    <row r="444" spans="2:7" ht="15.75" customHeight="1" x14ac:dyDescent="0.25">
      <c r="B444" s="7"/>
      <c r="D444" s="7"/>
      <c r="E444" s="7"/>
      <c r="F444" s="7"/>
      <c r="G444" s="7"/>
    </row>
    <row r="445" spans="2:7" ht="15.75" customHeight="1" x14ac:dyDescent="0.25">
      <c r="B445" s="7"/>
      <c r="D445" s="7"/>
      <c r="E445" s="7"/>
      <c r="F445" s="7"/>
      <c r="G445" s="7"/>
    </row>
    <row r="446" spans="2:7" ht="15.75" customHeight="1" x14ac:dyDescent="0.25">
      <c r="B446" s="7"/>
      <c r="D446" s="7"/>
      <c r="E446" s="7"/>
      <c r="F446" s="7"/>
      <c r="G446" s="7"/>
    </row>
    <row r="447" spans="2:7" ht="15.75" customHeight="1" x14ac:dyDescent="0.25">
      <c r="B447" s="7"/>
      <c r="D447" s="7"/>
      <c r="E447" s="7"/>
      <c r="F447" s="7"/>
      <c r="G447" s="7"/>
    </row>
    <row r="448" spans="2:7" ht="15.75" customHeight="1" x14ac:dyDescent="0.25">
      <c r="B448" s="7"/>
      <c r="D448" s="7"/>
      <c r="E448" s="7"/>
      <c r="F448" s="7"/>
      <c r="G448" s="7"/>
    </row>
    <row r="449" spans="2:7" ht="15.75" customHeight="1" x14ac:dyDescent="0.25">
      <c r="B449" s="7"/>
      <c r="D449" s="7"/>
      <c r="E449" s="7"/>
      <c r="F449" s="7"/>
      <c r="G449" s="7"/>
    </row>
    <row r="450" spans="2:7" ht="15.75" customHeight="1" x14ac:dyDescent="0.25">
      <c r="B450" s="7"/>
      <c r="D450" s="7"/>
      <c r="E450" s="7"/>
      <c r="F450" s="7"/>
      <c r="G450" s="7"/>
    </row>
    <row r="451" spans="2:7" ht="15.75" customHeight="1" x14ac:dyDescent="0.25">
      <c r="B451" s="7"/>
      <c r="D451" s="7"/>
      <c r="E451" s="7"/>
      <c r="F451" s="7"/>
      <c r="G451" s="7"/>
    </row>
    <row r="452" spans="2:7" ht="15.75" customHeight="1" x14ac:dyDescent="0.25">
      <c r="B452" s="7"/>
      <c r="D452" s="7"/>
      <c r="E452" s="7"/>
      <c r="F452" s="7"/>
      <c r="G452" s="7"/>
    </row>
    <row r="453" spans="2:7" ht="15.75" customHeight="1" x14ac:dyDescent="0.25">
      <c r="B453" s="7"/>
      <c r="D453" s="7"/>
      <c r="E453" s="7"/>
      <c r="F453" s="7"/>
      <c r="G453" s="7"/>
    </row>
    <row r="454" spans="2:7" ht="15.75" customHeight="1" x14ac:dyDescent="0.25">
      <c r="B454" s="7"/>
      <c r="D454" s="7"/>
      <c r="E454" s="7"/>
      <c r="F454" s="7"/>
      <c r="G454" s="7"/>
    </row>
    <row r="455" spans="2:7" ht="15.75" customHeight="1" x14ac:dyDescent="0.25">
      <c r="B455" s="7"/>
      <c r="D455" s="7"/>
      <c r="E455" s="7"/>
      <c r="F455" s="7"/>
      <c r="G455" s="7"/>
    </row>
    <row r="456" spans="2:7" ht="15.75" customHeight="1" x14ac:dyDescent="0.25">
      <c r="B456" s="7"/>
      <c r="D456" s="7"/>
      <c r="E456" s="7"/>
      <c r="F456" s="7"/>
      <c r="G456" s="7"/>
    </row>
    <row r="457" spans="2:7" ht="15.75" customHeight="1" x14ac:dyDescent="0.25">
      <c r="B457" s="7"/>
      <c r="D457" s="7"/>
      <c r="E457" s="7"/>
      <c r="F457" s="7"/>
      <c r="G457" s="7"/>
    </row>
    <row r="458" spans="2:7" ht="15.75" customHeight="1" x14ac:dyDescent="0.25">
      <c r="B458" s="7"/>
      <c r="D458" s="7"/>
      <c r="E458" s="7"/>
      <c r="F458" s="7"/>
      <c r="G458" s="7"/>
    </row>
    <row r="459" spans="2:7" ht="15.75" customHeight="1" x14ac:dyDescent="0.25">
      <c r="B459" s="7"/>
      <c r="D459" s="7"/>
      <c r="E459" s="7"/>
      <c r="F459" s="7"/>
      <c r="G459" s="7"/>
    </row>
    <row r="460" spans="2:7" ht="15.75" customHeight="1" x14ac:dyDescent="0.25">
      <c r="B460" s="7"/>
      <c r="D460" s="7"/>
      <c r="E460" s="7"/>
      <c r="F460" s="7"/>
      <c r="G460" s="7"/>
    </row>
    <row r="461" spans="2:7" ht="15.75" customHeight="1" x14ac:dyDescent="0.25">
      <c r="B461" s="7"/>
      <c r="D461" s="7"/>
      <c r="E461" s="7"/>
      <c r="F461" s="7"/>
      <c r="G461" s="7"/>
    </row>
    <row r="462" spans="2:7" ht="15.75" customHeight="1" x14ac:dyDescent="0.25">
      <c r="B462" s="7"/>
      <c r="D462" s="7"/>
      <c r="E462" s="7"/>
      <c r="F462" s="7"/>
      <c r="G462" s="7"/>
    </row>
    <row r="463" spans="2:7" ht="15.75" customHeight="1" x14ac:dyDescent="0.25">
      <c r="B463" s="7"/>
      <c r="D463" s="7"/>
      <c r="E463" s="7"/>
      <c r="F463" s="7"/>
      <c r="G463" s="7"/>
    </row>
    <row r="464" spans="2:7" ht="15.75" customHeight="1" x14ac:dyDescent="0.25">
      <c r="B464" s="7"/>
      <c r="D464" s="7"/>
      <c r="E464" s="7"/>
      <c r="F464" s="7"/>
      <c r="G464" s="7"/>
    </row>
    <row r="465" spans="2:7" ht="15.75" customHeight="1" x14ac:dyDescent="0.25">
      <c r="B465" s="7"/>
      <c r="D465" s="7"/>
      <c r="E465" s="7"/>
      <c r="F465" s="7"/>
      <c r="G465" s="7"/>
    </row>
    <row r="466" spans="2:7" ht="15.75" customHeight="1" x14ac:dyDescent="0.25">
      <c r="B466" s="7"/>
      <c r="D466" s="7"/>
      <c r="E466" s="7"/>
      <c r="F466" s="7"/>
      <c r="G466" s="7"/>
    </row>
    <row r="467" spans="2:7" ht="15.75" customHeight="1" x14ac:dyDescent="0.25">
      <c r="B467" s="7"/>
      <c r="D467" s="7"/>
      <c r="E467" s="7"/>
      <c r="F467" s="7"/>
      <c r="G467" s="7"/>
    </row>
    <row r="468" spans="2:7" ht="15.75" customHeight="1" x14ac:dyDescent="0.25">
      <c r="B468" s="7"/>
      <c r="D468" s="7"/>
      <c r="E468" s="7"/>
      <c r="F468" s="7"/>
      <c r="G468" s="7"/>
    </row>
    <row r="469" spans="2:7" ht="15.75" customHeight="1" x14ac:dyDescent="0.25">
      <c r="B469" s="7"/>
      <c r="D469" s="7"/>
      <c r="E469" s="7"/>
      <c r="F469" s="7"/>
      <c r="G469" s="7"/>
    </row>
    <row r="470" spans="2:7" ht="15.75" customHeight="1" x14ac:dyDescent="0.25">
      <c r="B470" s="7"/>
      <c r="D470" s="7"/>
      <c r="E470" s="7"/>
      <c r="F470" s="7"/>
      <c r="G470" s="7"/>
    </row>
    <row r="471" spans="2:7" ht="15.75" customHeight="1" x14ac:dyDescent="0.25">
      <c r="B471" s="7"/>
      <c r="D471" s="7"/>
      <c r="E471" s="7"/>
      <c r="F471" s="7"/>
      <c r="G471" s="7"/>
    </row>
    <row r="472" spans="2:7" ht="15.75" customHeight="1" x14ac:dyDescent="0.25">
      <c r="B472" s="7"/>
      <c r="D472" s="7"/>
      <c r="E472" s="7"/>
      <c r="F472" s="7"/>
      <c r="G472" s="7"/>
    </row>
    <row r="473" spans="2:7" ht="15.75" customHeight="1" x14ac:dyDescent="0.25">
      <c r="B473" s="7"/>
      <c r="D473" s="7"/>
      <c r="E473" s="7"/>
      <c r="F473" s="7"/>
      <c r="G473" s="7"/>
    </row>
    <row r="474" spans="2:7" ht="15.75" customHeight="1" x14ac:dyDescent="0.25">
      <c r="B474" s="7"/>
      <c r="D474" s="7"/>
      <c r="E474" s="7"/>
      <c r="F474" s="7"/>
      <c r="G474" s="7"/>
    </row>
    <row r="475" spans="2:7" ht="15.75" customHeight="1" x14ac:dyDescent="0.25">
      <c r="B475" s="7"/>
      <c r="D475" s="7"/>
      <c r="E475" s="7"/>
      <c r="F475" s="7"/>
      <c r="G475" s="7"/>
    </row>
    <row r="476" spans="2:7" ht="15.75" customHeight="1" x14ac:dyDescent="0.25">
      <c r="B476" s="7"/>
      <c r="D476" s="7"/>
      <c r="E476" s="7"/>
      <c r="F476" s="7"/>
      <c r="G476" s="7"/>
    </row>
    <row r="477" spans="2:7" ht="15.75" customHeight="1" x14ac:dyDescent="0.25">
      <c r="B477" s="7"/>
      <c r="D477" s="7"/>
      <c r="E477" s="7"/>
      <c r="F477" s="7"/>
      <c r="G477" s="7"/>
    </row>
    <row r="478" spans="2:7" ht="15.75" customHeight="1" x14ac:dyDescent="0.25">
      <c r="B478" s="7"/>
      <c r="D478" s="7"/>
      <c r="E478" s="7"/>
      <c r="F478" s="7"/>
      <c r="G478" s="7"/>
    </row>
    <row r="479" spans="2:7" ht="15.75" customHeight="1" x14ac:dyDescent="0.25">
      <c r="B479" s="7"/>
      <c r="D479" s="7"/>
      <c r="E479" s="7"/>
      <c r="F479" s="7"/>
      <c r="G479" s="7"/>
    </row>
    <row r="480" spans="2:7" ht="15.75" customHeight="1" x14ac:dyDescent="0.25">
      <c r="B480" s="7"/>
      <c r="D480" s="7"/>
      <c r="E480" s="7"/>
      <c r="F480" s="7"/>
      <c r="G480" s="7"/>
    </row>
    <row r="481" spans="2:7" ht="15.75" customHeight="1" x14ac:dyDescent="0.25">
      <c r="B481" s="7"/>
      <c r="D481" s="7"/>
      <c r="E481" s="7"/>
      <c r="F481" s="7"/>
      <c r="G481" s="7"/>
    </row>
    <row r="482" spans="2:7" ht="15.75" customHeight="1" x14ac:dyDescent="0.25">
      <c r="B482" s="7"/>
      <c r="D482" s="7"/>
      <c r="E482" s="7"/>
      <c r="F482" s="7"/>
      <c r="G482" s="7"/>
    </row>
    <row r="483" spans="2:7" ht="15.75" customHeight="1" x14ac:dyDescent="0.25">
      <c r="B483" s="7"/>
      <c r="D483" s="7"/>
      <c r="E483" s="7"/>
      <c r="F483" s="7"/>
      <c r="G483" s="7"/>
    </row>
    <row r="484" spans="2:7" ht="15.75" customHeight="1" x14ac:dyDescent="0.25">
      <c r="B484" s="7"/>
      <c r="D484" s="7"/>
      <c r="E484" s="7"/>
      <c r="F484" s="7"/>
      <c r="G484" s="7"/>
    </row>
    <row r="485" spans="2:7" ht="15.75" customHeight="1" x14ac:dyDescent="0.25">
      <c r="B485" s="7"/>
      <c r="D485" s="7"/>
      <c r="E485" s="7"/>
      <c r="F485" s="7"/>
      <c r="G485" s="7"/>
    </row>
    <row r="486" spans="2:7" ht="15.75" customHeight="1" x14ac:dyDescent="0.25">
      <c r="B486" s="7"/>
      <c r="D486" s="7"/>
      <c r="E486" s="7"/>
      <c r="F486" s="7"/>
      <c r="G486" s="7"/>
    </row>
    <row r="487" spans="2:7" ht="15.75" customHeight="1" x14ac:dyDescent="0.25">
      <c r="B487" s="7"/>
      <c r="D487" s="7"/>
      <c r="E487" s="7"/>
      <c r="F487" s="7"/>
      <c r="G487" s="7"/>
    </row>
    <row r="488" spans="2:7" ht="15.75" customHeight="1" x14ac:dyDescent="0.25">
      <c r="B488" s="7"/>
      <c r="D488" s="7"/>
      <c r="E488" s="7"/>
      <c r="F488" s="7"/>
      <c r="G488" s="7"/>
    </row>
    <row r="489" spans="2:7" ht="15.75" customHeight="1" x14ac:dyDescent="0.25">
      <c r="B489" s="7"/>
      <c r="D489" s="7"/>
      <c r="E489" s="7"/>
      <c r="F489" s="7"/>
      <c r="G489" s="7"/>
    </row>
    <row r="490" spans="2:7" ht="15.75" customHeight="1" x14ac:dyDescent="0.25">
      <c r="B490" s="7"/>
      <c r="D490" s="7"/>
      <c r="E490" s="7"/>
      <c r="F490" s="7"/>
      <c r="G490" s="7"/>
    </row>
    <row r="491" spans="2:7" ht="15.75" customHeight="1" x14ac:dyDescent="0.25">
      <c r="B491" s="7"/>
      <c r="D491" s="7"/>
      <c r="E491" s="7"/>
      <c r="F491" s="7"/>
      <c r="G491" s="7"/>
    </row>
    <row r="492" spans="2:7" ht="15.75" customHeight="1" x14ac:dyDescent="0.25">
      <c r="B492" s="7"/>
      <c r="D492" s="7"/>
      <c r="E492" s="7"/>
      <c r="F492" s="7"/>
      <c r="G492" s="7"/>
    </row>
    <row r="493" spans="2:7" ht="15.75" customHeight="1" x14ac:dyDescent="0.25">
      <c r="B493" s="7"/>
      <c r="D493" s="7"/>
      <c r="E493" s="7"/>
      <c r="F493" s="7"/>
      <c r="G493" s="7"/>
    </row>
    <row r="494" spans="2:7" ht="15.75" customHeight="1" x14ac:dyDescent="0.25">
      <c r="B494" s="7"/>
      <c r="D494" s="7"/>
      <c r="E494" s="7"/>
      <c r="F494" s="7"/>
      <c r="G494" s="7"/>
    </row>
    <row r="495" spans="2:7" ht="15.75" customHeight="1" x14ac:dyDescent="0.25">
      <c r="B495" s="7"/>
      <c r="D495" s="7"/>
      <c r="E495" s="7"/>
      <c r="F495" s="7"/>
      <c r="G495" s="7"/>
    </row>
    <row r="496" spans="2:7" ht="15.75" customHeight="1" x14ac:dyDescent="0.25">
      <c r="B496" s="7"/>
      <c r="D496" s="7"/>
      <c r="E496" s="7"/>
      <c r="F496" s="7"/>
      <c r="G496" s="7"/>
    </row>
    <row r="497" spans="2:7" ht="15.75" customHeight="1" x14ac:dyDescent="0.25">
      <c r="B497" s="7"/>
      <c r="D497" s="7"/>
      <c r="E497" s="7"/>
      <c r="F497" s="7"/>
      <c r="G497" s="7"/>
    </row>
    <row r="498" spans="2:7" ht="15.75" customHeight="1" x14ac:dyDescent="0.25">
      <c r="B498" s="7"/>
      <c r="D498" s="7"/>
      <c r="E498" s="7"/>
      <c r="F498" s="7"/>
      <c r="G498" s="7"/>
    </row>
    <row r="499" spans="2:7" ht="15.75" customHeight="1" x14ac:dyDescent="0.25">
      <c r="B499" s="7"/>
      <c r="D499" s="7"/>
      <c r="E499" s="7"/>
      <c r="F499" s="7"/>
      <c r="G499" s="7"/>
    </row>
    <row r="500" spans="2:7" ht="15.75" customHeight="1" x14ac:dyDescent="0.25">
      <c r="B500" s="7"/>
      <c r="D500" s="7"/>
      <c r="E500" s="7"/>
      <c r="F500" s="7"/>
      <c r="G500" s="7"/>
    </row>
    <row r="501" spans="2:7" ht="15.75" customHeight="1" x14ac:dyDescent="0.25">
      <c r="B501" s="7"/>
      <c r="D501" s="7"/>
      <c r="E501" s="7"/>
      <c r="F501" s="7"/>
      <c r="G501" s="7"/>
    </row>
    <row r="502" spans="2:7" ht="15.75" customHeight="1" x14ac:dyDescent="0.25">
      <c r="B502" s="7"/>
      <c r="D502" s="7"/>
      <c r="E502" s="7"/>
      <c r="F502" s="7"/>
      <c r="G502" s="7"/>
    </row>
    <row r="503" spans="2:7" ht="15.75" customHeight="1" x14ac:dyDescent="0.25">
      <c r="B503" s="7"/>
      <c r="D503" s="7"/>
      <c r="E503" s="7"/>
      <c r="F503" s="7"/>
      <c r="G503" s="7"/>
    </row>
    <row r="504" spans="2:7" ht="15.75" customHeight="1" x14ac:dyDescent="0.25">
      <c r="B504" s="7"/>
      <c r="D504" s="7"/>
      <c r="E504" s="7"/>
      <c r="F504" s="7"/>
      <c r="G504" s="7"/>
    </row>
    <row r="505" spans="2:7" ht="15.75" customHeight="1" x14ac:dyDescent="0.25">
      <c r="B505" s="7"/>
      <c r="D505" s="7"/>
      <c r="E505" s="7"/>
      <c r="F505" s="7"/>
      <c r="G505" s="7"/>
    </row>
    <row r="506" spans="2:7" ht="15.75" customHeight="1" x14ac:dyDescent="0.25">
      <c r="B506" s="7"/>
      <c r="D506" s="7"/>
      <c r="E506" s="7"/>
      <c r="F506" s="7"/>
      <c r="G506" s="7"/>
    </row>
    <row r="507" spans="2:7" ht="15.75" customHeight="1" x14ac:dyDescent="0.25">
      <c r="B507" s="7"/>
      <c r="D507" s="7"/>
      <c r="E507" s="7"/>
      <c r="F507" s="7"/>
      <c r="G507" s="7"/>
    </row>
    <row r="508" spans="2:7" ht="15.75" customHeight="1" x14ac:dyDescent="0.25">
      <c r="B508" s="7"/>
      <c r="D508" s="7"/>
      <c r="E508" s="7"/>
      <c r="F508" s="7"/>
      <c r="G508" s="7"/>
    </row>
    <row r="509" spans="2:7" ht="15.75" customHeight="1" x14ac:dyDescent="0.25">
      <c r="B509" s="7"/>
      <c r="D509" s="7"/>
      <c r="E509" s="7"/>
      <c r="F509" s="7"/>
      <c r="G509" s="7"/>
    </row>
    <row r="510" spans="2:7" ht="15.75" customHeight="1" x14ac:dyDescent="0.25">
      <c r="B510" s="7"/>
      <c r="D510" s="7"/>
      <c r="E510" s="7"/>
      <c r="F510" s="7"/>
      <c r="G510" s="7"/>
    </row>
    <row r="511" spans="2:7" ht="15.75" customHeight="1" x14ac:dyDescent="0.25">
      <c r="B511" s="7"/>
      <c r="D511" s="7"/>
      <c r="E511" s="7"/>
      <c r="F511" s="7"/>
      <c r="G511" s="7"/>
    </row>
    <row r="512" spans="2:7" ht="15.75" customHeight="1" x14ac:dyDescent="0.25">
      <c r="B512" s="7"/>
      <c r="D512" s="7"/>
      <c r="E512" s="7"/>
      <c r="F512" s="7"/>
      <c r="G512" s="7"/>
    </row>
    <row r="513" spans="2:7" ht="15.75" customHeight="1" x14ac:dyDescent="0.25">
      <c r="B513" s="7"/>
      <c r="D513" s="7"/>
      <c r="E513" s="7"/>
      <c r="F513" s="7"/>
      <c r="G513" s="7"/>
    </row>
    <row r="514" spans="2:7" ht="15.75" customHeight="1" x14ac:dyDescent="0.25">
      <c r="B514" s="7"/>
      <c r="D514" s="7"/>
      <c r="E514" s="7"/>
      <c r="F514" s="7"/>
      <c r="G514" s="7"/>
    </row>
    <row r="515" spans="2:7" ht="15.75" customHeight="1" x14ac:dyDescent="0.25">
      <c r="B515" s="7"/>
      <c r="D515" s="7"/>
      <c r="E515" s="7"/>
      <c r="F515" s="7"/>
      <c r="G515" s="7"/>
    </row>
    <row r="516" spans="2:7" ht="15.75" customHeight="1" x14ac:dyDescent="0.25">
      <c r="B516" s="7"/>
      <c r="D516" s="7"/>
      <c r="E516" s="7"/>
      <c r="F516" s="7"/>
      <c r="G516" s="7"/>
    </row>
    <row r="517" spans="2:7" ht="15.75" customHeight="1" x14ac:dyDescent="0.25">
      <c r="B517" s="7"/>
      <c r="D517" s="7"/>
      <c r="E517" s="7"/>
      <c r="F517" s="7"/>
      <c r="G517" s="7"/>
    </row>
    <row r="518" spans="2:7" ht="15.75" customHeight="1" x14ac:dyDescent="0.25">
      <c r="B518" s="7"/>
      <c r="D518" s="7"/>
      <c r="E518" s="7"/>
      <c r="F518" s="7"/>
      <c r="G518" s="7"/>
    </row>
    <row r="519" spans="2:7" ht="15.75" customHeight="1" x14ac:dyDescent="0.25">
      <c r="B519" s="7"/>
      <c r="D519" s="7"/>
      <c r="E519" s="7"/>
      <c r="F519" s="7"/>
      <c r="G519" s="7"/>
    </row>
    <row r="520" spans="2:7" ht="15.75" customHeight="1" x14ac:dyDescent="0.25">
      <c r="B520" s="7"/>
      <c r="D520" s="7"/>
      <c r="E520" s="7"/>
      <c r="F520" s="7"/>
      <c r="G520" s="7"/>
    </row>
    <row r="521" spans="2:7" ht="15.75" customHeight="1" x14ac:dyDescent="0.25">
      <c r="B521" s="7"/>
      <c r="D521" s="7"/>
      <c r="E521" s="7"/>
      <c r="F521" s="7"/>
      <c r="G521" s="7"/>
    </row>
    <row r="522" spans="2:7" ht="15.75" customHeight="1" x14ac:dyDescent="0.25">
      <c r="B522" s="7"/>
      <c r="D522" s="7"/>
      <c r="E522" s="7"/>
      <c r="F522" s="7"/>
      <c r="G522" s="7"/>
    </row>
    <row r="523" spans="2:7" ht="15.75" customHeight="1" x14ac:dyDescent="0.25">
      <c r="B523" s="7"/>
      <c r="D523" s="7"/>
      <c r="E523" s="7"/>
      <c r="F523" s="7"/>
      <c r="G523" s="7"/>
    </row>
    <row r="524" spans="2:7" ht="15.75" customHeight="1" x14ac:dyDescent="0.25">
      <c r="B524" s="7"/>
      <c r="D524" s="7"/>
      <c r="E524" s="7"/>
      <c r="F524" s="7"/>
      <c r="G524" s="7"/>
    </row>
    <row r="525" spans="2:7" ht="15.75" customHeight="1" x14ac:dyDescent="0.25">
      <c r="B525" s="7"/>
      <c r="D525" s="7"/>
      <c r="E525" s="7"/>
      <c r="F525" s="7"/>
      <c r="G525" s="7"/>
    </row>
    <row r="526" spans="2:7" ht="15.75" customHeight="1" x14ac:dyDescent="0.25">
      <c r="B526" s="7"/>
      <c r="D526" s="7"/>
      <c r="E526" s="7"/>
      <c r="F526" s="7"/>
      <c r="G526" s="7"/>
    </row>
    <row r="527" spans="2:7" ht="15.75" customHeight="1" x14ac:dyDescent="0.25">
      <c r="B527" s="7"/>
      <c r="D527" s="7"/>
      <c r="E527" s="7"/>
      <c r="F527" s="7"/>
      <c r="G527" s="7"/>
    </row>
    <row r="528" spans="2:7" ht="15.75" customHeight="1" x14ac:dyDescent="0.25">
      <c r="B528" s="7"/>
      <c r="D528" s="7"/>
      <c r="E528" s="7"/>
      <c r="F528" s="7"/>
      <c r="G528" s="7"/>
    </row>
    <row r="529" spans="2:7" ht="15.75" customHeight="1" x14ac:dyDescent="0.25">
      <c r="B529" s="7"/>
      <c r="D529" s="7"/>
      <c r="E529" s="7"/>
      <c r="F529" s="7"/>
      <c r="G529" s="7"/>
    </row>
    <row r="530" spans="2:7" ht="15.75" customHeight="1" x14ac:dyDescent="0.25">
      <c r="B530" s="7"/>
      <c r="D530" s="7"/>
      <c r="E530" s="7"/>
      <c r="F530" s="7"/>
      <c r="G530" s="7"/>
    </row>
    <row r="531" spans="2:7" ht="15.75" customHeight="1" x14ac:dyDescent="0.25">
      <c r="B531" s="7"/>
      <c r="D531" s="7"/>
      <c r="E531" s="7"/>
      <c r="F531" s="7"/>
      <c r="G531" s="7"/>
    </row>
    <row r="532" spans="2:7" ht="15.75" customHeight="1" x14ac:dyDescent="0.25">
      <c r="B532" s="7"/>
      <c r="D532" s="7"/>
      <c r="E532" s="7"/>
      <c r="F532" s="7"/>
      <c r="G532" s="7"/>
    </row>
    <row r="533" spans="2:7" ht="15.75" customHeight="1" x14ac:dyDescent="0.25">
      <c r="B533" s="7"/>
      <c r="D533" s="7"/>
      <c r="E533" s="7"/>
      <c r="F533" s="7"/>
      <c r="G533" s="7"/>
    </row>
    <row r="534" spans="2:7" ht="15.75" customHeight="1" x14ac:dyDescent="0.25">
      <c r="B534" s="7"/>
      <c r="D534" s="7"/>
      <c r="E534" s="7"/>
      <c r="F534" s="7"/>
      <c r="G534" s="7"/>
    </row>
    <row r="535" spans="2:7" ht="15.75" customHeight="1" x14ac:dyDescent="0.25">
      <c r="B535" s="7"/>
      <c r="D535" s="7"/>
      <c r="E535" s="7"/>
      <c r="F535" s="7"/>
      <c r="G535" s="7"/>
    </row>
    <row r="536" spans="2:7" ht="15.75" customHeight="1" x14ac:dyDescent="0.25">
      <c r="B536" s="7"/>
      <c r="D536" s="7"/>
      <c r="E536" s="7"/>
      <c r="F536" s="7"/>
      <c r="G536" s="7"/>
    </row>
    <row r="537" spans="2:7" ht="15.75" customHeight="1" x14ac:dyDescent="0.25">
      <c r="B537" s="7"/>
      <c r="D537" s="7"/>
      <c r="E537" s="7"/>
      <c r="F537" s="7"/>
      <c r="G537" s="7"/>
    </row>
    <row r="538" spans="2:7" ht="15.75" customHeight="1" x14ac:dyDescent="0.25">
      <c r="B538" s="7"/>
      <c r="D538" s="7"/>
      <c r="E538" s="7"/>
      <c r="F538" s="7"/>
      <c r="G538" s="7"/>
    </row>
    <row r="539" spans="2:7" ht="15.75" customHeight="1" x14ac:dyDescent="0.25">
      <c r="B539" s="7"/>
      <c r="D539" s="7"/>
      <c r="E539" s="7"/>
      <c r="F539" s="7"/>
      <c r="G539" s="7"/>
    </row>
    <row r="540" spans="2:7" ht="15.75" customHeight="1" x14ac:dyDescent="0.25">
      <c r="B540" s="7"/>
      <c r="D540" s="7"/>
      <c r="E540" s="7"/>
      <c r="F540" s="7"/>
      <c r="G540" s="7"/>
    </row>
    <row r="541" spans="2:7" ht="15.75" customHeight="1" x14ac:dyDescent="0.25">
      <c r="B541" s="7"/>
      <c r="D541" s="7"/>
      <c r="E541" s="7"/>
      <c r="F541" s="7"/>
      <c r="G541" s="7"/>
    </row>
    <row r="542" spans="2:7" ht="15.75" customHeight="1" x14ac:dyDescent="0.25">
      <c r="B542" s="7"/>
      <c r="D542" s="7"/>
      <c r="E542" s="7"/>
      <c r="F542" s="7"/>
      <c r="G542" s="7"/>
    </row>
    <row r="543" spans="2:7" ht="15.75" customHeight="1" x14ac:dyDescent="0.25">
      <c r="B543" s="7"/>
      <c r="D543" s="7"/>
      <c r="E543" s="7"/>
      <c r="F543" s="7"/>
      <c r="G543" s="7"/>
    </row>
    <row r="544" spans="2:7" ht="15.75" customHeight="1" x14ac:dyDescent="0.25">
      <c r="B544" s="7"/>
      <c r="D544" s="7"/>
      <c r="E544" s="7"/>
      <c r="F544" s="7"/>
      <c r="G544" s="7"/>
    </row>
    <row r="545" spans="2:7" ht="15.75" customHeight="1" x14ac:dyDescent="0.25">
      <c r="B545" s="7"/>
      <c r="D545" s="7"/>
      <c r="E545" s="7"/>
      <c r="F545" s="7"/>
      <c r="G545" s="7"/>
    </row>
    <row r="546" spans="2:7" ht="15.75" customHeight="1" x14ac:dyDescent="0.25">
      <c r="B546" s="7"/>
      <c r="D546" s="7"/>
      <c r="E546" s="7"/>
      <c r="F546" s="7"/>
      <c r="G546" s="7"/>
    </row>
    <row r="547" spans="2:7" ht="15.75" customHeight="1" x14ac:dyDescent="0.25">
      <c r="B547" s="7"/>
      <c r="D547" s="7"/>
      <c r="E547" s="7"/>
      <c r="F547" s="7"/>
      <c r="G547" s="7"/>
    </row>
    <row r="548" spans="2:7" ht="15.75" customHeight="1" x14ac:dyDescent="0.25">
      <c r="B548" s="7"/>
      <c r="D548" s="7"/>
      <c r="E548" s="7"/>
      <c r="F548" s="7"/>
      <c r="G548" s="7"/>
    </row>
    <row r="549" spans="2:7" ht="15.75" customHeight="1" x14ac:dyDescent="0.25">
      <c r="B549" s="7"/>
      <c r="D549" s="7"/>
      <c r="E549" s="7"/>
      <c r="F549" s="7"/>
      <c r="G549" s="7"/>
    </row>
    <row r="550" spans="2:7" ht="15.75" customHeight="1" x14ac:dyDescent="0.25">
      <c r="B550" s="7"/>
      <c r="D550" s="7"/>
      <c r="E550" s="7"/>
      <c r="F550" s="7"/>
      <c r="G550" s="7"/>
    </row>
    <row r="551" spans="2:7" ht="15.75" customHeight="1" x14ac:dyDescent="0.25">
      <c r="B551" s="7"/>
      <c r="D551" s="7"/>
      <c r="E551" s="7"/>
      <c r="F551" s="7"/>
      <c r="G551" s="7"/>
    </row>
    <row r="552" spans="2:7" ht="15.75" customHeight="1" x14ac:dyDescent="0.25">
      <c r="B552" s="7"/>
      <c r="D552" s="7"/>
      <c r="E552" s="7"/>
      <c r="F552" s="7"/>
      <c r="G552" s="7"/>
    </row>
    <row r="553" spans="2:7" ht="15.75" customHeight="1" x14ac:dyDescent="0.25">
      <c r="B553" s="7"/>
      <c r="D553" s="7"/>
      <c r="E553" s="7"/>
      <c r="F553" s="7"/>
      <c r="G553" s="7"/>
    </row>
    <row r="554" spans="2:7" ht="15.75" customHeight="1" x14ac:dyDescent="0.25">
      <c r="B554" s="7"/>
      <c r="D554" s="7"/>
      <c r="E554" s="7"/>
      <c r="F554" s="7"/>
      <c r="G554" s="7"/>
    </row>
    <row r="555" spans="2:7" ht="15.75" customHeight="1" x14ac:dyDescent="0.25">
      <c r="B555" s="7"/>
      <c r="D555" s="7"/>
      <c r="E555" s="7"/>
      <c r="F555" s="7"/>
      <c r="G555" s="7"/>
    </row>
    <row r="556" spans="2:7" ht="15.75" customHeight="1" x14ac:dyDescent="0.25">
      <c r="B556" s="7"/>
      <c r="D556" s="7"/>
      <c r="E556" s="7"/>
      <c r="F556" s="7"/>
      <c r="G556" s="7"/>
    </row>
    <row r="557" spans="2:7" ht="15.75" customHeight="1" x14ac:dyDescent="0.25">
      <c r="B557" s="7"/>
      <c r="D557" s="7"/>
      <c r="E557" s="7"/>
      <c r="F557" s="7"/>
      <c r="G557" s="7"/>
    </row>
    <row r="558" spans="2:7" ht="15.75" customHeight="1" x14ac:dyDescent="0.25">
      <c r="B558" s="7"/>
      <c r="D558" s="7"/>
      <c r="E558" s="7"/>
      <c r="F558" s="7"/>
      <c r="G558" s="7"/>
    </row>
    <row r="559" spans="2:7" ht="15.75" customHeight="1" x14ac:dyDescent="0.25">
      <c r="B559" s="7"/>
      <c r="D559" s="7"/>
      <c r="E559" s="7"/>
      <c r="F559" s="7"/>
      <c r="G559" s="7"/>
    </row>
    <row r="560" spans="2:7" ht="15.75" customHeight="1" x14ac:dyDescent="0.25">
      <c r="B560" s="7"/>
      <c r="D560" s="7"/>
      <c r="E560" s="7"/>
      <c r="F560" s="7"/>
      <c r="G560" s="7"/>
    </row>
    <row r="561" spans="2:7" ht="15.75" customHeight="1" x14ac:dyDescent="0.25">
      <c r="B561" s="7"/>
      <c r="D561" s="7"/>
      <c r="E561" s="7"/>
      <c r="F561" s="7"/>
      <c r="G561" s="7"/>
    </row>
    <row r="562" spans="2:7" ht="15.75" customHeight="1" x14ac:dyDescent="0.25">
      <c r="B562" s="7"/>
      <c r="D562" s="7"/>
      <c r="E562" s="7"/>
      <c r="F562" s="7"/>
      <c r="G562" s="7"/>
    </row>
    <row r="563" spans="2:7" ht="15.75" customHeight="1" x14ac:dyDescent="0.25">
      <c r="B563" s="7"/>
      <c r="D563" s="7"/>
      <c r="E563" s="7"/>
      <c r="F563" s="7"/>
      <c r="G563" s="7"/>
    </row>
    <row r="564" spans="2:7" ht="15.75" customHeight="1" x14ac:dyDescent="0.25">
      <c r="B564" s="7"/>
      <c r="D564" s="7"/>
      <c r="E564" s="7"/>
      <c r="F564" s="7"/>
      <c r="G564" s="7"/>
    </row>
    <row r="565" spans="2:7" ht="15.75" customHeight="1" x14ac:dyDescent="0.25">
      <c r="B565" s="7"/>
      <c r="D565" s="7"/>
      <c r="E565" s="7"/>
      <c r="F565" s="7"/>
      <c r="G565" s="7"/>
    </row>
    <row r="566" spans="2:7" ht="15.75" customHeight="1" x14ac:dyDescent="0.25">
      <c r="B566" s="7"/>
      <c r="D566" s="7"/>
      <c r="E566" s="7"/>
      <c r="F566" s="7"/>
      <c r="G566" s="7"/>
    </row>
    <row r="567" spans="2:7" ht="15.75" customHeight="1" x14ac:dyDescent="0.25">
      <c r="B567" s="7"/>
      <c r="D567" s="7"/>
      <c r="E567" s="7"/>
      <c r="F567" s="7"/>
      <c r="G567" s="7"/>
    </row>
    <row r="568" spans="2:7" ht="15.75" customHeight="1" x14ac:dyDescent="0.25">
      <c r="B568" s="7"/>
      <c r="D568" s="7"/>
      <c r="E568" s="7"/>
      <c r="F568" s="7"/>
      <c r="G568" s="7"/>
    </row>
    <row r="569" spans="2:7" ht="15.75" customHeight="1" x14ac:dyDescent="0.25">
      <c r="B569" s="7"/>
      <c r="D569" s="7"/>
      <c r="E569" s="7"/>
      <c r="F569" s="7"/>
      <c r="G569" s="7"/>
    </row>
    <row r="570" spans="2:7" ht="15.75" customHeight="1" x14ac:dyDescent="0.25">
      <c r="B570" s="7"/>
      <c r="D570" s="7"/>
      <c r="E570" s="7"/>
      <c r="F570" s="7"/>
      <c r="G570" s="7"/>
    </row>
    <row r="571" spans="2:7" ht="15.75" customHeight="1" x14ac:dyDescent="0.25">
      <c r="B571" s="7"/>
      <c r="D571" s="7"/>
      <c r="E571" s="7"/>
      <c r="F571" s="7"/>
      <c r="G571" s="7"/>
    </row>
    <row r="572" spans="2:7" ht="15.75" customHeight="1" x14ac:dyDescent="0.25">
      <c r="B572" s="7"/>
      <c r="D572" s="7"/>
      <c r="E572" s="7"/>
      <c r="F572" s="7"/>
      <c r="G572" s="7"/>
    </row>
    <row r="573" spans="2:7" ht="15.75" customHeight="1" x14ac:dyDescent="0.25">
      <c r="B573" s="7"/>
      <c r="D573" s="7"/>
      <c r="E573" s="7"/>
      <c r="F573" s="7"/>
      <c r="G573" s="7"/>
    </row>
    <row r="574" spans="2:7" ht="15.75" customHeight="1" x14ac:dyDescent="0.25">
      <c r="B574" s="7"/>
      <c r="D574" s="7"/>
      <c r="E574" s="7"/>
      <c r="F574" s="7"/>
      <c r="G574" s="7"/>
    </row>
    <row r="575" spans="2:7" ht="15.75" customHeight="1" x14ac:dyDescent="0.25">
      <c r="B575" s="7"/>
      <c r="D575" s="7"/>
      <c r="E575" s="7"/>
      <c r="F575" s="7"/>
      <c r="G575" s="7"/>
    </row>
    <row r="576" spans="2:7" ht="15.75" customHeight="1" x14ac:dyDescent="0.25">
      <c r="B576" s="7"/>
      <c r="D576" s="7"/>
      <c r="E576" s="7"/>
      <c r="F576" s="7"/>
      <c r="G576" s="7"/>
    </row>
    <row r="577" spans="2:7" ht="15.75" customHeight="1" x14ac:dyDescent="0.25">
      <c r="B577" s="7"/>
      <c r="D577" s="7"/>
      <c r="E577" s="7"/>
      <c r="F577" s="7"/>
      <c r="G577" s="7"/>
    </row>
    <row r="578" spans="2:7" ht="15.75" customHeight="1" x14ac:dyDescent="0.25">
      <c r="B578" s="7"/>
      <c r="D578" s="7"/>
      <c r="E578" s="7"/>
      <c r="F578" s="7"/>
      <c r="G578" s="7"/>
    </row>
    <row r="579" spans="2:7" ht="15.75" customHeight="1" x14ac:dyDescent="0.25">
      <c r="B579" s="7"/>
      <c r="D579" s="7"/>
      <c r="E579" s="7"/>
      <c r="F579" s="7"/>
      <c r="G579" s="7"/>
    </row>
    <row r="580" spans="2:7" ht="15.75" customHeight="1" x14ac:dyDescent="0.25">
      <c r="B580" s="7"/>
      <c r="D580" s="7"/>
      <c r="E580" s="7"/>
      <c r="F580" s="7"/>
      <c r="G580" s="7"/>
    </row>
    <row r="581" spans="2:7" ht="15.75" customHeight="1" x14ac:dyDescent="0.25">
      <c r="B581" s="7"/>
      <c r="D581" s="7"/>
      <c r="E581" s="7"/>
      <c r="F581" s="7"/>
      <c r="G581" s="7"/>
    </row>
    <row r="582" spans="2:7" ht="15.75" customHeight="1" x14ac:dyDescent="0.25">
      <c r="B582" s="7"/>
      <c r="D582" s="7"/>
      <c r="E582" s="7"/>
      <c r="F582" s="7"/>
      <c r="G582" s="7"/>
    </row>
    <row r="583" spans="2:7" ht="15.75" customHeight="1" x14ac:dyDescent="0.25">
      <c r="B583" s="7"/>
      <c r="D583" s="7"/>
      <c r="E583" s="7"/>
      <c r="F583" s="7"/>
      <c r="G583" s="7"/>
    </row>
    <row r="584" spans="2:7" ht="15.75" customHeight="1" x14ac:dyDescent="0.25">
      <c r="B584" s="7"/>
      <c r="D584" s="7"/>
      <c r="E584" s="7"/>
      <c r="F584" s="7"/>
      <c r="G584" s="7"/>
    </row>
    <row r="585" spans="2:7" ht="15.75" customHeight="1" x14ac:dyDescent="0.25">
      <c r="B585" s="7"/>
      <c r="D585" s="7"/>
      <c r="E585" s="7"/>
      <c r="F585" s="7"/>
      <c r="G585" s="7"/>
    </row>
    <row r="586" spans="2:7" ht="15.75" customHeight="1" x14ac:dyDescent="0.25">
      <c r="B586" s="7"/>
      <c r="D586" s="7"/>
      <c r="E586" s="7"/>
      <c r="F586" s="7"/>
      <c r="G586" s="7"/>
    </row>
    <row r="587" spans="2:7" ht="15.75" customHeight="1" x14ac:dyDescent="0.25">
      <c r="B587" s="7"/>
      <c r="D587" s="7"/>
      <c r="E587" s="7"/>
      <c r="F587" s="7"/>
      <c r="G587" s="7"/>
    </row>
    <row r="588" spans="2:7" ht="15.75" customHeight="1" x14ac:dyDescent="0.25">
      <c r="B588" s="7"/>
      <c r="D588" s="7"/>
      <c r="E588" s="7"/>
      <c r="F588" s="7"/>
      <c r="G588" s="7"/>
    </row>
    <row r="589" spans="2:7" ht="15.75" customHeight="1" x14ac:dyDescent="0.25">
      <c r="B589" s="7"/>
      <c r="D589" s="7"/>
      <c r="E589" s="7"/>
      <c r="F589" s="7"/>
      <c r="G589" s="7"/>
    </row>
    <row r="590" spans="2:7" ht="15.75" customHeight="1" x14ac:dyDescent="0.25">
      <c r="B590" s="7"/>
      <c r="D590" s="7"/>
      <c r="E590" s="7"/>
      <c r="F590" s="7"/>
      <c r="G590" s="7"/>
    </row>
    <row r="591" spans="2:7" ht="15.75" customHeight="1" x14ac:dyDescent="0.25">
      <c r="B591" s="7"/>
      <c r="D591" s="7"/>
      <c r="E591" s="7"/>
      <c r="F591" s="7"/>
      <c r="G591" s="7"/>
    </row>
    <row r="592" spans="2:7" ht="15.75" customHeight="1" x14ac:dyDescent="0.25">
      <c r="B592" s="7"/>
      <c r="D592" s="7"/>
      <c r="E592" s="7"/>
      <c r="F592" s="7"/>
      <c r="G592" s="7"/>
    </row>
    <row r="593" spans="2:7" ht="15.75" customHeight="1" x14ac:dyDescent="0.25">
      <c r="B593" s="7"/>
      <c r="D593" s="7"/>
      <c r="E593" s="7"/>
      <c r="F593" s="7"/>
      <c r="G593" s="7"/>
    </row>
    <row r="594" spans="2:7" ht="15.75" customHeight="1" x14ac:dyDescent="0.25">
      <c r="B594" s="7"/>
      <c r="D594" s="7"/>
      <c r="E594" s="7"/>
      <c r="F594" s="7"/>
      <c r="G594" s="7"/>
    </row>
    <row r="595" spans="2:7" ht="15.75" customHeight="1" x14ac:dyDescent="0.25">
      <c r="B595" s="7"/>
      <c r="D595" s="7"/>
      <c r="E595" s="7"/>
      <c r="F595" s="7"/>
      <c r="G595" s="7"/>
    </row>
    <row r="596" spans="2:7" ht="15.75" customHeight="1" x14ac:dyDescent="0.25">
      <c r="B596" s="7"/>
      <c r="D596" s="7"/>
      <c r="E596" s="7"/>
      <c r="F596" s="7"/>
      <c r="G596" s="7"/>
    </row>
    <row r="597" spans="2:7" ht="15.75" customHeight="1" x14ac:dyDescent="0.25">
      <c r="B597" s="7"/>
      <c r="D597" s="7"/>
      <c r="E597" s="7"/>
      <c r="F597" s="7"/>
      <c r="G597" s="7"/>
    </row>
    <row r="598" spans="2:7" ht="15.75" customHeight="1" x14ac:dyDescent="0.25">
      <c r="B598" s="7"/>
      <c r="D598" s="7"/>
      <c r="E598" s="7"/>
      <c r="F598" s="7"/>
      <c r="G598" s="7"/>
    </row>
    <row r="599" spans="2:7" ht="15.75" customHeight="1" x14ac:dyDescent="0.25">
      <c r="B599" s="7"/>
      <c r="D599" s="7"/>
      <c r="E599" s="7"/>
      <c r="F599" s="7"/>
      <c r="G599" s="7"/>
    </row>
    <row r="600" spans="2:7" ht="15.75" customHeight="1" x14ac:dyDescent="0.25">
      <c r="B600" s="7"/>
      <c r="D600" s="7"/>
      <c r="E600" s="7"/>
      <c r="F600" s="7"/>
      <c r="G600" s="7"/>
    </row>
    <row r="601" spans="2:7" ht="15.75" customHeight="1" x14ac:dyDescent="0.25">
      <c r="B601" s="7"/>
      <c r="D601" s="7"/>
      <c r="E601" s="7"/>
      <c r="F601" s="7"/>
      <c r="G601" s="7"/>
    </row>
    <row r="602" spans="2:7" ht="15.75" customHeight="1" x14ac:dyDescent="0.25">
      <c r="B602" s="7"/>
      <c r="D602" s="7"/>
      <c r="E602" s="7"/>
      <c r="F602" s="7"/>
      <c r="G602" s="7"/>
    </row>
    <row r="603" spans="2:7" ht="15.75" customHeight="1" x14ac:dyDescent="0.25">
      <c r="B603" s="7"/>
      <c r="D603" s="7"/>
      <c r="E603" s="7"/>
      <c r="F603" s="7"/>
      <c r="G603" s="7"/>
    </row>
    <row r="604" spans="2:7" ht="15.75" customHeight="1" x14ac:dyDescent="0.25">
      <c r="B604" s="7"/>
      <c r="D604" s="7"/>
      <c r="E604" s="7"/>
      <c r="F604" s="7"/>
      <c r="G604" s="7"/>
    </row>
    <row r="605" spans="2:7" ht="15.75" customHeight="1" x14ac:dyDescent="0.25">
      <c r="B605" s="7"/>
      <c r="D605" s="7"/>
      <c r="E605" s="7"/>
      <c r="F605" s="7"/>
      <c r="G605" s="7"/>
    </row>
    <row r="606" spans="2:7" ht="15.75" customHeight="1" x14ac:dyDescent="0.25">
      <c r="B606" s="7"/>
      <c r="D606" s="7"/>
      <c r="E606" s="7"/>
      <c r="F606" s="7"/>
      <c r="G606" s="7"/>
    </row>
    <row r="607" spans="2:7" ht="15.75" customHeight="1" x14ac:dyDescent="0.25">
      <c r="B607" s="7"/>
      <c r="D607" s="7"/>
      <c r="E607" s="7"/>
      <c r="F607" s="7"/>
      <c r="G607" s="7"/>
    </row>
    <row r="608" spans="2:7" ht="15.75" customHeight="1" x14ac:dyDescent="0.25">
      <c r="B608" s="7"/>
      <c r="D608" s="7"/>
      <c r="E608" s="7"/>
      <c r="F608" s="7"/>
      <c r="G608" s="7"/>
    </row>
    <row r="609" spans="2:7" ht="15.75" customHeight="1" x14ac:dyDescent="0.25">
      <c r="B609" s="7"/>
      <c r="D609" s="7"/>
      <c r="E609" s="7"/>
      <c r="F609" s="7"/>
      <c r="G609" s="7"/>
    </row>
    <row r="610" spans="2:7" ht="15.75" customHeight="1" x14ac:dyDescent="0.25">
      <c r="B610" s="7"/>
      <c r="D610" s="7"/>
      <c r="E610" s="7"/>
      <c r="F610" s="7"/>
      <c r="G610" s="7"/>
    </row>
    <row r="611" spans="2:7" ht="15.75" customHeight="1" x14ac:dyDescent="0.25">
      <c r="B611" s="7"/>
      <c r="D611" s="7"/>
      <c r="E611" s="7"/>
      <c r="F611" s="7"/>
      <c r="G611" s="7"/>
    </row>
    <row r="612" spans="2:7" ht="15.75" customHeight="1" x14ac:dyDescent="0.25">
      <c r="B612" s="7"/>
      <c r="D612" s="7"/>
      <c r="E612" s="7"/>
      <c r="F612" s="7"/>
      <c r="G612" s="7"/>
    </row>
    <row r="613" spans="2:7" ht="15.75" customHeight="1" x14ac:dyDescent="0.25">
      <c r="B613" s="7"/>
      <c r="D613" s="7"/>
      <c r="E613" s="7"/>
      <c r="F613" s="7"/>
      <c r="G613" s="7"/>
    </row>
    <row r="614" spans="2:7" ht="15.75" customHeight="1" x14ac:dyDescent="0.25">
      <c r="B614" s="7"/>
      <c r="D614" s="7"/>
      <c r="E614" s="7"/>
      <c r="F614" s="7"/>
      <c r="G614" s="7"/>
    </row>
    <row r="615" spans="2:7" ht="15.75" customHeight="1" x14ac:dyDescent="0.25">
      <c r="B615" s="7"/>
      <c r="D615" s="7"/>
      <c r="E615" s="7"/>
      <c r="F615" s="7"/>
      <c r="G615" s="7"/>
    </row>
    <row r="616" spans="2:7" ht="15.75" customHeight="1" x14ac:dyDescent="0.25">
      <c r="B616" s="7"/>
      <c r="D616" s="7"/>
      <c r="E616" s="7"/>
      <c r="F616" s="7"/>
      <c r="G616" s="7"/>
    </row>
    <row r="617" spans="2:7" ht="15.75" customHeight="1" x14ac:dyDescent="0.25">
      <c r="B617" s="7"/>
      <c r="D617" s="7"/>
      <c r="E617" s="7"/>
      <c r="F617" s="7"/>
      <c r="G617" s="7"/>
    </row>
    <row r="618" spans="2:7" ht="15.75" customHeight="1" x14ac:dyDescent="0.25">
      <c r="B618" s="7"/>
      <c r="D618" s="7"/>
      <c r="E618" s="7"/>
      <c r="F618" s="7"/>
      <c r="G618" s="7"/>
    </row>
    <row r="619" spans="2:7" ht="15.75" customHeight="1" x14ac:dyDescent="0.25">
      <c r="B619" s="7"/>
      <c r="D619" s="7"/>
      <c r="E619" s="7"/>
      <c r="F619" s="7"/>
      <c r="G619" s="7"/>
    </row>
    <row r="620" spans="2:7" ht="15.75" customHeight="1" x14ac:dyDescent="0.25">
      <c r="B620" s="7"/>
      <c r="D620" s="7"/>
      <c r="E620" s="7"/>
      <c r="F620" s="7"/>
      <c r="G620" s="7"/>
    </row>
    <row r="621" spans="2:7" ht="15.75" customHeight="1" x14ac:dyDescent="0.25">
      <c r="B621" s="7"/>
      <c r="D621" s="7"/>
      <c r="E621" s="7"/>
      <c r="F621" s="7"/>
      <c r="G621" s="7"/>
    </row>
    <row r="622" spans="2:7" ht="15.75" customHeight="1" x14ac:dyDescent="0.25">
      <c r="B622" s="7"/>
      <c r="D622" s="7"/>
      <c r="E622" s="7"/>
      <c r="F622" s="7"/>
      <c r="G622" s="7"/>
    </row>
    <row r="623" spans="2:7" ht="15.75" customHeight="1" x14ac:dyDescent="0.25">
      <c r="B623" s="7"/>
      <c r="D623" s="7"/>
      <c r="E623" s="7"/>
      <c r="F623" s="7"/>
      <c r="G623" s="7"/>
    </row>
    <row r="624" spans="2:7" ht="15.75" customHeight="1" x14ac:dyDescent="0.25">
      <c r="B624" s="7"/>
      <c r="D624" s="7"/>
      <c r="E624" s="7"/>
      <c r="F624" s="7"/>
      <c r="G624" s="7"/>
    </row>
    <row r="625" spans="2:7" ht="15.75" customHeight="1" x14ac:dyDescent="0.25">
      <c r="B625" s="7"/>
      <c r="D625" s="7"/>
      <c r="E625" s="7"/>
      <c r="F625" s="7"/>
      <c r="G625" s="7"/>
    </row>
    <row r="626" spans="2:7" ht="15.75" customHeight="1" x14ac:dyDescent="0.25">
      <c r="B626" s="7"/>
      <c r="D626" s="7"/>
      <c r="E626" s="7"/>
      <c r="F626" s="7"/>
      <c r="G626" s="7"/>
    </row>
    <row r="627" spans="2:7" ht="15.75" customHeight="1" x14ac:dyDescent="0.25">
      <c r="B627" s="7"/>
      <c r="D627" s="7"/>
      <c r="E627" s="7"/>
      <c r="F627" s="7"/>
      <c r="G627" s="7"/>
    </row>
    <row r="628" spans="2:7" ht="15.75" customHeight="1" x14ac:dyDescent="0.25">
      <c r="B628" s="7"/>
      <c r="D628" s="7"/>
      <c r="E628" s="7"/>
      <c r="F628" s="7"/>
      <c r="G628" s="7"/>
    </row>
    <row r="629" spans="2:7" ht="15.75" customHeight="1" x14ac:dyDescent="0.25">
      <c r="B629" s="7"/>
      <c r="D629" s="7"/>
      <c r="E629" s="7"/>
      <c r="F629" s="7"/>
      <c r="G629" s="7"/>
    </row>
    <row r="630" spans="2:7" ht="15.75" customHeight="1" x14ac:dyDescent="0.25">
      <c r="B630" s="7"/>
      <c r="D630" s="7"/>
      <c r="E630" s="7"/>
      <c r="F630" s="7"/>
      <c r="G630" s="7"/>
    </row>
    <row r="631" spans="2:7" ht="15.75" customHeight="1" x14ac:dyDescent="0.25">
      <c r="B631" s="7"/>
      <c r="D631" s="7"/>
      <c r="E631" s="7"/>
      <c r="F631" s="7"/>
      <c r="G631" s="7"/>
    </row>
    <row r="632" spans="2:7" ht="15.75" customHeight="1" x14ac:dyDescent="0.25">
      <c r="B632" s="7"/>
      <c r="D632" s="7"/>
      <c r="E632" s="7"/>
      <c r="F632" s="7"/>
      <c r="G632" s="7"/>
    </row>
    <row r="633" spans="2:7" ht="15.75" customHeight="1" x14ac:dyDescent="0.25">
      <c r="B633" s="7"/>
      <c r="D633" s="7"/>
      <c r="E633" s="7"/>
      <c r="F633" s="7"/>
      <c r="G633" s="7"/>
    </row>
    <row r="634" spans="2:7" ht="15.75" customHeight="1" x14ac:dyDescent="0.25">
      <c r="B634" s="7"/>
      <c r="D634" s="7"/>
      <c r="E634" s="7"/>
      <c r="F634" s="7"/>
      <c r="G634" s="7"/>
    </row>
    <row r="635" spans="2:7" ht="15.75" customHeight="1" x14ac:dyDescent="0.25">
      <c r="B635" s="7"/>
      <c r="D635" s="7"/>
      <c r="E635" s="7"/>
      <c r="F635" s="7"/>
      <c r="G635" s="7"/>
    </row>
    <row r="636" spans="2:7" ht="15.75" customHeight="1" x14ac:dyDescent="0.25">
      <c r="B636" s="7"/>
      <c r="D636" s="7"/>
      <c r="E636" s="7"/>
      <c r="F636" s="7"/>
      <c r="G636" s="7"/>
    </row>
    <row r="637" spans="2:7" ht="15.75" customHeight="1" x14ac:dyDescent="0.25">
      <c r="B637" s="7"/>
      <c r="D637" s="7"/>
      <c r="E637" s="7"/>
      <c r="F637" s="7"/>
      <c r="G637" s="7"/>
    </row>
    <row r="638" spans="2:7" ht="15.75" customHeight="1" x14ac:dyDescent="0.25">
      <c r="B638" s="7"/>
      <c r="D638" s="7"/>
      <c r="E638" s="7"/>
      <c r="F638" s="7"/>
      <c r="G638" s="7"/>
    </row>
    <row r="639" spans="2:7" ht="15.75" customHeight="1" x14ac:dyDescent="0.25">
      <c r="B639" s="7"/>
      <c r="D639" s="7"/>
      <c r="E639" s="7"/>
      <c r="F639" s="7"/>
      <c r="G639" s="7"/>
    </row>
    <row r="640" spans="2:7" ht="15.75" customHeight="1" x14ac:dyDescent="0.25">
      <c r="B640" s="7"/>
      <c r="D640" s="7"/>
      <c r="E640" s="7"/>
      <c r="F640" s="7"/>
      <c r="G640" s="7"/>
    </row>
    <row r="641" spans="2:7" ht="15.75" customHeight="1" x14ac:dyDescent="0.25">
      <c r="B641" s="7"/>
      <c r="D641" s="7"/>
      <c r="E641" s="7"/>
      <c r="F641" s="7"/>
      <c r="G641" s="7"/>
    </row>
    <row r="642" spans="2:7" ht="15.75" customHeight="1" x14ac:dyDescent="0.25">
      <c r="B642" s="7"/>
      <c r="D642" s="7"/>
      <c r="E642" s="7"/>
      <c r="F642" s="7"/>
      <c r="G642" s="7"/>
    </row>
    <row r="643" spans="2:7" ht="15.75" customHeight="1" x14ac:dyDescent="0.25">
      <c r="B643" s="7"/>
      <c r="D643" s="7"/>
      <c r="E643" s="7"/>
      <c r="F643" s="7"/>
      <c r="G643" s="7"/>
    </row>
    <row r="644" spans="2:7" ht="15.75" customHeight="1" x14ac:dyDescent="0.25">
      <c r="B644" s="7"/>
      <c r="D644" s="7"/>
      <c r="E644" s="7"/>
      <c r="F644" s="7"/>
      <c r="G644" s="7"/>
    </row>
    <row r="645" spans="2:7" ht="15.75" customHeight="1" x14ac:dyDescent="0.25">
      <c r="B645" s="7"/>
      <c r="D645" s="7"/>
      <c r="E645" s="7"/>
      <c r="F645" s="7"/>
      <c r="G645" s="7"/>
    </row>
    <row r="646" spans="2:7" ht="15.75" customHeight="1" x14ac:dyDescent="0.25">
      <c r="B646" s="7"/>
      <c r="D646" s="7"/>
      <c r="E646" s="7"/>
      <c r="F646" s="7"/>
      <c r="G646" s="7"/>
    </row>
    <row r="647" spans="2:7" ht="15.75" customHeight="1" x14ac:dyDescent="0.25">
      <c r="B647" s="7"/>
      <c r="D647" s="7"/>
      <c r="E647" s="7"/>
      <c r="F647" s="7"/>
      <c r="G647" s="7"/>
    </row>
    <row r="648" spans="2:7" ht="15.75" customHeight="1" x14ac:dyDescent="0.25">
      <c r="B648" s="7"/>
      <c r="D648" s="7"/>
      <c r="E648" s="7"/>
      <c r="F648" s="7"/>
      <c r="G648" s="7"/>
    </row>
    <row r="649" spans="2:7" ht="15.75" customHeight="1" x14ac:dyDescent="0.25">
      <c r="B649" s="7"/>
      <c r="D649" s="7"/>
      <c r="E649" s="7"/>
      <c r="F649" s="7"/>
      <c r="G649" s="7"/>
    </row>
    <row r="650" spans="2:7" ht="15.75" customHeight="1" x14ac:dyDescent="0.25">
      <c r="B650" s="7"/>
      <c r="D650" s="7"/>
      <c r="E650" s="7"/>
      <c r="F650" s="7"/>
      <c r="G650" s="7"/>
    </row>
    <row r="651" spans="2:7" ht="15.75" customHeight="1" x14ac:dyDescent="0.25">
      <c r="B651" s="7"/>
      <c r="D651" s="7"/>
      <c r="E651" s="7"/>
      <c r="F651" s="7"/>
      <c r="G651" s="7"/>
    </row>
    <row r="652" spans="2:7" ht="15.75" customHeight="1" x14ac:dyDescent="0.25">
      <c r="B652" s="7"/>
      <c r="D652" s="7"/>
      <c r="E652" s="7"/>
      <c r="F652" s="7"/>
      <c r="G652" s="7"/>
    </row>
    <row r="653" spans="2:7" ht="15.75" customHeight="1" x14ac:dyDescent="0.25">
      <c r="B653" s="7"/>
      <c r="D653" s="7"/>
      <c r="E653" s="7"/>
      <c r="F653" s="7"/>
      <c r="G653" s="7"/>
    </row>
    <row r="654" spans="2:7" ht="15.75" customHeight="1" x14ac:dyDescent="0.25">
      <c r="B654" s="7"/>
      <c r="D654" s="7"/>
      <c r="E654" s="7"/>
      <c r="F654" s="7"/>
      <c r="G654" s="7"/>
    </row>
    <row r="655" spans="2:7" ht="15.75" customHeight="1" x14ac:dyDescent="0.25">
      <c r="B655" s="7"/>
      <c r="D655" s="7"/>
      <c r="E655" s="7"/>
      <c r="F655" s="7"/>
      <c r="G655" s="7"/>
    </row>
    <row r="656" spans="2:7" ht="15.75" customHeight="1" x14ac:dyDescent="0.25">
      <c r="B656" s="7"/>
      <c r="D656" s="7"/>
      <c r="E656" s="7"/>
      <c r="F656" s="7"/>
      <c r="G656" s="7"/>
    </row>
    <row r="657" spans="2:7" ht="15.75" customHeight="1" x14ac:dyDescent="0.25">
      <c r="B657" s="7"/>
      <c r="D657" s="7"/>
      <c r="E657" s="7"/>
      <c r="F657" s="7"/>
      <c r="G657" s="7"/>
    </row>
    <row r="658" spans="2:7" ht="15.75" customHeight="1" x14ac:dyDescent="0.25">
      <c r="B658" s="7"/>
      <c r="D658" s="7"/>
      <c r="E658" s="7"/>
      <c r="F658" s="7"/>
      <c r="G658" s="7"/>
    </row>
    <row r="659" spans="2:7" ht="15.75" customHeight="1" x14ac:dyDescent="0.25">
      <c r="B659" s="7"/>
      <c r="D659" s="7"/>
      <c r="E659" s="7"/>
      <c r="F659" s="7"/>
      <c r="G659" s="7"/>
    </row>
    <row r="660" spans="2:7" ht="15.75" customHeight="1" x14ac:dyDescent="0.25">
      <c r="B660" s="7"/>
      <c r="D660" s="7"/>
      <c r="E660" s="7"/>
      <c r="F660" s="7"/>
      <c r="G660" s="7"/>
    </row>
    <row r="661" spans="2:7" ht="15.75" customHeight="1" x14ac:dyDescent="0.25">
      <c r="B661" s="7"/>
      <c r="D661" s="7"/>
      <c r="E661" s="7"/>
      <c r="F661" s="7"/>
      <c r="G661" s="7"/>
    </row>
    <row r="662" spans="2:7" ht="15.75" customHeight="1" x14ac:dyDescent="0.25">
      <c r="B662" s="7"/>
      <c r="D662" s="7"/>
      <c r="E662" s="7"/>
      <c r="F662" s="7"/>
      <c r="G662" s="7"/>
    </row>
    <row r="663" spans="2:7" ht="15.75" customHeight="1" x14ac:dyDescent="0.25">
      <c r="B663" s="7"/>
      <c r="D663" s="7"/>
      <c r="E663" s="7"/>
      <c r="F663" s="7"/>
      <c r="G663" s="7"/>
    </row>
    <row r="664" spans="2:7" ht="15.75" customHeight="1" x14ac:dyDescent="0.25">
      <c r="B664" s="7"/>
      <c r="D664" s="7"/>
      <c r="E664" s="7"/>
      <c r="F664" s="7"/>
      <c r="G664" s="7"/>
    </row>
    <row r="665" spans="2:7" ht="15.75" customHeight="1" x14ac:dyDescent="0.25">
      <c r="B665" s="7"/>
      <c r="D665" s="7"/>
      <c r="E665" s="7"/>
      <c r="F665" s="7"/>
      <c r="G665" s="7"/>
    </row>
    <row r="666" spans="2:7" ht="15.75" customHeight="1" x14ac:dyDescent="0.25">
      <c r="B666" s="7"/>
      <c r="D666" s="7"/>
      <c r="E666" s="7"/>
      <c r="F666" s="7"/>
      <c r="G666" s="7"/>
    </row>
    <row r="667" spans="2:7" ht="15.75" customHeight="1" x14ac:dyDescent="0.25">
      <c r="B667" s="7"/>
      <c r="D667" s="7"/>
      <c r="E667" s="7"/>
      <c r="F667" s="7"/>
      <c r="G667" s="7"/>
    </row>
    <row r="668" spans="2:7" ht="15.75" customHeight="1" x14ac:dyDescent="0.25">
      <c r="B668" s="7"/>
      <c r="D668" s="7"/>
      <c r="E668" s="7"/>
      <c r="F668" s="7"/>
      <c r="G668" s="7"/>
    </row>
    <row r="669" spans="2:7" ht="15.75" customHeight="1" x14ac:dyDescent="0.25">
      <c r="B669" s="7"/>
      <c r="D669" s="7"/>
      <c r="E669" s="7"/>
      <c r="F669" s="7"/>
      <c r="G669" s="7"/>
    </row>
    <row r="670" spans="2:7" ht="15.75" customHeight="1" x14ac:dyDescent="0.25">
      <c r="B670" s="7"/>
      <c r="D670" s="7"/>
      <c r="E670" s="7"/>
      <c r="F670" s="7"/>
      <c r="G670" s="7"/>
    </row>
    <row r="671" spans="2:7" ht="15.75" customHeight="1" x14ac:dyDescent="0.25">
      <c r="B671" s="7"/>
      <c r="D671" s="7"/>
      <c r="E671" s="7"/>
      <c r="F671" s="7"/>
      <c r="G671" s="7"/>
    </row>
    <row r="672" spans="2:7" ht="15.75" customHeight="1" x14ac:dyDescent="0.25">
      <c r="B672" s="7"/>
      <c r="D672" s="7"/>
      <c r="E672" s="7"/>
      <c r="F672" s="7"/>
      <c r="G672" s="7"/>
    </row>
    <row r="673" spans="2:7" ht="15.75" customHeight="1" x14ac:dyDescent="0.25">
      <c r="B673" s="7"/>
      <c r="D673" s="7"/>
      <c r="E673" s="7"/>
      <c r="F673" s="7"/>
      <c r="G673" s="7"/>
    </row>
    <row r="674" spans="2:7" ht="15.75" customHeight="1" x14ac:dyDescent="0.25">
      <c r="B674" s="7"/>
      <c r="D674" s="7"/>
      <c r="E674" s="7"/>
      <c r="F674" s="7"/>
      <c r="G674" s="7"/>
    </row>
    <row r="675" spans="2:7" ht="15.75" customHeight="1" x14ac:dyDescent="0.25">
      <c r="B675" s="7"/>
      <c r="D675" s="7"/>
      <c r="E675" s="7"/>
      <c r="F675" s="7"/>
      <c r="G675" s="7"/>
    </row>
    <row r="676" spans="2:7" ht="15.75" customHeight="1" x14ac:dyDescent="0.25">
      <c r="B676" s="7"/>
      <c r="D676" s="7"/>
      <c r="E676" s="7"/>
      <c r="F676" s="7"/>
      <c r="G676" s="7"/>
    </row>
    <row r="677" spans="2:7" ht="15.75" customHeight="1" x14ac:dyDescent="0.25">
      <c r="B677" s="7"/>
      <c r="D677" s="7"/>
      <c r="E677" s="7"/>
      <c r="F677" s="7"/>
      <c r="G677" s="7"/>
    </row>
    <row r="678" spans="2:7" ht="15.75" customHeight="1" x14ac:dyDescent="0.25">
      <c r="B678" s="7"/>
      <c r="D678" s="7"/>
      <c r="E678" s="7"/>
      <c r="F678" s="7"/>
      <c r="G678" s="7"/>
    </row>
    <row r="679" spans="2:7" ht="15.75" customHeight="1" x14ac:dyDescent="0.25">
      <c r="B679" s="7"/>
      <c r="D679" s="7"/>
      <c r="E679" s="7"/>
      <c r="F679" s="7"/>
      <c r="G679" s="7"/>
    </row>
    <row r="680" spans="2:7" ht="15.75" customHeight="1" x14ac:dyDescent="0.25">
      <c r="B680" s="7"/>
      <c r="D680" s="7"/>
      <c r="E680" s="7"/>
      <c r="F680" s="7"/>
      <c r="G680" s="7"/>
    </row>
    <row r="681" spans="2:7" ht="15.75" customHeight="1" x14ac:dyDescent="0.25">
      <c r="B681" s="7"/>
      <c r="D681" s="7"/>
      <c r="E681" s="7"/>
      <c r="F681" s="7"/>
      <c r="G681" s="7"/>
    </row>
    <row r="682" spans="2:7" ht="15.75" customHeight="1" x14ac:dyDescent="0.25">
      <c r="B682" s="7"/>
      <c r="D682" s="7"/>
      <c r="E682" s="7"/>
      <c r="F682" s="7"/>
      <c r="G682" s="7"/>
    </row>
    <row r="683" spans="2:7" ht="15.75" customHeight="1" x14ac:dyDescent="0.25">
      <c r="B683" s="7"/>
      <c r="D683" s="7"/>
      <c r="E683" s="7"/>
      <c r="F683" s="7"/>
      <c r="G683" s="7"/>
    </row>
    <row r="684" spans="2:7" ht="15.75" customHeight="1" x14ac:dyDescent="0.25">
      <c r="B684" s="7"/>
      <c r="D684" s="7"/>
      <c r="E684" s="7"/>
      <c r="F684" s="7"/>
      <c r="G684" s="7"/>
    </row>
    <row r="685" spans="2:7" ht="15.75" customHeight="1" x14ac:dyDescent="0.25">
      <c r="B685" s="7"/>
      <c r="D685" s="7"/>
      <c r="E685" s="7"/>
      <c r="F685" s="7"/>
      <c r="G685" s="7"/>
    </row>
    <row r="686" spans="2:7" ht="15.75" customHeight="1" x14ac:dyDescent="0.25">
      <c r="B686" s="7"/>
      <c r="D686" s="7"/>
      <c r="E686" s="7"/>
      <c r="F686" s="7"/>
      <c r="G686" s="7"/>
    </row>
    <row r="687" spans="2:7" ht="15.75" customHeight="1" x14ac:dyDescent="0.25">
      <c r="B687" s="7"/>
      <c r="D687" s="7"/>
      <c r="E687" s="7"/>
      <c r="F687" s="7"/>
      <c r="G687" s="7"/>
    </row>
    <row r="688" spans="2:7" ht="15.75" customHeight="1" x14ac:dyDescent="0.25">
      <c r="B688" s="7"/>
      <c r="D688" s="7"/>
      <c r="E688" s="7"/>
      <c r="F688" s="7"/>
      <c r="G688" s="7"/>
    </row>
    <row r="689" spans="2:7" ht="15.75" customHeight="1" x14ac:dyDescent="0.25">
      <c r="B689" s="7"/>
      <c r="D689" s="7"/>
      <c r="E689" s="7"/>
      <c r="F689" s="7"/>
      <c r="G689" s="7"/>
    </row>
    <row r="690" spans="2:7" ht="15.75" customHeight="1" x14ac:dyDescent="0.25">
      <c r="B690" s="7"/>
      <c r="D690" s="7"/>
      <c r="E690" s="7"/>
      <c r="F690" s="7"/>
      <c r="G690" s="7"/>
    </row>
    <row r="691" spans="2:7" ht="15.75" customHeight="1" x14ac:dyDescent="0.25">
      <c r="B691" s="7"/>
      <c r="D691" s="7"/>
      <c r="E691" s="7"/>
      <c r="F691" s="7"/>
      <c r="G691" s="7"/>
    </row>
    <row r="692" spans="2:7" ht="15.75" customHeight="1" x14ac:dyDescent="0.25">
      <c r="B692" s="7"/>
      <c r="D692" s="7"/>
      <c r="E692" s="7"/>
      <c r="F692" s="7"/>
      <c r="G692" s="7"/>
    </row>
    <row r="693" spans="2:7" ht="15.75" customHeight="1" x14ac:dyDescent="0.25">
      <c r="B693" s="7"/>
      <c r="D693" s="7"/>
      <c r="E693" s="7"/>
      <c r="F693" s="7"/>
      <c r="G693" s="7"/>
    </row>
    <row r="694" spans="2:7" ht="15.75" customHeight="1" x14ac:dyDescent="0.25">
      <c r="B694" s="7"/>
      <c r="D694" s="7"/>
      <c r="E694" s="7"/>
      <c r="F694" s="7"/>
      <c r="G694" s="7"/>
    </row>
    <row r="695" spans="2:7" ht="15.75" customHeight="1" x14ac:dyDescent="0.25">
      <c r="B695" s="7"/>
      <c r="D695" s="7"/>
      <c r="E695" s="7"/>
      <c r="F695" s="7"/>
      <c r="G695" s="7"/>
    </row>
    <row r="696" spans="2:7" ht="15.75" customHeight="1" x14ac:dyDescent="0.25">
      <c r="B696" s="7"/>
      <c r="D696" s="7"/>
      <c r="E696" s="7"/>
      <c r="F696" s="7"/>
      <c r="G696" s="7"/>
    </row>
    <row r="697" spans="2:7" ht="15.75" customHeight="1" x14ac:dyDescent="0.25">
      <c r="B697" s="7"/>
      <c r="D697" s="7"/>
      <c r="E697" s="7"/>
      <c r="F697" s="7"/>
      <c r="G697" s="7"/>
    </row>
    <row r="698" spans="2:7" ht="15.75" customHeight="1" x14ac:dyDescent="0.25">
      <c r="B698" s="7"/>
      <c r="D698" s="7"/>
      <c r="E698" s="7"/>
      <c r="F698" s="7"/>
      <c r="G698" s="7"/>
    </row>
    <row r="699" spans="2:7" ht="15.75" customHeight="1" x14ac:dyDescent="0.25">
      <c r="B699" s="7"/>
      <c r="D699" s="7"/>
      <c r="E699" s="7"/>
      <c r="F699" s="7"/>
      <c r="G699" s="7"/>
    </row>
    <row r="700" spans="2:7" ht="15.75" customHeight="1" x14ac:dyDescent="0.25">
      <c r="B700" s="7"/>
      <c r="D700" s="7"/>
      <c r="E700" s="7"/>
      <c r="F700" s="7"/>
      <c r="G700" s="7"/>
    </row>
    <row r="701" spans="2:7" ht="15.75" customHeight="1" x14ac:dyDescent="0.25">
      <c r="B701" s="7"/>
      <c r="D701" s="7"/>
      <c r="E701" s="7"/>
      <c r="F701" s="7"/>
      <c r="G701" s="7"/>
    </row>
    <row r="702" spans="2:7" ht="15.75" customHeight="1" x14ac:dyDescent="0.25">
      <c r="B702" s="7"/>
      <c r="D702" s="7"/>
      <c r="E702" s="7"/>
      <c r="F702" s="7"/>
      <c r="G702" s="7"/>
    </row>
    <row r="703" spans="2:7" ht="15.75" customHeight="1" x14ac:dyDescent="0.25">
      <c r="B703" s="7"/>
      <c r="D703" s="7"/>
      <c r="E703" s="7"/>
      <c r="F703" s="7"/>
      <c r="G703" s="7"/>
    </row>
    <row r="704" spans="2:7" ht="15.75" customHeight="1" x14ac:dyDescent="0.25">
      <c r="B704" s="7"/>
      <c r="D704" s="7"/>
      <c r="E704" s="7"/>
      <c r="F704" s="7"/>
      <c r="G704" s="7"/>
    </row>
    <row r="705" spans="2:7" ht="15.75" customHeight="1" x14ac:dyDescent="0.25">
      <c r="B705" s="7"/>
      <c r="D705" s="7"/>
      <c r="E705" s="7"/>
      <c r="F705" s="7"/>
      <c r="G705" s="7"/>
    </row>
    <row r="706" spans="2:7" ht="15.75" customHeight="1" x14ac:dyDescent="0.25">
      <c r="B706" s="7"/>
      <c r="D706" s="7"/>
      <c r="E706" s="7"/>
      <c r="F706" s="7"/>
      <c r="G706" s="7"/>
    </row>
    <row r="707" spans="2:7" ht="15.75" customHeight="1" x14ac:dyDescent="0.25">
      <c r="B707" s="7"/>
      <c r="D707" s="7"/>
      <c r="E707" s="7"/>
      <c r="F707" s="7"/>
      <c r="G707" s="7"/>
    </row>
    <row r="708" spans="2:7" ht="15.75" customHeight="1" x14ac:dyDescent="0.25">
      <c r="B708" s="7"/>
      <c r="D708" s="7"/>
      <c r="E708" s="7"/>
      <c r="F708" s="7"/>
      <c r="G708" s="7"/>
    </row>
    <row r="709" spans="2:7" ht="15.75" customHeight="1" x14ac:dyDescent="0.25">
      <c r="B709" s="7"/>
      <c r="D709" s="7"/>
      <c r="E709" s="7"/>
      <c r="F709" s="7"/>
      <c r="G709" s="7"/>
    </row>
    <row r="710" spans="2:7" ht="15.75" customHeight="1" x14ac:dyDescent="0.25">
      <c r="B710" s="7"/>
      <c r="D710" s="7"/>
      <c r="E710" s="7"/>
      <c r="F710" s="7"/>
      <c r="G710" s="7"/>
    </row>
    <row r="711" spans="2:7" ht="15.75" customHeight="1" x14ac:dyDescent="0.25">
      <c r="B711" s="7"/>
      <c r="D711" s="7"/>
      <c r="E711" s="7"/>
      <c r="F711" s="7"/>
      <c r="G711" s="7"/>
    </row>
    <row r="712" spans="2:7" ht="15.75" customHeight="1" x14ac:dyDescent="0.25">
      <c r="B712" s="7"/>
      <c r="D712" s="7"/>
      <c r="E712" s="7"/>
      <c r="F712" s="7"/>
      <c r="G712" s="7"/>
    </row>
    <row r="713" spans="2:7" ht="15.75" customHeight="1" x14ac:dyDescent="0.25">
      <c r="B713" s="7"/>
      <c r="D713" s="7"/>
      <c r="E713" s="7"/>
      <c r="F713" s="7"/>
      <c r="G713" s="7"/>
    </row>
    <row r="714" spans="2:7" ht="15.75" customHeight="1" x14ac:dyDescent="0.25">
      <c r="B714" s="7"/>
      <c r="D714" s="7"/>
      <c r="E714" s="7"/>
      <c r="F714" s="7"/>
      <c r="G714" s="7"/>
    </row>
    <row r="715" spans="2:7" ht="15.75" customHeight="1" x14ac:dyDescent="0.25">
      <c r="B715" s="7"/>
      <c r="D715" s="7"/>
      <c r="E715" s="7"/>
      <c r="F715" s="7"/>
      <c r="G715" s="7"/>
    </row>
    <row r="716" spans="2:7" ht="15.75" customHeight="1" x14ac:dyDescent="0.25">
      <c r="B716" s="7"/>
      <c r="D716" s="7"/>
      <c r="E716" s="7"/>
      <c r="F716" s="7"/>
      <c r="G716" s="7"/>
    </row>
    <row r="717" spans="2:7" ht="15.75" customHeight="1" x14ac:dyDescent="0.25">
      <c r="B717" s="7"/>
      <c r="D717" s="7"/>
      <c r="E717" s="7"/>
      <c r="F717" s="7"/>
      <c r="G717" s="7"/>
    </row>
    <row r="718" spans="2:7" ht="15.75" customHeight="1" x14ac:dyDescent="0.25">
      <c r="B718" s="7"/>
      <c r="D718" s="7"/>
      <c r="E718" s="7"/>
      <c r="F718" s="7"/>
      <c r="G718" s="7"/>
    </row>
    <row r="719" spans="2:7" ht="15.75" customHeight="1" x14ac:dyDescent="0.25">
      <c r="B719" s="7"/>
      <c r="D719" s="7"/>
      <c r="E719" s="7"/>
      <c r="F719" s="7"/>
      <c r="G719" s="7"/>
    </row>
    <row r="720" spans="2:7" ht="15.75" customHeight="1" x14ac:dyDescent="0.25">
      <c r="B720" s="7"/>
      <c r="D720" s="7"/>
      <c r="E720" s="7"/>
      <c r="F720" s="7"/>
      <c r="G720" s="7"/>
    </row>
    <row r="721" spans="2:7" ht="15.75" customHeight="1" x14ac:dyDescent="0.25">
      <c r="B721" s="7"/>
      <c r="D721" s="7"/>
      <c r="E721" s="7"/>
      <c r="F721" s="7"/>
      <c r="G721" s="7"/>
    </row>
    <row r="722" spans="2:7" ht="15.75" customHeight="1" x14ac:dyDescent="0.25">
      <c r="B722" s="7"/>
      <c r="D722" s="7"/>
      <c r="E722" s="7"/>
      <c r="F722" s="7"/>
      <c r="G722" s="7"/>
    </row>
    <row r="723" spans="2:7" ht="15.75" customHeight="1" x14ac:dyDescent="0.25">
      <c r="B723" s="7"/>
      <c r="D723" s="7"/>
      <c r="E723" s="7"/>
      <c r="F723" s="7"/>
      <c r="G723" s="7"/>
    </row>
    <row r="724" spans="2:7" ht="15.75" customHeight="1" x14ac:dyDescent="0.25">
      <c r="B724" s="7"/>
      <c r="D724" s="7"/>
      <c r="E724" s="7"/>
      <c r="F724" s="7"/>
      <c r="G724" s="7"/>
    </row>
    <row r="725" spans="2:7" ht="15.75" customHeight="1" x14ac:dyDescent="0.25">
      <c r="B725" s="7"/>
      <c r="D725" s="7"/>
      <c r="E725" s="7"/>
      <c r="F725" s="7"/>
      <c r="G725" s="7"/>
    </row>
    <row r="726" spans="2:7" ht="15.75" customHeight="1" x14ac:dyDescent="0.25">
      <c r="B726" s="7"/>
      <c r="D726" s="7"/>
      <c r="E726" s="7"/>
      <c r="F726" s="7"/>
      <c r="G726" s="7"/>
    </row>
    <row r="727" spans="2:7" ht="15.75" customHeight="1" x14ac:dyDescent="0.25">
      <c r="B727" s="7"/>
      <c r="D727" s="7"/>
      <c r="E727" s="7"/>
      <c r="F727" s="7"/>
      <c r="G727" s="7"/>
    </row>
    <row r="728" spans="2:7" ht="15.75" customHeight="1" x14ac:dyDescent="0.25">
      <c r="B728" s="7"/>
      <c r="D728" s="7"/>
      <c r="E728" s="7"/>
      <c r="F728" s="7"/>
      <c r="G728" s="7"/>
    </row>
    <row r="729" spans="2:7" ht="15.75" customHeight="1" x14ac:dyDescent="0.25">
      <c r="B729" s="7"/>
      <c r="D729" s="7"/>
      <c r="E729" s="7"/>
      <c r="F729" s="7"/>
      <c r="G729" s="7"/>
    </row>
    <row r="730" spans="2:7" ht="15.75" customHeight="1" x14ac:dyDescent="0.25">
      <c r="B730" s="7"/>
      <c r="D730" s="7"/>
      <c r="E730" s="7"/>
      <c r="F730" s="7"/>
      <c r="G730" s="7"/>
    </row>
    <row r="731" spans="2:7" ht="15.75" customHeight="1" x14ac:dyDescent="0.25">
      <c r="B731" s="7"/>
      <c r="D731" s="7"/>
      <c r="E731" s="7"/>
      <c r="F731" s="7"/>
      <c r="G731" s="7"/>
    </row>
    <row r="732" spans="2:7" ht="15.75" customHeight="1" x14ac:dyDescent="0.25">
      <c r="B732" s="7"/>
      <c r="D732" s="7"/>
      <c r="E732" s="7"/>
      <c r="F732" s="7"/>
      <c r="G732" s="7"/>
    </row>
    <row r="733" spans="2:7" ht="15.75" customHeight="1" x14ac:dyDescent="0.25">
      <c r="B733" s="7"/>
      <c r="D733" s="7"/>
      <c r="E733" s="7"/>
      <c r="F733" s="7"/>
      <c r="G733" s="7"/>
    </row>
    <row r="734" spans="2:7" ht="15.75" customHeight="1" x14ac:dyDescent="0.25">
      <c r="B734" s="7"/>
      <c r="D734" s="7"/>
      <c r="E734" s="7"/>
      <c r="F734" s="7"/>
      <c r="G734" s="7"/>
    </row>
    <row r="735" spans="2:7" ht="15.75" customHeight="1" x14ac:dyDescent="0.25">
      <c r="B735" s="7"/>
      <c r="D735" s="7"/>
      <c r="E735" s="7"/>
      <c r="F735" s="7"/>
      <c r="G735" s="7"/>
    </row>
    <row r="736" spans="2:7" ht="15.75" customHeight="1" x14ac:dyDescent="0.25">
      <c r="B736" s="7"/>
      <c r="D736" s="7"/>
      <c r="E736" s="7"/>
      <c r="F736" s="7"/>
      <c r="G736" s="7"/>
    </row>
    <row r="737" spans="2:7" ht="15.75" customHeight="1" x14ac:dyDescent="0.25">
      <c r="B737" s="7"/>
      <c r="D737" s="7"/>
      <c r="E737" s="7"/>
      <c r="F737" s="7"/>
      <c r="G737" s="7"/>
    </row>
    <row r="738" spans="2:7" ht="15.75" customHeight="1" x14ac:dyDescent="0.25">
      <c r="B738" s="7"/>
      <c r="D738" s="7"/>
      <c r="E738" s="7"/>
      <c r="F738" s="7"/>
      <c r="G738" s="7"/>
    </row>
    <row r="739" spans="2:7" ht="15.75" customHeight="1" x14ac:dyDescent="0.25">
      <c r="B739" s="7"/>
      <c r="D739" s="7"/>
      <c r="E739" s="7"/>
      <c r="F739" s="7"/>
      <c r="G739" s="7"/>
    </row>
    <row r="740" spans="2:7" ht="15.75" customHeight="1" x14ac:dyDescent="0.25">
      <c r="B740" s="7"/>
      <c r="D740" s="7"/>
      <c r="E740" s="7"/>
      <c r="F740" s="7"/>
      <c r="G740" s="7"/>
    </row>
    <row r="741" spans="2:7" ht="15.75" customHeight="1" x14ac:dyDescent="0.25">
      <c r="B741" s="7"/>
      <c r="D741" s="7"/>
      <c r="E741" s="7"/>
      <c r="F741" s="7"/>
      <c r="G741" s="7"/>
    </row>
    <row r="742" spans="2:7" ht="15.75" customHeight="1" x14ac:dyDescent="0.25">
      <c r="B742" s="7"/>
      <c r="D742" s="7"/>
      <c r="E742" s="7"/>
      <c r="F742" s="7"/>
      <c r="G742" s="7"/>
    </row>
    <row r="743" spans="2:7" ht="15.75" customHeight="1" x14ac:dyDescent="0.25">
      <c r="B743" s="7"/>
      <c r="D743" s="7"/>
      <c r="E743" s="7"/>
      <c r="F743" s="7"/>
      <c r="G743" s="7"/>
    </row>
    <row r="744" spans="2:7" ht="15.75" customHeight="1" x14ac:dyDescent="0.25">
      <c r="B744" s="7"/>
      <c r="D744" s="7"/>
      <c r="E744" s="7"/>
      <c r="F744" s="7"/>
      <c r="G744" s="7"/>
    </row>
    <row r="745" spans="2:7" ht="15.75" customHeight="1" x14ac:dyDescent="0.25">
      <c r="B745" s="7"/>
      <c r="D745" s="7"/>
      <c r="E745" s="7"/>
      <c r="F745" s="7"/>
      <c r="G745" s="7"/>
    </row>
    <row r="746" spans="2:7" ht="15.75" customHeight="1" x14ac:dyDescent="0.25">
      <c r="B746" s="7"/>
      <c r="D746" s="7"/>
      <c r="E746" s="7"/>
      <c r="F746" s="7"/>
      <c r="G746" s="7"/>
    </row>
    <row r="747" spans="2:7" ht="15.75" customHeight="1" x14ac:dyDescent="0.25">
      <c r="B747" s="7"/>
      <c r="D747" s="7"/>
      <c r="E747" s="7"/>
      <c r="F747" s="7"/>
      <c r="G747" s="7"/>
    </row>
    <row r="748" spans="2:7" ht="15.75" customHeight="1" x14ac:dyDescent="0.25">
      <c r="B748" s="7"/>
      <c r="D748" s="7"/>
      <c r="E748" s="7"/>
      <c r="F748" s="7"/>
      <c r="G748" s="7"/>
    </row>
    <row r="749" spans="2:7" ht="15.75" customHeight="1" x14ac:dyDescent="0.25">
      <c r="B749" s="7"/>
      <c r="D749" s="7"/>
      <c r="E749" s="7"/>
      <c r="F749" s="7"/>
      <c r="G749" s="7"/>
    </row>
    <row r="750" spans="2:7" ht="15.75" customHeight="1" x14ac:dyDescent="0.25">
      <c r="B750" s="7"/>
      <c r="D750" s="7"/>
      <c r="E750" s="7"/>
      <c r="F750" s="7"/>
      <c r="G750" s="7"/>
    </row>
    <row r="751" spans="2:7" ht="15.75" customHeight="1" x14ac:dyDescent="0.25">
      <c r="B751" s="7"/>
      <c r="D751" s="7"/>
      <c r="E751" s="7"/>
      <c r="F751" s="7"/>
      <c r="G751" s="7"/>
    </row>
    <row r="752" spans="2:7" ht="15.75" customHeight="1" x14ac:dyDescent="0.25">
      <c r="B752" s="7"/>
      <c r="D752" s="7"/>
      <c r="E752" s="7"/>
      <c r="F752" s="7"/>
      <c r="G752" s="7"/>
    </row>
    <row r="753" spans="2:7" ht="15.75" customHeight="1" x14ac:dyDescent="0.25">
      <c r="B753" s="7"/>
      <c r="D753" s="7"/>
      <c r="E753" s="7"/>
      <c r="F753" s="7"/>
      <c r="G753" s="7"/>
    </row>
    <row r="754" spans="2:7" ht="15.75" customHeight="1" x14ac:dyDescent="0.25">
      <c r="B754" s="7"/>
      <c r="D754" s="7"/>
      <c r="E754" s="7"/>
      <c r="F754" s="7"/>
      <c r="G754" s="7"/>
    </row>
    <row r="755" spans="2:7" ht="15.75" customHeight="1" x14ac:dyDescent="0.25">
      <c r="B755" s="7"/>
      <c r="D755" s="7"/>
      <c r="E755" s="7"/>
      <c r="F755" s="7"/>
      <c r="G755" s="7"/>
    </row>
    <row r="756" spans="2:7" ht="15.75" customHeight="1" x14ac:dyDescent="0.25">
      <c r="B756" s="7"/>
      <c r="D756" s="7"/>
      <c r="E756" s="7"/>
      <c r="F756" s="7"/>
      <c r="G756" s="7"/>
    </row>
    <row r="757" spans="2:7" ht="15.75" customHeight="1" x14ac:dyDescent="0.25">
      <c r="B757" s="7"/>
      <c r="D757" s="7"/>
      <c r="E757" s="7"/>
      <c r="F757" s="7"/>
      <c r="G757" s="7"/>
    </row>
    <row r="758" spans="2:7" ht="15.75" customHeight="1" x14ac:dyDescent="0.25">
      <c r="B758" s="7"/>
      <c r="D758" s="7"/>
      <c r="E758" s="7"/>
      <c r="F758" s="7"/>
      <c r="G758" s="7"/>
    </row>
    <row r="759" spans="2:7" ht="15.75" customHeight="1" x14ac:dyDescent="0.25">
      <c r="B759" s="7"/>
      <c r="D759" s="7"/>
      <c r="E759" s="7"/>
      <c r="F759" s="7"/>
      <c r="G759" s="7"/>
    </row>
    <row r="760" spans="2:7" ht="15.75" customHeight="1" x14ac:dyDescent="0.25">
      <c r="B760" s="7"/>
      <c r="D760" s="7"/>
      <c r="E760" s="7"/>
      <c r="F760" s="7"/>
      <c r="G760" s="7"/>
    </row>
    <row r="761" spans="2:7" ht="15.75" customHeight="1" x14ac:dyDescent="0.25">
      <c r="B761" s="7"/>
      <c r="D761" s="7"/>
      <c r="E761" s="7"/>
      <c r="F761" s="7"/>
      <c r="G761" s="7"/>
    </row>
    <row r="762" spans="2:7" ht="15.75" customHeight="1" x14ac:dyDescent="0.25">
      <c r="B762" s="7"/>
      <c r="D762" s="7"/>
      <c r="E762" s="7"/>
      <c r="F762" s="7"/>
      <c r="G762" s="7"/>
    </row>
    <row r="763" spans="2:7" ht="15.75" customHeight="1" x14ac:dyDescent="0.25">
      <c r="B763" s="7"/>
      <c r="D763" s="7"/>
      <c r="E763" s="7"/>
      <c r="F763" s="7"/>
      <c r="G763" s="7"/>
    </row>
    <row r="764" spans="2:7" ht="15.75" customHeight="1" x14ac:dyDescent="0.25">
      <c r="B764" s="7"/>
      <c r="D764" s="7"/>
      <c r="E764" s="7"/>
      <c r="F764" s="7"/>
      <c r="G764" s="7"/>
    </row>
    <row r="765" spans="2:7" ht="15.75" customHeight="1" x14ac:dyDescent="0.25">
      <c r="B765" s="7"/>
      <c r="D765" s="7"/>
      <c r="E765" s="7"/>
      <c r="F765" s="7"/>
      <c r="G765" s="7"/>
    </row>
    <row r="766" spans="2:7" ht="15.75" customHeight="1" x14ac:dyDescent="0.25">
      <c r="B766" s="7"/>
      <c r="D766" s="7"/>
      <c r="E766" s="7"/>
      <c r="F766" s="7"/>
      <c r="G766" s="7"/>
    </row>
    <row r="767" spans="2:7" ht="15.75" customHeight="1" x14ac:dyDescent="0.25">
      <c r="B767" s="7"/>
      <c r="D767" s="7"/>
      <c r="E767" s="7"/>
      <c r="F767" s="7"/>
      <c r="G767" s="7"/>
    </row>
    <row r="768" spans="2:7" ht="15.75" customHeight="1" x14ac:dyDescent="0.25">
      <c r="B768" s="7"/>
      <c r="D768" s="7"/>
      <c r="E768" s="7"/>
      <c r="F768" s="7"/>
      <c r="G768" s="7"/>
    </row>
    <row r="769" spans="2:7" ht="15.75" customHeight="1" x14ac:dyDescent="0.25">
      <c r="B769" s="7"/>
      <c r="D769" s="7"/>
      <c r="E769" s="7"/>
      <c r="F769" s="7"/>
      <c r="G769" s="7"/>
    </row>
    <row r="770" spans="2:7" ht="15.75" customHeight="1" x14ac:dyDescent="0.25">
      <c r="B770" s="7"/>
      <c r="D770" s="7"/>
      <c r="E770" s="7"/>
      <c r="F770" s="7"/>
      <c r="G770" s="7"/>
    </row>
    <row r="771" spans="2:7" ht="15.75" customHeight="1" x14ac:dyDescent="0.25">
      <c r="B771" s="7"/>
      <c r="D771" s="7"/>
      <c r="E771" s="7"/>
      <c r="F771" s="7"/>
      <c r="G771" s="7"/>
    </row>
    <row r="772" spans="2:7" ht="15.75" customHeight="1" x14ac:dyDescent="0.25">
      <c r="B772" s="7"/>
      <c r="D772" s="7"/>
      <c r="E772" s="7"/>
      <c r="F772" s="7"/>
      <c r="G772" s="7"/>
    </row>
    <row r="773" spans="2:7" ht="15.75" customHeight="1" x14ac:dyDescent="0.25">
      <c r="B773" s="7"/>
      <c r="D773" s="7"/>
      <c r="E773" s="7"/>
      <c r="F773" s="7"/>
      <c r="G773" s="7"/>
    </row>
    <row r="774" spans="2:7" ht="15.75" customHeight="1" x14ac:dyDescent="0.25">
      <c r="B774" s="7"/>
      <c r="D774" s="7"/>
      <c r="E774" s="7"/>
      <c r="F774" s="7"/>
      <c r="G774" s="7"/>
    </row>
    <row r="775" spans="2:7" ht="15.75" customHeight="1" x14ac:dyDescent="0.25">
      <c r="B775" s="7"/>
      <c r="D775" s="7"/>
      <c r="E775" s="7"/>
      <c r="F775" s="7"/>
      <c r="G775" s="7"/>
    </row>
    <row r="776" spans="2:7" ht="15.75" customHeight="1" x14ac:dyDescent="0.25">
      <c r="B776" s="7"/>
      <c r="D776" s="7"/>
      <c r="E776" s="7"/>
      <c r="F776" s="7"/>
      <c r="G776" s="7"/>
    </row>
    <row r="777" spans="2:7" ht="15.75" customHeight="1" x14ac:dyDescent="0.25">
      <c r="B777" s="7"/>
      <c r="D777" s="7"/>
      <c r="E777" s="7"/>
      <c r="F777" s="7"/>
      <c r="G777" s="7"/>
    </row>
    <row r="778" spans="2:7" ht="15.75" customHeight="1" x14ac:dyDescent="0.25">
      <c r="B778" s="7"/>
      <c r="D778" s="7"/>
      <c r="E778" s="7"/>
      <c r="F778" s="7"/>
      <c r="G778" s="7"/>
    </row>
    <row r="779" spans="2:7" ht="15.75" customHeight="1" x14ac:dyDescent="0.25">
      <c r="B779" s="7"/>
      <c r="D779" s="7"/>
      <c r="E779" s="7"/>
      <c r="F779" s="7"/>
      <c r="G779" s="7"/>
    </row>
    <row r="780" spans="2:7" ht="15.75" customHeight="1" x14ac:dyDescent="0.25">
      <c r="B780" s="7"/>
      <c r="D780" s="7"/>
      <c r="E780" s="7"/>
      <c r="F780" s="7"/>
      <c r="G780" s="7"/>
    </row>
    <row r="781" spans="2:7" ht="15.75" customHeight="1" x14ac:dyDescent="0.25">
      <c r="B781" s="7"/>
      <c r="D781" s="7"/>
      <c r="E781" s="7"/>
      <c r="F781" s="7"/>
      <c r="G781" s="7"/>
    </row>
    <row r="782" spans="2:7" ht="15.75" customHeight="1" x14ac:dyDescent="0.25">
      <c r="B782" s="7"/>
      <c r="D782" s="7"/>
      <c r="E782" s="7"/>
      <c r="F782" s="7"/>
      <c r="G782" s="7"/>
    </row>
    <row r="783" spans="2:7" ht="15.75" customHeight="1" x14ac:dyDescent="0.25">
      <c r="B783" s="7"/>
      <c r="D783" s="7"/>
      <c r="E783" s="7"/>
      <c r="F783" s="7"/>
      <c r="G783" s="7"/>
    </row>
    <row r="784" spans="2:7" ht="15.75" customHeight="1" x14ac:dyDescent="0.25">
      <c r="B784" s="7"/>
      <c r="D784" s="7"/>
      <c r="E784" s="7"/>
      <c r="F784" s="7"/>
      <c r="G784" s="7"/>
    </row>
    <row r="785" spans="2:7" ht="15.75" customHeight="1" x14ac:dyDescent="0.25">
      <c r="B785" s="7"/>
      <c r="D785" s="7"/>
      <c r="E785" s="7"/>
      <c r="F785" s="7"/>
      <c r="G785" s="7"/>
    </row>
    <row r="786" spans="2:7" ht="15.75" customHeight="1" x14ac:dyDescent="0.25">
      <c r="B786" s="7"/>
      <c r="D786" s="7"/>
      <c r="E786" s="7"/>
      <c r="F786" s="7"/>
      <c r="G786" s="7"/>
    </row>
    <row r="787" spans="2:7" ht="15.75" customHeight="1" x14ac:dyDescent="0.25">
      <c r="B787" s="7"/>
      <c r="D787" s="7"/>
      <c r="E787" s="7"/>
      <c r="F787" s="7"/>
      <c r="G787" s="7"/>
    </row>
    <row r="788" spans="2:7" ht="15.75" customHeight="1" x14ac:dyDescent="0.25">
      <c r="B788" s="7"/>
      <c r="D788" s="7"/>
      <c r="E788" s="7"/>
      <c r="F788" s="7"/>
      <c r="G788" s="7"/>
    </row>
    <row r="789" spans="2:7" ht="15.75" customHeight="1" x14ac:dyDescent="0.25">
      <c r="B789" s="7"/>
      <c r="D789" s="7"/>
      <c r="E789" s="7"/>
      <c r="F789" s="7"/>
      <c r="G789" s="7"/>
    </row>
    <row r="790" spans="2:7" ht="15.75" customHeight="1" x14ac:dyDescent="0.25">
      <c r="B790" s="7"/>
      <c r="D790" s="7"/>
      <c r="E790" s="7"/>
      <c r="F790" s="7"/>
      <c r="G790" s="7"/>
    </row>
    <row r="791" spans="2:7" ht="15.75" customHeight="1" x14ac:dyDescent="0.25">
      <c r="B791" s="7"/>
      <c r="D791" s="7"/>
      <c r="E791" s="7"/>
      <c r="F791" s="7"/>
      <c r="G791" s="7"/>
    </row>
    <row r="792" spans="2:7" ht="15.75" customHeight="1" x14ac:dyDescent="0.25">
      <c r="B792" s="7"/>
      <c r="D792" s="7"/>
      <c r="E792" s="7"/>
      <c r="F792" s="7"/>
      <c r="G792" s="7"/>
    </row>
    <row r="793" spans="2:7" ht="15.75" customHeight="1" x14ac:dyDescent="0.25">
      <c r="B793" s="7"/>
      <c r="D793" s="7"/>
      <c r="E793" s="7"/>
      <c r="F793" s="7"/>
      <c r="G793" s="7"/>
    </row>
    <row r="794" spans="2:7" ht="15.75" customHeight="1" x14ac:dyDescent="0.25">
      <c r="B794" s="7"/>
      <c r="D794" s="7"/>
      <c r="E794" s="7"/>
      <c r="F794" s="7"/>
      <c r="G794" s="7"/>
    </row>
    <row r="795" spans="2:7" ht="15.75" customHeight="1" x14ac:dyDescent="0.25">
      <c r="B795" s="7"/>
      <c r="D795" s="7"/>
      <c r="E795" s="7"/>
      <c r="F795" s="7"/>
      <c r="G795" s="7"/>
    </row>
    <row r="796" spans="2:7" ht="15.75" customHeight="1" x14ac:dyDescent="0.25">
      <c r="B796" s="7"/>
      <c r="D796" s="7"/>
      <c r="E796" s="7"/>
      <c r="F796" s="7"/>
      <c r="G796" s="7"/>
    </row>
    <row r="797" spans="2:7" ht="15.75" customHeight="1" x14ac:dyDescent="0.25">
      <c r="B797" s="7"/>
      <c r="D797" s="7"/>
      <c r="E797" s="7"/>
      <c r="F797" s="7"/>
      <c r="G797" s="7"/>
    </row>
    <row r="798" spans="2:7" ht="15.75" customHeight="1" x14ac:dyDescent="0.25">
      <c r="B798" s="7"/>
      <c r="D798" s="7"/>
      <c r="E798" s="7"/>
      <c r="F798" s="7"/>
      <c r="G798" s="7"/>
    </row>
    <row r="799" spans="2:7" ht="15.75" customHeight="1" x14ac:dyDescent="0.25">
      <c r="B799" s="7"/>
      <c r="D799" s="7"/>
      <c r="E799" s="7"/>
      <c r="F799" s="7"/>
      <c r="G799" s="7"/>
    </row>
    <row r="800" spans="2:7" ht="15.75" customHeight="1" x14ac:dyDescent="0.25">
      <c r="B800" s="7"/>
      <c r="D800" s="7"/>
      <c r="E800" s="7"/>
      <c r="F800" s="7"/>
      <c r="G800" s="7"/>
    </row>
    <row r="801" spans="2:7" ht="15.75" customHeight="1" x14ac:dyDescent="0.25">
      <c r="B801" s="7"/>
      <c r="D801" s="7"/>
      <c r="E801" s="7"/>
      <c r="F801" s="7"/>
      <c r="G801" s="7"/>
    </row>
    <row r="802" spans="2:7" ht="15.75" customHeight="1" x14ac:dyDescent="0.25">
      <c r="B802" s="7"/>
      <c r="D802" s="7"/>
      <c r="E802" s="7"/>
      <c r="F802" s="7"/>
      <c r="G802" s="7"/>
    </row>
    <row r="803" spans="2:7" ht="15.75" customHeight="1" x14ac:dyDescent="0.25">
      <c r="B803" s="7"/>
      <c r="D803" s="7"/>
      <c r="E803" s="7"/>
      <c r="F803" s="7"/>
      <c r="G803" s="7"/>
    </row>
    <row r="804" spans="2:7" ht="15.75" customHeight="1" x14ac:dyDescent="0.25">
      <c r="B804" s="7"/>
      <c r="D804" s="7"/>
      <c r="E804" s="7"/>
      <c r="F804" s="7"/>
      <c r="G804" s="7"/>
    </row>
    <row r="805" spans="2:7" ht="15.75" customHeight="1" x14ac:dyDescent="0.25">
      <c r="B805" s="7"/>
      <c r="D805" s="7"/>
      <c r="E805" s="7"/>
      <c r="F805" s="7"/>
      <c r="G805" s="7"/>
    </row>
    <row r="806" spans="2:7" ht="15.75" customHeight="1" x14ac:dyDescent="0.25">
      <c r="B806" s="7"/>
      <c r="D806" s="7"/>
      <c r="E806" s="7"/>
      <c r="F806" s="7"/>
      <c r="G806" s="7"/>
    </row>
    <row r="807" spans="2:7" ht="15.75" customHeight="1" x14ac:dyDescent="0.25">
      <c r="B807" s="7"/>
      <c r="D807" s="7"/>
      <c r="E807" s="7"/>
      <c r="F807" s="7"/>
      <c r="G807" s="7"/>
    </row>
    <row r="808" spans="2:7" ht="15.75" customHeight="1" x14ac:dyDescent="0.25">
      <c r="B808" s="7"/>
      <c r="D808" s="7"/>
      <c r="E808" s="7"/>
      <c r="F808" s="7"/>
      <c r="G808" s="7"/>
    </row>
    <row r="809" spans="2:7" ht="15.75" customHeight="1" x14ac:dyDescent="0.25">
      <c r="B809" s="7"/>
      <c r="D809" s="7"/>
      <c r="E809" s="7"/>
      <c r="F809" s="7"/>
      <c r="G809" s="7"/>
    </row>
    <row r="810" spans="2:7" ht="15.75" customHeight="1" x14ac:dyDescent="0.25">
      <c r="B810" s="7"/>
      <c r="D810" s="7"/>
      <c r="E810" s="7"/>
      <c r="F810" s="7"/>
      <c r="G810" s="7"/>
    </row>
    <row r="811" spans="2:7" ht="15.75" customHeight="1" x14ac:dyDescent="0.25">
      <c r="B811" s="7"/>
      <c r="D811" s="7"/>
      <c r="E811" s="7"/>
      <c r="F811" s="7"/>
      <c r="G811" s="7"/>
    </row>
    <row r="812" spans="2:7" ht="15.75" customHeight="1" x14ac:dyDescent="0.25">
      <c r="B812" s="7"/>
      <c r="D812" s="7"/>
      <c r="E812" s="7"/>
      <c r="F812" s="7"/>
      <c r="G812" s="7"/>
    </row>
    <row r="813" spans="2:7" ht="15.75" customHeight="1" x14ac:dyDescent="0.25">
      <c r="B813" s="7"/>
      <c r="D813" s="7"/>
      <c r="E813" s="7"/>
      <c r="F813" s="7"/>
      <c r="G813" s="7"/>
    </row>
    <row r="814" spans="2:7" ht="15.75" customHeight="1" x14ac:dyDescent="0.25">
      <c r="B814" s="7"/>
      <c r="D814" s="7"/>
      <c r="E814" s="7"/>
      <c r="F814" s="7"/>
      <c r="G814" s="7"/>
    </row>
    <row r="815" spans="2:7" ht="15.75" customHeight="1" x14ac:dyDescent="0.25">
      <c r="B815" s="7"/>
      <c r="D815" s="7"/>
      <c r="E815" s="7"/>
      <c r="F815" s="7"/>
      <c r="G815" s="7"/>
    </row>
    <row r="816" spans="2:7" ht="15.75" customHeight="1" x14ac:dyDescent="0.25">
      <c r="B816" s="7"/>
      <c r="D816" s="7"/>
      <c r="E816" s="7"/>
      <c r="F816" s="7"/>
      <c r="G816" s="7"/>
    </row>
    <row r="817" spans="2:7" ht="15.75" customHeight="1" x14ac:dyDescent="0.25">
      <c r="B817" s="7"/>
      <c r="D817" s="7"/>
      <c r="E817" s="7"/>
      <c r="F817" s="7"/>
      <c r="G817" s="7"/>
    </row>
    <row r="818" spans="2:7" ht="15.75" customHeight="1" x14ac:dyDescent="0.25">
      <c r="B818" s="7"/>
      <c r="D818" s="7"/>
      <c r="E818" s="7"/>
      <c r="F818" s="7"/>
      <c r="G818" s="7"/>
    </row>
    <row r="819" spans="2:7" ht="15.75" customHeight="1" x14ac:dyDescent="0.25">
      <c r="B819" s="7"/>
      <c r="D819" s="7"/>
      <c r="E819" s="7"/>
      <c r="F819" s="7"/>
      <c r="G819" s="7"/>
    </row>
    <row r="820" spans="2:7" ht="15.75" customHeight="1" x14ac:dyDescent="0.25">
      <c r="B820" s="7"/>
      <c r="D820" s="7"/>
      <c r="E820" s="7"/>
      <c r="F820" s="7"/>
      <c r="G820" s="7"/>
    </row>
    <row r="821" spans="2:7" ht="15.75" customHeight="1" x14ac:dyDescent="0.25">
      <c r="B821" s="7"/>
      <c r="D821" s="7"/>
      <c r="E821" s="7"/>
      <c r="F821" s="7"/>
      <c r="G821" s="7"/>
    </row>
    <row r="822" spans="2:7" ht="15.75" customHeight="1" x14ac:dyDescent="0.25">
      <c r="B822" s="7"/>
      <c r="D822" s="7"/>
      <c r="E822" s="7"/>
      <c r="F822" s="7"/>
      <c r="G822" s="7"/>
    </row>
    <row r="823" spans="2:7" ht="15.75" customHeight="1" x14ac:dyDescent="0.25">
      <c r="B823" s="7"/>
      <c r="D823" s="7"/>
      <c r="E823" s="7"/>
      <c r="F823" s="7"/>
      <c r="G823" s="7"/>
    </row>
    <row r="824" spans="2:7" ht="15.75" customHeight="1" x14ac:dyDescent="0.25">
      <c r="B824" s="7"/>
      <c r="D824" s="7"/>
      <c r="E824" s="7"/>
      <c r="F824" s="7"/>
      <c r="G824" s="7"/>
    </row>
    <row r="825" spans="2:7" ht="15.75" customHeight="1" x14ac:dyDescent="0.25">
      <c r="B825" s="7"/>
      <c r="D825" s="7"/>
      <c r="E825" s="7"/>
      <c r="F825" s="7"/>
      <c r="G825" s="7"/>
    </row>
    <row r="826" spans="2:7" ht="15.75" customHeight="1" x14ac:dyDescent="0.25">
      <c r="B826" s="7"/>
      <c r="D826" s="7"/>
      <c r="E826" s="7"/>
      <c r="F826" s="7"/>
      <c r="G826" s="7"/>
    </row>
    <row r="827" spans="2:7" ht="15.75" customHeight="1" x14ac:dyDescent="0.25">
      <c r="B827" s="7"/>
      <c r="D827" s="7"/>
      <c r="E827" s="7"/>
      <c r="F827" s="7"/>
      <c r="G827" s="7"/>
    </row>
    <row r="828" spans="2:7" ht="15.75" customHeight="1" x14ac:dyDescent="0.25">
      <c r="B828" s="7"/>
      <c r="D828" s="7"/>
      <c r="E828" s="7"/>
      <c r="F828" s="7"/>
      <c r="G828" s="7"/>
    </row>
    <row r="829" spans="2:7" ht="15.75" customHeight="1" x14ac:dyDescent="0.25">
      <c r="B829" s="7"/>
      <c r="D829" s="7"/>
      <c r="E829" s="7"/>
      <c r="F829" s="7"/>
      <c r="G829" s="7"/>
    </row>
    <row r="830" spans="2:7" ht="15.75" customHeight="1" x14ac:dyDescent="0.25">
      <c r="B830" s="7"/>
      <c r="D830" s="7"/>
      <c r="E830" s="7"/>
      <c r="F830" s="7"/>
      <c r="G830" s="7"/>
    </row>
    <row r="831" spans="2:7" ht="15.75" customHeight="1" x14ac:dyDescent="0.25">
      <c r="B831" s="7"/>
      <c r="D831" s="7"/>
      <c r="E831" s="7"/>
      <c r="F831" s="7"/>
      <c r="G831" s="7"/>
    </row>
    <row r="832" spans="2:7" ht="15.75" customHeight="1" x14ac:dyDescent="0.25">
      <c r="B832" s="7"/>
      <c r="D832" s="7"/>
      <c r="E832" s="7"/>
      <c r="F832" s="7"/>
      <c r="G832" s="7"/>
    </row>
    <row r="833" spans="2:7" ht="15.75" customHeight="1" x14ac:dyDescent="0.25">
      <c r="B833" s="7"/>
      <c r="D833" s="7"/>
      <c r="E833" s="7"/>
      <c r="F833" s="7"/>
      <c r="G833" s="7"/>
    </row>
    <row r="834" spans="2:7" ht="15.75" customHeight="1" x14ac:dyDescent="0.25">
      <c r="B834" s="7"/>
      <c r="D834" s="7"/>
      <c r="E834" s="7"/>
      <c r="F834" s="7"/>
      <c r="G834" s="7"/>
    </row>
    <row r="835" spans="2:7" ht="15.75" customHeight="1" x14ac:dyDescent="0.25">
      <c r="B835" s="7"/>
      <c r="D835" s="7"/>
      <c r="E835" s="7"/>
      <c r="F835" s="7"/>
      <c r="G835" s="7"/>
    </row>
    <row r="836" spans="2:7" ht="15.75" customHeight="1" x14ac:dyDescent="0.25">
      <c r="B836" s="7"/>
      <c r="D836" s="7"/>
      <c r="E836" s="7"/>
      <c r="F836" s="7"/>
      <c r="G836" s="7"/>
    </row>
    <row r="837" spans="2:7" ht="15.75" customHeight="1" x14ac:dyDescent="0.25">
      <c r="B837" s="7"/>
      <c r="D837" s="7"/>
      <c r="E837" s="7"/>
      <c r="F837" s="7"/>
      <c r="G837" s="7"/>
    </row>
    <row r="838" spans="2:7" ht="15.75" customHeight="1" x14ac:dyDescent="0.25">
      <c r="B838" s="7"/>
      <c r="D838" s="7"/>
      <c r="E838" s="7"/>
      <c r="F838" s="7"/>
      <c r="G838" s="7"/>
    </row>
    <row r="839" spans="2:7" ht="15.75" customHeight="1" x14ac:dyDescent="0.25">
      <c r="B839" s="7"/>
      <c r="D839" s="7"/>
      <c r="E839" s="7"/>
      <c r="F839" s="7"/>
      <c r="G839" s="7"/>
    </row>
    <row r="840" spans="2:7" ht="15.75" customHeight="1" x14ac:dyDescent="0.25">
      <c r="B840" s="7"/>
      <c r="D840" s="7"/>
      <c r="E840" s="7"/>
      <c r="F840" s="7"/>
      <c r="G840" s="7"/>
    </row>
    <row r="841" spans="2:7" ht="15.75" customHeight="1" x14ac:dyDescent="0.25">
      <c r="B841" s="7"/>
      <c r="D841" s="7"/>
      <c r="E841" s="7"/>
      <c r="F841" s="7"/>
      <c r="G841" s="7"/>
    </row>
    <row r="842" spans="2:7" ht="15.75" customHeight="1" x14ac:dyDescent="0.25">
      <c r="B842" s="7"/>
      <c r="D842" s="7"/>
      <c r="E842" s="7"/>
      <c r="F842" s="7"/>
      <c r="G842" s="7"/>
    </row>
    <row r="843" spans="2:7" ht="15.75" customHeight="1" x14ac:dyDescent="0.25">
      <c r="B843" s="7"/>
      <c r="D843" s="7"/>
      <c r="E843" s="7"/>
      <c r="F843" s="7"/>
      <c r="G843" s="7"/>
    </row>
    <row r="844" spans="2:7" ht="15.75" customHeight="1" x14ac:dyDescent="0.25">
      <c r="B844" s="7"/>
      <c r="D844" s="7"/>
      <c r="E844" s="7"/>
      <c r="F844" s="7"/>
      <c r="G844" s="7"/>
    </row>
    <row r="845" spans="2:7" ht="15.75" customHeight="1" x14ac:dyDescent="0.25">
      <c r="B845" s="7"/>
      <c r="D845" s="7"/>
      <c r="E845" s="7"/>
      <c r="F845" s="7"/>
      <c r="G845" s="7"/>
    </row>
    <row r="846" spans="2:7" ht="15.75" customHeight="1" x14ac:dyDescent="0.25">
      <c r="B846" s="7"/>
      <c r="D846" s="7"/>
      <c r="E846" s="7"/>
      <c r="F846" s="7"/>
      <c r="G846" s="7"/>
    </row>
    <row r="847" spans="2:7" ht="15.75" customHeight="1" x14ac:dyDescent="0.25">
      <c r="B847" s="7"/>
      <c r="D847" s="7"/>
      <c r="E847" s="7"/>
      <c r="F847" s="7"/>
      <c r="G847" s="7"/>
    </row>
    <row r="848" spans="2:7" ht="15.75" customHeight="1" x14ac:dyDescent="0.25">
      <c r="B848" s="7"/>
      <c r="D848" s="7"/>
      <c r="E848" s="7"/>
      <c r="F848" s="7"/>
      <c r="G848" s="7"/>
    </row>
    <row r="849" spans="2:7" ht="15.75" customHeight="1" x14ac:dyDescent="0.25">
      <c r="B849" s="7"/>
      <c r="D849" s="7"/>
      <c r="E849" s="7"/>
      <c r="F849" s="7"/>
      <c r="G849" s="7"/>
    </row>
    <row r="850" spans="2:7" ht="15.75" customHeight="1" x14ac:dyDescent="0.25">
      <c r="B850" s="7"/>
      <c r="D850" s="7"/>
      <c r="E850" s="7"/>
      <c r="F850" s="7"/>
      <c r="G850" s="7"/>
    </row>
    <row r="851" spans="2:7" ht="15.75" customHeight="1" x14ac:dyDescent="0.25">
      <c r="B851" s="7"/>
      <c r="D851" s="7"/>
      <c r="E851" s="7"/>
      <c r="F851" s="7"/>
      <c r="G851" s="7"/>
    </row>
    <row r="852" spans="2:7" ht="15.75" customHeight="1" x14ac:dyDescent="0.25">
      <c r="B852" s="7"/>
      <c r="D852" s="7"/>
      <c r="E852" s="7"/>
      <c r="F852" s="7"/>
      <c r="G852" s="7"/>
    </row>
    <row r="853" spans="2:7" ht="15.75" customHeight="1" x14ac:dyDescent="0.25">
      <c r="B853" s="7"/>
      <c r="D853" s="7"/>
      <c r="E853" s="7"/>
      <c r="F853" s="7"/>
      <c r="G853" s="7"/>
    </row>
    <row r="854" spans="2:7" ht="15.75" customHeight="1" x14ac:dyDescent="0.25">
      <c r="B854" s="7"/>
      <c r="D854" s="7"/>
      <c r="E854" s="7"/>
      <c r="F854" s="7"/>
      <c r="G854" s="7"/>
    </row>
    <row r="855" spans="2:7" ht="15.75" customHeight="1" x14ac:dyDescent="0.25">
      <c r="B855" s="7"/>
      <c r="D855" s="7"/>
      <c r="E855" s="7"/>
      <c r="F855" s="7"/>
      <c r="G855" s="7"/>
    </row>
    <row r="856" spans="2:7" ht="15.75" customHeight="1" x14ac:dyDescent="0.25">
      <c r="B856" s="7"/>
      <c r="D856" s="7"/>
      <c r="E856" s="7"/>
      <c r="F856" s="7"/>
      <c r="G856" s="7"/>
    </row>
    <row r="857" spans="2:7" ht="15.75" customHeight="1" x14ac:dyDescent="0.25">
      <c r="B857" s="7"/>
      <c r="D857" s="7"/>
      <c r="E857" s="7"/>
      <c r="F857" s="7"/>
      <c r="G857" s="7"/>
    </row>
    <row r="858" spans="2:7" ht="15.75" customHeight="1" x14ac:dyDescent="0.25">
      <c r="B858" s="7"/>
      <c r="D858" s="7"/>
      <c r="E858" s="7"/>
      <c r="F858" s="7"/>
      <c r="G858" s="7"/>
    </row>
    <row r="859" spans="2:7" ht="15.75" customHeight="1" x14ac:dyDescent="0.25">
      <c r="B859" s="7"/>
      <c r="D859" s="7"/>
      <c r="E859" s="7"/>
      <c r="F859" s="7"/>
      <c r="G859" s="7"/>
    </row>
    <row r="860" spans="2:7" ht="15.75" customHeight="1" x14ac:dyDescent="0.25">
      <c r="B860" s="7"/>
      <c r="D860" s="7"/>
      <c r="E860" s="7"/>
      <c r="F860" s="7"/>
      <c r="G860" s="7"/>
    </row>
    <row r="861" spans="2:7" ht="15.75" customHeight="1" x14ac:dyDescent="0.25">
      <c r="B861" s="7"/>
      <c r="D861" s="7"/>
      <c r="E861" s="7"/>
      <c r="F861" s="7"/>
      <c r="G861" s="7"/>
    </row>
    <row r="862" spans="2:7" ht="15.75" customHeight="1" x14ac:dyDescent="0.25">
      <c r="B862" s="7"/>
      <c r="D862" s="7"/>
      <c r="E862" s="7"/>
      <c r="F862" s="7"/>
      <c r="G862" s="7"/>
    </row>
    <row r="863" spans="2:7" ht="15.75" customHeight="1" x14ac:dyDescent="0.25">
      <c r="B863" s="7"/>
      <c r="D863" s="7"/>
      <c r="E863" s="7"/>
      <c r="F863" s="7"/>
      <c r="G863" s="7"/>
    </row>
    <row r="864" spans="2:7" ht="15.75" customHeight="1" x14ac:dyDescent="0.25">
      <c r="B864" s="7"/>
      <c r="D864" s="7"/>
      <c r="E864" s="7"/>
      <c r="F864" s="7"/>
      <c r="G864" s="7"/>
    </row>
    <row r="865" spans="2:7" ht="15.75" customHeight="1" x14ac:dyDescent="0.25">
      <c r="B865" s="7"/>
      <c r="D865" s="7"/>
      <c r="E865" s="7"/>
      <c r="F865" s="7"/>
      <c r="G865" s="7"/>
    </row>
    <row r="866" spans="2:7" ht="15.75" customHeight="1" x14ac:dyDescent="0.25">
      <c r="B866" s="7"/>
      <c r="D866" s="7"/>
      <c r="E866" s="7"/>
      <c r="F866" s="7"/>
      <c r="G866" s="7"/>
    </row>
    <row r="867" spans="2:7" ht="15.75" customHeight="1" x14ac:dyDescent="0.25">
      <c r="B867" s="7"/>
      <c r="D867" s="7"/>
      <c r="E867" s="7"/>
      <c r="F867" s="7"/>
      <c r="G867" s="7"/>
    </row>
    <row r="868" spans="2:7" ht="15.75" customHeight="1" x14ac:dyDescent="0.25">
      <c r="B868" s="7"/>
      <c r="D868" s="7"/>
      <c r="E868" s="7"/>
      <c r="F868" s="7"/>
      <c r="G868" s="7"/>
    </row>
    <row r="869" spans="2:7" ht="15.75" customHeight="1" x14ac:dyDescent="0.25">
      <c r="B869" s="7"/>
      <c r="D869" s="7"/>
      <c r="E869" s="7"/>
      <c r="F869" s="7"/>
      <c r="G869" s="7"/>
    </row>
    <row r="870" spans="2:7" ht="15.75" customHeight="1" x14ac:dyDescent="0.25">
      <c r="B870" s="7"/>
      <c r="D870" s="7"/>
      <c r="E870" s="7"/>
      <c r="F870" s="7"/>
      <c r="G870" s="7"/>
    </row>
    <row r="871" spans="2:7" ht="15.75" customHeight="1" x14ac:dyDescent="0.25">
      <c r="B871" s="7"/>
      <c r="D871" s="7"/>
      <c r="E871" s="7"/>
      <c r="F871" s="7"/>
      <c r="G871" s="7"/>
    </row>
    <row r="872" spans="2:7" ht="15.75" customHeight="1" x14ac:dyDescent="0.25">
      <c r="B872" s="7"/>
      <c r="D872" s="7"/>
      <c r="E872" s="7"/>
      <c r="F872" s="7"/>
      <c r="G872" s="7"/>
    </row>
    <row r="873" spans="2:7" ht="15.75" customHeight="1" x14ac:dyDescent="0.25">
      <c r="B873" s="7"/>
      <c r="D873" s="7"/>
      <c r="E873" s="7"/>
      <c r="F873" s="7"/>
      <c r="G873" s="7"/>
    </row>
    <row r="874" spans="2:7" ht="15.75" customHeight="1" x14ac:dyDescent="0.25">
      <c r="B874" s="7"/>
      <c r="D874" s="7"/>
      <c r="E874" s="7"/>
      <c r="F874" s="7"/>
      <c r="G874" s="7"/>
    </row>
    <row r="875" spans="2:7" ht="15.75" customHeight="1" x14ac:dyDescent="0.25">
      <c r="B875" s="7"/>
      <c r="D875" s="7"/>
      <c r="E875" s="7"/>
      <c r="F875" s="7"/>
      <c r="G875" s="7"/>
    </row>
    <row r="876" spans="2:7" ht="15.75" customHeight="1" x14ac:dyDescent="0.25">
      <c r="B876" s="7"/>
      <c r="D876" s="7"/>
      <c r="E876" s="7"/>
      <c r="F876" s="7"/>
      <c r="G876" s="7"/>
    </row>
    <row r="877" spans="2:7" ht="15.75" customHeight="1" x14ac:dyDescent="0.25">
      <c r="B877" s="7"/>
      <c r="D877" s="7"/>
      <c r="E877" s="7"/>
      <c r="F877" s="7"/>
      <c r="G877" s="7"/>
    </row>
    <row r="878" spans="2:7" ht="15.75" customHeight="1" x14ac:dyDescent="0.25">
      <c r="B878" s="7"/>
      <c r="D878" s="7"/>
      <c r="E878" s="7"/>
      <c r="F878" s="7"/>
      <c r="G878" s="7"/>
    </row>
    <row r="879" spans="2:7" ht="15.75" customHeight="1" x14ac:dyDescent="0.25">
      <c r="B879" s="7"/>
      <c r="D879" s="7"/>
      <c r="E879" s="7"/>
      <c r="F879" s="7"/>
      <c r="G879" s="7"/>
    </row>
    <row r="880" spans="2:7" ht="15.75" customHeight="1" x14ac:dyDescent="0.25">
      <c r="B880" s="7"/>
      <c r="D880" s="7"/>
      <c r="E880" s="7"/>
      <c r="F880" s="7"/>
      <c r="G880" s="7"/>
    </row>
    <row r="881" spans="2:7" ht="15.75" customHeight="1" x14ac:dyDescent="0.25">
      <c r="B881" s="7"/>
      <c r="D881" s="7"/>
      <c r="E881" s="7"/>
      <c r="F881" s="7"/>
      <c r="G881" s="7"/>
    </row>
    <row r="882" spans="2:7" ht="15.75" customHeight="1" x14ac:dyDescent="0.25">
      <c r="B882" s="7"/>
      <c r="D882" s="7"/>
      <c r="E882" s="7"/>
      <c r="F882" s="7"/>
      <c r="G882" s="7"/>
    </row>
    <row r="883" spans="2:7" ht="15.75" customHeight="1" x14ac:dyDescent="0.25">
      <c r="B883" s="7"/>
      <c r="D883" s="7"/>
      <c r="E883" s="7"/>
      <c r="F883" s="7"/>
      <c r="G883" s="7"/>
    </row>
    <row r="884" spans="2:7" ht="15.75" customHeight="1" x14ac:dyDescent="0.25">
      <c r="B884" s="7"/>
      <c r="D884" s="7"/>
      <c r="E884" s="7"/>
      <c r="F884" s="7"/>
      <c r="G884" s="7"/>
    </row>
    <row r="885" spans="2:7" ht="15.75" customHeight="1" x14ac:dyDescent="0.25">
      <c r="B885" s="7"/>
      <c r="D885" s="7"/>
      <c r="E885" s="7"/>
      <c r="F885" s="7"/>
      <c r="G885" s="7"/>
    </row>
    <row r="886" spans="2:7" ht="15.75" customHeight="1" x14ac:dyDescent="0.25">
      <c r="B886" s="7"/>
      <c r="D886" s="7"/>
      <c r="E886" s="7"/>
      <c r="F886" s="7"/>
      <c r="G886" s="7"/>
    </row>
    <row r="887" spans="2:7" ht="15.75" customHeight="1" x14ac:dyDescent="0.25">
      <c r="B887" s="7"/>
      <c r="D887" s="7"/>
      <c r="E887" s="7"/>
      <c r="F887" s="7"/>
      <c r="G887" s="7"/>
    </row>
    <row r="888" spans="2:7" ht="15.75" customHeight="1" x14ac:dyDescent="0.25">
      <c r="B888" s="7"/>
      <c r="D888" s="7"/>
      <c r="E888" s="7"/>
      <c r="F888" s="7"/>
      <c r="G888" s="7"/>
    </row>
    <row r="889" spans="2:7" ht="15.75" customHeight="1" x14ac:dyDescent="0.25">
      <c r="B889" s="7"/>
      <c r="D889" s="7"/>
      <c r="E889" s="7"/>
      <c r="F889" s="7"/>
      <c r="G889" s="7"/>
    </row>
    <row r="890" spans="2:7" ht="15.75" customHeight="1" x14ac:dyDescent="0.25">
      <c r="B890" s="7"/>
      <c r="D890" s="7"/>
      <c r="E890" s="7"/>
      <c r="F890" s="7"/>
      <c r="G890" s="7"/>
    </row>
    <row r="891" spans="2:7" ht="15.75" customHeight="1" x14ac:dyDescent="0.25">
      <c r="B891" s="7"/>
      <c r="D891" s="7"/>
      <c r="E891" s="7"/>
      <c r="F891" s="7"/>
      <c r="G891" s="7"/>
    </row>
    <row r="892" spans="2:7" ht="15.75" customHeight="1" x14ac:dyDescent="0.25">
      <c r="B892" s="7"/>
      <c r="D892" s="7"/>
      <c r="E892" s="7"/>
      <c r="F892" s="7"/>
      <c r="G892" s="7"/>
    </row>
    <row r="893" spans="2:7" ht="15.75" customHeight="1" x14ac:dyDescent="0.25">
      <c r="B893" s="7"/>
      <c r="D893" s="7"/>
      <c r="E893" s="7"/>
      <c r="F893" s="7"/>
      <c r="G893" s="7"/>
    </row>
    <row r="894" spans="2:7" ht="15.75" customHeight="1" x14ac:dyDescent="0.25">
      <c r="B894" s="7"/>
      <c r="D894" s="7"/>
      <c r="E894" s="7"/>
      <c r="F894" s="7"/>
      <c r="G894" s="7"/>
    </row>
    <row r="895" spans="2:7" ht="15.75" customHeight="1" x14ac:dyDescent="0.25">
      <c r="B895" s="7"/>
      <c r="D895" s="7"/>
      <c r="E895" s="7"/>
      <c r="F895" s="7"/>
      <c r="G895" s="7"/>
    </row>
    <row r="896" spans="2:7" ht="15.75" customHeight="1" x14ac:dyDescent="0.25">
      <c r="B896" s="7"/>
      <c r="D896" s="7"/>
      <c r="E896" s="7"/>
      <c r="F896" s="7"/>
      <c r="G896" s="7"/>
    </row>
    <row r="897" spans="2:7" ht="15.75" customHeight="1" x14ac:dyDescent="0.25">
      <c r="B897" s="7"/>
      <c r="D897" s="7"/>
      <c r="E897" s="7"/>
      <c r="F897" s="7"/>
      <c r="G897" s="7"/>
    </row>
    <row r="898" spans="2:7" ht="15.75" customHeight="1" x14ac:dyDescent="0.25">
      <c r="B898" s="7"/>
      <c r="D898" s="7"/>
      <c r="E898" s="7"/>
      <c r="F898" s="7"/>
      <c r="G898" s="7"/>
    </row>
    <row r="899" spans="2:7" ht="15.75" customHeight="1" x14ac:dyDescent="0.25">
      <c r="B899" s="7"/>
      <c r="D899" s="7"/>
      <c r="E899" s="7"/>
      <c r="F899" s="7"/>
      <c r="G899" s="7"/>
    </row>
    <row r="900" spans="2:7" ht="15.75" customHeight="1" x14ac:dyDescent="0.25">
      <c r="B900" s="7"/>
      <c r="D900" s="7"/>
      <c r="E900" s="7"/>
      <c r="F900" s="7"/>
      <c r="G900" s="7"/>
    </row>
    <row r="901" spans="2:7" ht="15.75" customHeight="1" x14ac:dyDescent="0.25">
      <c r="B901" s="7"/>
      <c r="D901" s="7"/>
      <c r="E901" s="7"/>
      <c r="F901" s="7"/>
      <c r="G901" s="7"/>
    </row>
    <row r="902" spans="2:7" ht="15.75" customHeight="1" x14ac:dyDescent="0.25">
      <c r="B902" s="7"/>
      <c r="D902" s="7"/>
      <c r="E902" s="7"/>
      <c r="F902" s="7"/>
      <c r="G902" s="7"/>
    </row>
    <row r="903" spans="2:7" ht="15.75" customHeight="1" x14ac:dyDescent="0.25">
      <c r="B903" s="7"/>
      <c r="D903" s="7"/>
      <c r="E903" s="7"/>
      <c r="F903" s="7"/>
      <c r="G903" s="7"/>
    </row>
    <row r="904" spans="2:7" ht="15.75" customHeight="1" x14ac:dyDescent="0.25">
      <c r="B904" s="7"/>
      <c r="D904" s="7"/>
      <c r="E904" s="7"/>
      <c r="F904" s="7"/>
      <c r="G904" s="7"/>
    </row>
    <row r="905" spans="2:7" ht="15.75" customHeight="1" x14ac:dyDescent="0.25">
      <c r="B905" s="7"/>
      <c r="D905" s="7"/>
      <c r="E905" s="7"/>
      <c r="F905" s="7"/>
      <c r="G905" s="7"/>
    </row>
    <row r="906" spans="2:7" ht="15.75" customHeight="1" x14ac:dyDescent="0.25">
      <c r="B906" s="7"/>
      <c r="D906" s="7"/>
      <c r="E906" s="7"/>
      <c r="F906" s="7"/>
      <c r="G906" s="7"/>
    </row>
    <row r="907" spans="2:7" ht="15.75" customHeight="1" x14ac:dyDescent="0.25">
      <c r="B907" s="7"/>
      <c r="D907" s="7"/>
      <c r="E907" s="7"/>
      <c r="F907" s="7"/>
      <c r="G907" s="7"/>
    </row>
    <row r="908" spans="2:7" ht="15.75" customHeight="1" x14ac:dyDescent="0.25">
      <c r="B908" s="7"/>
      <c r="D908" s="7"/>
      <c r="E908" s="7"/>
      <c r="F908" s="7"/>
      <c r="G908" s="7"/>
    </row>
    <row r="909" spans="2:7" ht="15.75" customHeight="1" x14ac:dyDescent="0.25">
      <c r="B909" s="7"/>
      <c r="D909" s="7"/>
      <c r="E909" s="7"/>
      <c r="F909" s="7"/>
      <c r="G909" s="7"/>
    </row>
    <row r="910" spans="2:7" ht="15.75" customHeight="1" x14ac:dyDescent="0.25">
      <c r="B910" s="7"/>
      <c r="D910" s="7"/>
      <c r="E910" s="7"/>
      <c r="F910" s="7"/>
      <c r="G910" s="7"/>
    </row>
    <row r="911" spans="2:7" ht="15.75" customHeight="1" x14ac:dyDescent="0.25">
      <c r="B911" s="7"/>
      <c r="D911" s="7"/>
      <c r="E911" s="7"/>
      <c r="F911" s="7"/>
      <c r="G911" s="7"/>
    </row>
    <row r="912" spans="2:7" ht="15.75" customHeight="1" x14ac:dyDescent="0.25">
      <c r="B912" s="7"/>
      <c r="D912" s="7"/>
      <c r="E912" s="7"/>
      <c r="F912" s="7"/>
      <c r="G912" s="7"/>
    </row>
    <row r="913" spans="2:7" ht="15.75" customHeight="1" x14ac:dyDescent="0.25">
      <c r="B913" s="7"/>
      <c r="D913" s="7"/>
      <c r="E913" s="7"/>
      <c r="F913" s="7"/>
      <c r="G913" s="7"/>
    </row>
    <row r="914" spans="2:7" ht="15.75" customHeight="1" x14ac:dyDescent="0.25">
      <c r="B914" s="7"/>
      <c r="D914" s="7"/>
      <c r="E914" s="7"/>
      <c r="F914" s="7"/>
      <c r="G914" s="7"/>
    </row>
    <row r="915" spans="2:7" ht="15.75" customHeight="1" x14ac:dyDescent="0.25">
      <c r="B915" s="7"/>
      <c r="D915" s="7"/>
      <c r="E915" s="7"/>
      <c r="F915" s="7"/>
      <c r="G915" s="7"/>
    </row>
    <row r="916" spans="2:7" ht="15.75" customHeight="1" x14ac:dyDescent="0.25">
      <c r="B916" s="7"/>
      <c r="D916" s="7"/>
      <c r="E916" s="7"/>
      <c r="F916" s="7"/>
      <c r="G916" s="7"/>
    </row>
    <row r="917" spans="2:7" ht="15.75" customHeight="1" x14ac:dyDescent="0.25">
      <c r="B917" s="7"/>
      <c r="D917" s="7"/>
      <c r="E917" s="7"/>
      <c r="F917" s="7"/>
      <c r="G917" s="7"/>
    </row>
    <row r="918" spans="2:7" ht="15.75" customHeight="1" x14ac:dyDescent="0.25">
      <c r="B918" s="7"/>
      <c r="D918" s="7"/>
      <c r="E918" s="7"/>
      <c r="F918" s="7"/>
      <c r="G918" s="7"/>
    </row>
    <row r="919" spans="2:7" ht="15.75" customHeight="1" x14ac:dyDescent="0.25">
      <c r="B919" s="7"/>
      <c r="D919" s="7"/>
      <c r="E919" s="7"/>
      <c r="F919" s="7"/>
      <c r="G919" s="7"/>
    </row>
    <row r="920" spans="2:7" ht="15.75" customHeight="1" x14ac:dyDescent="0.25">
      <c r="B920" s="7"/>
      <c r="D920" s="7"/>
      <c r="E920" s="7"/>
      <c r="F920" s="7"/>
      <c r="G920" s="7"/>
    </row>
    <row r="921" spans="2:7" ht="15.75" customHeight="1" x14ac:dyDescent="0.25">
      <c r="B921" s="7"/>
      <c r="D921" s="7"/>
      <c r="E921" s="7"/>
      <c r="F921" s="7"/>
      <c r="G921" s="7"/>
    </row>
    <row r="922" spans="2:7" ht="15.75" customHeight="1" x14ac:dyDescent="0.25">
      <c r="B922" s="7"/>
      <c r="D922" s="7"/>
      <c r="E922" s="7"/>
      <c r="F922" s="7"/>
      <c r="G922" s="7"/>
    </row>
    <row r="923" spans="2:7" ht="15.75" customHeight="1" x14ac:dyDescent="0.25">
      <c r="B923" s="7"/>
      <c r="D923" s="7"/>
      <c r="E923" s="7"/>
      <c r="F923" s="7"/>
      <c r="G923" s="7"/>
    </row>
    <row r="924" spans="2:7" ht="15.75" customHeight="1" x14ac:dyDescent="0.25">
      <c r="B924" s="7"/>
      <c r="D924" s="7"/>
      <c r="E924" s="7"/>
      <c r="F924" s="7"/>
      <c r="G924" s="7"/>
    </row>
    <row r="925" spans="2:7" ht="15.75" customHeight="1" x14ac:dyDescent="0.25">
      <c r="B925" s="7"/>
      <c r="D925" s="7"/>
      <c r="E925" s="7"/>
      <c r="F925" s="7"/>
      <c r="G925" s="7"/>
    </row>
    <row r="926" spans="2:7" ht="15.75" customHeight="1" x14ac:dyDescent="0.25">
      <c r="B926" s="7"/>
      <c r="D926" s="7"/>
      <c r="E926" s="7"/>
      <c r="F926" s="7"/>
      <c r="G926" s="7"/>
    </row>
    <row r="927" spans="2:7" ht="15.75" customHeight="1" x14ac:dyDescent="0.25">
      <c r="B927" s="7"/>
      <c r="D927" s="7"/>
      <c r="E927" s="7"/>
      <c r="F927" s="7"/>
      <c r="G927" s="7"/>
    </row>
    <row r="928" spans="2:7" ht="15.75" customHeight="1" x14ac:dyDescent="0.25">
      <c r="B928" s="7"/>
      <c r="D928" s="7"/>
      <c r="E928" s="7"/>
      <c r="F928" s="7"/>
      <c r="G928" s="7"/>
    </row>
    <row r="929" spans="2:7" ht="15.75" customHeight="1" x14ac:dyDescent="0.25">
      <c r="B929" s="7"/>
      <c r="D929" s="7"/>
      <c r="E929" s="7"/>
      <c r="F929" s="7"/>
      <c r="G929" s="7"/>
    </row>
    <row r="930" spans="2:7" ht="15.75" customHeight="1" x14ac:dyDescent="0.25">
      <c r="B930" s="7"/>
      <c r="D930" s="7"/>
      <c r="E930" s="7"/>
      <c r="F930" s="7"/>
      <c r="G930" s="7"/>
    </row>
    <row r="931" spans="2:7" ht="15.75" customHeight="1" x14ac:dyDescent="0.25">
      <c r="B931" s="7"/>
      <c r="D931" s="7"/>
      <c r="E931" s="7"/>
      <c r="F931" s="7"/>
      <c r="G931" s="7"/>
    </row>
    <row r="932" spans="2:7" ht="15.75" customHeight="1" x14ac:dyDescent="0.25">
      <c r="B932" s="7"/>
      <c r="D932" s="7"/>
      <c r="E932" s="7"/>
      <c r="F932" s="7"/>
      <c r="G932" s="7"/>
    </row>
    <row r="933" spans="2:7" ht="15.75" customHeight="1" x14ac:dyDescent="0.25">
      <c r="B933" s="7"/>
      <c r="D933" s="7"/>
      <c r="E933" s="7"/>
      <c r="F933" s="7"/>
      <c r="G933" s="7"/>
    </row>
    <row r="934" spans="2:7" ht="15.75" customHeight="1" x14ac:dyDescent="0.25">
      <c r="B934" s="7"/>
      <c r="D934" s="7"/>
      <c r="E934" s="7"/>
      <c r="F934" s="7"/>
      <c r="G934" s="7"/>
    </row>
    <row r="935" spans="2:7" ht="15.75" customHeight="1" x14ac:dyDescent="0.25">
      <c r="B935" s="7"/>
      <c r="D935" s="7"/>
      <c r="E935" s="7"/>
      <c r="F935" s="7"/>
      <c r="G935" s="7"/>
    </row>
    <row r="936" spans="2:7" ht="15.75" customHeight="1" x14ac:dyDescent="0.25">
      <c r="B936" s="7"/>
      <c r="D936" s="7"/>
      <c r="E936" s="7"/>
      <c r="F936" s="7"/>
      <c r="G936" s="7"/>
    </row>
    <row r="937" spans="2:7" ht="15.75" customHeight="1" x14ac:dyDescent="0.25">
      <c r="B937" s="7"/>
      <c r="D937" s="7"/>
      <c r="E937" s="7"/>
      <c r="F937" s="7"/>
      <c r="G937" s="7"/>
    </row>
    <row r="938" spans="2:7" ht="15.75" customHeight="1" x14ac:dyDescent="0.25">
      <c r="B938" s="7"/>
      <c r="D938" s="7"/>
      <c r="E938" s="7"/>
      <c r="F938" s="7"/>
      <c r="G938" s="7"/>
    </row>
    <row r="939" spans="2:7" ht="15.75" customHeight="1" x14ac:dyDescent="0.25">
      <c r="B939" s="7"/>
      <c r="D939" s="7"/>
      <c r="E939" s="7"/>
      <c r="F939" s="7"/>
      <c r="G939" s="7"/>
    </row>
    <row r="940" spans="2:7" ht="15.75" customHeight="1" x14ac:dyDescent="0.25">
      <c r="B940" s="7"/>
      <c r="D940" s="7"/>
      <c r="E940" s="7"/>
      <c r="F940" s="7"/>
      <c r="G940" s="7"/>
    </row>
    <row r="941" spans="2:7" ht="15.75" customHeight="1" x14ac:dyDescent="0.25">
      <c r="B941" s="7"/>
      <c r="D941" s="7"/>
      <c r="E941" s="7"/>
      <c r="F941" s="7"/>
      <c r="G941" s="7"/>
    </row>
    <row r="942" spans="2:7" ht="15.75" customHeight="1" x14ac:dyDescent="0.25">
      <c r="B942" s="7"/>
      <c r="D942" s="7"/>
      <c r="E942" s="7"/>
      <c r="F942" s="7"/>
      <c r="G942" s="7"/>
    </row>
    <row r="943" spans="2:7" ht="15.75" customHeight="1" x14ac:dyDescent="0.25">
      <c r="B943" s="7"/>
      <c r="D943" s="7"/>
      <c r="E943" s="7"/>
      <c r="F943" s="7"/>
      <c r="G943" s="7"/>
    </row>
    <row r="944" spans="2:7" ht="15.75" customHeight="1" x14ac:dyDescent="0.25">
      <c r="B944" s="7"/>
      <c r="D944" s="7"/>
      <c r="E944" s="7"/>
      <c r="F944" s="7"/>
      <c r="G944" s="7"/>
    </row>
    <row r="945" spans="2:7" ht="15.75" customHeight="1" x14ac:dyDescent="0.25">
      <c r="B945" s="7"/>
      <c r="D945" s="7"/>
      <c r="E945" s="7"/>
      <c r="F945" s="7"/>
      <c r="G945" s="7"/>
    </row>
    <row r="946" spans="2:7" ht="15.75" customHeight="1" x14ac:dyDescent="0.25">
      <c r="B946" s="7"/>
      <c r="D946" s="7"/>
      <c r="E946" s="7"/>
      <c r="F946" s="7"/>
      <c r="G946" s="7"/>
    </row>
    <row r="947" spans="2:7" ht="15.75" customHeight="1" x14ac:dyDescent="0.25">
      <c r="B947" s="7"/>
      <c r="D947" s="7"/>
      <c r="E947" s="7"/>
      <c r="F947" s="7"/>
      <c r="G947" s="7"/>
    </row>
    <row r="948" spans="2:7" ht="15.75" customHeight="1" x14ac:dyDescent="0.25">
      <c r="B948" s="7"/>
      <c r="D948" s="7"/>
      <c r="E948" s="7"/>
      <c r="F948" s="7"/>
      <c r="G948" s="7"/>
    </row>
    <row r="949" spans="2:7" ht="15.75" customHeight="1" x14ac:dyDescent="0.25">
      <c r="B949" s="7"/>
      <c r="D949" s="7"/>
      <c r="E949" s="7"/>
      <c r="F949" s="7"/>
      <c r="G949" s="7"/>
    </row>
    <row r="950" spans="2:7" ht="15.75" customHeight="1" x14ac:dyDescent="0.25">
      <c r="B950" s="7"/>
      <c r="D950" s="7"/>
      <c r="E950" s="7"/>
      <c r="F950" s="7"/>
      <c r="G950" s="7"/>
    </row>
    <row r="951" spans="2:7" ht="15.75" customHeight="1" x14ac:dyDescent="0.25">
      <c r="B951" s="7"/>
      <c r="D951" s="7"/>
      <c r="E951" s="7"/>
      <c r="F951" s="7"/>
      <c r="G951" s="7"/>
    </row>
    <row r="952" spans="2:7" ht="15.75" customHeight="1" x14ac:dyDescent="0.25">
      <c r="B952" s="7"/>
      <c r="D952" s="7"/>
      <c r="E952" s="7"/>
      <c r="F952" s="7"/>
      <c r="G952" s="7"/>
    </row>
    <row r="953" spans="2:7" ht="15.75" customHeight="1" x14ac:dyDescent="0.25">
      <c r="B953" s="7"/>
      <c r="D953" s="7"/>
      <c r="E953" s="7"/>
      <c r="F953" s="7"/>
      <c r="G953" s="7"/>
    </row>
    <row r="954" spans="2:7" ht="15.75" customHeight="1" x14ac:dyDescent="0.25">
      <c r="B954" s="7"/>
      <c r="D954" s="7"/>
      <c r="E954" s="7"/>
      <c r="F954" s="7"/>
      <c r="G954" s="7"/>
    </row>
    <row r="955" spans="2:7" ht="15.75" customHeight="1" x14ac:dyDescent="0.25">
      <c r="B955" s="7"/>
      <c r="D955" s="7"/>
      <c r="E955" s="7"/>
      <c r="F955" s="7"/>
      <c r="G955" s="7"/>
    </row>
    <row r="956" spans="2:7" ht="15.75" customHeight="1" x14ac:dyDescent="0.25">
      <c r="B956" s="7"/>
      <c r="D956" s="7"/>
      <c r="E956" s="7"/>
      <c r="F956" s="7"/>
      <c r="G956" s="7"/>
    </row>
    <row r="957" spans="2:7" ht="15.75" customHeight="1" x14ac:dyDescent="0.25">
      <c r="B957" s="7"/>
      <c r="D957" s="7"/>
      <c r="E957" s="7"/>
      <c r="F957" s="7"/>
      <c r="G957" s="7"/>
    </row>
    <row r="958" spans="2:7" ht="15.75" customHeight="1" x14ac:dyDescent="0.25">
      <c r="B958" s="7"/>
      <c r="D958" s="7"/>
      <c r="E958" s="7"/>
      <c r="F958" s="7"/>
      <c r="G958" s="7"/>
    </row>
    <row r="959" spans="2:7" ht="15.75" customHeight="1" x14ac:dyDescent="0.25">
      <c r="B959" s="7"/>
      <c r="D959" s="7"/>
      <c r="E959" s="7"/>
      <c r="F959" s="7"/>
      <c r="G959" s="7"/>
    </row>
    <row r="960" spans="2:7" ht="15.75" customHeight="1" x14ac:dyDescent="0.25">
      <c r="B960" s="7"/>
      <c r="D960" s="7"/>
      <c r="E960" s="7"/>
      <c r="F960" s="7"/>
      <c r="G960" s="7"/>
    </row>
    <row r="961" spans="2:7" ht="15.75" customHeight="1" x14ac:dyDescent="0.25">
      <c r="B961" s="7"/>
      <c r="D961" s="7"/>
      <c r="E961" s="7"/>
      <c r="F961" s="7"/>
      <c r="G961" s="7"/>
    </row>
    <row r="962" spans="2:7" ht="15.75" customHeight="1" x14ac:dyDescent="0.25">
      <c r="B962" s="7"/>
      <c r="D962" s="7"/>
      <c r="E962" s="7"/>
      <c r="F962" s="7"/>
      <c r="G962" s="7"/>
    </row>
    <row r="963" spans="2:7" ht="15.75" customHeight="1" x14ac:dyDescent="0.25">
      <c r="B963" s="7"/>
      <c r="D963" s="7"/>
      <c r="E963" s="7"/>
      <c r="F963" s="7"/>
      <c r="G963" s="7"/>
    </row>
    <row r="964" spans="2:7" ht="15.75" customHeight="1" x14ac:dyDescent="0.25">
      <c r="B964" s="7"/>
      <c r="D964" s="7"/>
      <c r="E964" s="7"/>
      <c r="F964" s="7"/>
      <c r="G964" s="7"/>
    </row>
    <row r="965" spans="2:7" ht="15.75" customHeight="1" x14ac:dyDescent="0.25">
      <c r="B965" s="7"/>
      <c r="D965" s="7"/>
      <c r="E965" s="7"/>
      <c r="F965" s="7"/>
      <c r="G965" s="7"/>
    </row>
    <row r="966" spans="2:7" ht="15.75" customHeight="1" x14ac:dyDescent="0.25">
      <c r="B966" s="7"/>
      <c r="D966" s="7"/>
      <c r="E966" s="7"/>
      <c r="F966" s="7"/>
      <c r="G966" s="7"/>
    </row>
    <row r="967" spans="2:7" ht="15.75" customHeight="1" x14ac:dyDescent="0.25">
      <c r="B967" s="7"/>
      <c r="D967" s="7"/>
      <c r="E967" s="7"/>
      <c r="F967" s="7"/>
      <c r="G967" s="7"/>
    </row>
    <row r="968" spans="2:7" ht="15.75" customHeight="1" x14ac:dyDescent="0.25">
      <c r="B968" s="7"/>
      <c r="D968" s="7"/>
      <c r="E968" s="7"/>
      <c r="F968" s="7"/>
      <c r="G968" s="7"/>
    </row>
    <row r="969" spans="2:7" ht="15.75" customHeight="1" x14ac:dyDescent="0.25">
      <c r="B969" s="7"/>
      <c r="D969" s="7"/>
      <c r="E969" s="7"/>
      <c r="F969" s="7"/>
      <c r="G969" s="7"/>
    </row>
    <row r="970" spans="2:7" ht="15.75" customHeight="1" x14ac:dyDescent="0.25">
      <c r="B970" s="7"/>
      <c r="D970" s="7"/>
      <c r="E970" s="7"/>
      <c r="F970" s="7"/>
      <c r="G970" s="7"/>
    </row>
    <row r="971" spans="2:7" ht="15.75" customHeight="1" x14ac:dyDescent="0.25">
      <c r="B971" s="7"/>
      <c r="D971" s="7"/>
      <c r="E971" s="7"/>
      <c r="F971" s="7"/>
      <c r="G971" s="7"/>
    </row>
    <row r="972" spans="2:7" ht="15.75" customHeight="1" x14ac:dyDescent="0.25">
      <c r="B972" s="7"/>
      <c r="D972" s="7"/>
      <c r="E972" s="7"/>
      <c r="F972" s="7"/>
      <c r="G972" s="7"/>
    </row>
    <row r="973" spans="2:7" ht="15.75" customHeight="1" x14ac:dyDescent="0.25">
      <c r="B973" s="7"/>
      <c r="D973" s="7"/>
      <c r="E973" s="7"/>
      <c r="F973" s="7"/>
      <c r="G973" s="7"/>
    </row>
    <row r="974" spans="2:7" ht="15.75" customHeight="1" x14ac:dyDescent="0.25">
      <c r="B974" s="7"/>
      <c r="D974" s="7"/>
      <c r="E974" s="7"/>
      <c r="F974" s="7"/>
      <c r="G974" s="7"/>
    </row>
    <row r="975" spans="2:7" ht="15.75" customHeight="1" x14ac:dyDescent="0.25">
      <c r="B975" s="7"/>
      <c r="D975" s="7"/>
      <c r="E975" s="7"/>
      <c r="F975" s="7"/>
      <c r="G975" s="7"/>
    </row>
    <row r="976" spans="2:7" ht="15.75" customHeight="1" x14ac:dyDescent="0.25">
      <c r="B976" s="7"/>
      <c r="D976" s="7"/>
      <c r="E976" s="7"/>
      <c r="F976" s="7"/>
      <c r="G976" s="7"/>
    </row>
    <row r="977" spans="2:7" ht="15.75" customHeight="1" x14ac:dyDescent="0.25">
      <c r="B977" s="7"/>
      <c r="D977" s="7"/>
      <c r="E977" s="7"/>
      <c r="F977" s="7"/>
      <c r="G977" s="7"/>
    </row>
    <row r="978" spans="2:7" ht="15.75" customHeight="1" x14ac:dyDescent="0.25">
      <c r="B978" s="7"/>
      <c r="D978" s="7"/>
      <c r="E978" s="7"/>
      <c r="F978" s="7"/>
      <c r="G978" s="7"/>
    </row>
    <row r="979" spans="2:7" ht="15.75" customHeight="1" x14ac:dyDescent="0.25">
      <c r="B979" s="7"/>
      <c r="D979" s="7"/>
      <c r="E979" s="7"/>
      <c r="F979" s="7"/>
      <c r="G979" s="7"/>
    </row>
    <row r="980" spans="2:7" ht="15.75" customHeight="1" x14ac:dyDescent="0.25">
      <c r="B980" s="7"/>
      <c r="D980" s="7"/>
      <c r="E980" s="7"/>
      <c r="F980" s="7"/>
      <c r="G980" s="7"/>
    </row>
    <row r="981" spans="2:7" ht="15.75" customHeight="1" x14ac:dyDescent="0.25">
      <c r="B981" s="7"/>
      <c r="D981" s="7"/>
      <c r="E981" s="7"/>
      <c r="F981" s="7"/>
      <c r="G981" s="7"/>
    </row>
    <row r="982" spans="2:7" ht="15.75" customHeight="1" x14ac:dyDescent="0.25">
      <c r="B982" s="7"/>
      <c r="D982" s="7"/>
      <c r="E982" s="7"/>
      <c r="F982" s="7"/>
      <c r="G982" s="7"/>
    </row>
    <row r="983" spans="2:7" ht="15.75" customHeight="1" x14ac:dyDescent="0.25">
      <c r="B983" s="7"/>
      <c r="D983" s="7"/>
      <c r="E983" s="7"/>
      <c r="F983" s="7"/>
      <c r="G983" s="7"/>
    </row>
    <row r="984" spans="2:7" ht="15.75" customHeight="1" x14ac:dyDescent="0.25">
      <c r="B984" s="7"/>
      <c r="D984" s="7"/>
      <c r="E984" s="7"/>
      <c r="F984" s="7"/>
      <c r="G984" s="7"/>
    </row>
    <row r="985" spans="2:7" ht="15.75" customHeight="1" x14ac:dyDescent="0.25">
      <c r="B985" s="7"/>
      <c r="D985" s="7"/>
      <c r="E985" s="7"/>
      <c r="F985" s="7"/>
      <c r="G985" s="7"/>
    </row>
    <row r="986" spans="2:7" ht="15.75" customHeight="1" x14ac:dyDescent="0.25">
      <c r="B986" s="7"/>
      <c r="D986" s="7"/>
      <c r="E986" s="7"/>
      <c r="F986" s="7"/>
      <c r="G986" s="7"/>
    </row>
    <row r="987" spans="2:7" ht="15.75" customHeight="1" x14ac:dyDescent="0.25">
      <c r="B987" s="7"/>
      <c r="D987" s="7"/>
      <c r="E987" s="7"/>
      <c r="F987" s="7"/>
      <c r="G987" s="7"/>
    </row>
    <row r="988" spans="2:7" ht="15.75" customHeight="1" x14ac:dyDescent="0.25">
      <c r="B988" s="7"/>
      <c r="D988" s="7"/>
      <c r="E988" s="7"/>
      <c r="F988" s="7"/>
      <c r="G988" s="7"/>
    </row>
    <row r="989" spans="2:7" ht="15.75" customHeight="1" x14ac:dyDescent="0.25">
      <c r="B989" s="7"/>
      <c r="D989" s="7"/>
      <c r="E989" s="7"/>
      <c r="F989" s="7"/>
      <c r="G989" s="7"/>
    </row>
    <row r="990" spans="2:7" ht="15.75" customHeight="1" x14ac:dyDescent="0.25">
      <c r="B990" s="7"/>
      <c r="D990" s="7"/>
      <c r="E990" s="7"/>
      <c r="F990" s="7"/>
      <c r="G990" s="7"/>
    </row>
    <row r="991" spans="2:7" ht="15.75" customHeight="1" x14ac:dyDescent="0.25">
      <c r="B991" s="7"/>
      <c r="D991" s="7"/>
      <c r="E991" s="7"/>
      <c r="F991" s="7"/>
      <c r="G991" s="7"/>
    </row>
    <row r="992" spans="2:7" ht="15.75" customHeight="1" x14ac:dyDescent="0.25">
      <c r="B992" s="7"/>
      <c r="D992" s="7"/>
      <c r="E992" s="7"/>
      <c r="F992" s="7"/>
      <c r="G992" s="7"/>
    </row>
    <row r="993" spans="2:7" ht="15.75" customHeight="1" x14ac:dyDescent="0.25">
      <c r="B993" s="7"/>
      <c r="D993" s="7"/>
      <c r="E993" s="7"/>
      <c r="F993" s="7"/>
      <c r="G993" s="7"/>
    </row>
    <row r="994" spans="2:7" ht="15.75" customHeight="1" x14ac:dyDescent="0.25">
      <c r="B994" s="7"/>
      <c r="D994" s="7"/>
      <c r="E994" s="7"/>
      <c r="F994" s="7"/>
      <c r="G994" s="7"/>
    </row>
    <row r="995" spans="2:7" ht="15.75" customHeight="1" x14ac:dyDescent="0.25">
      <c r="B995" s="7"/>
      <c r="D995" s="7"/>
      <c r="E995" s="7"/>
      <c r="F995" s="7"/>
      <c r="G995" s="7"/>
    </row>
    <row r="996" spans="2:7" ht="15.75" customHeight="1" x14ac:dyDescent="0.25">
      <c r="B996" s="7"/>
      <c r="D996" s="7"/>
      <c r="E996" s="7"/>
      <c r="F996" s="7"/>
      <c r="G996" s="7"/>
    </row>
    <row r="997" spans="2:7" ht="15.75" customHeight="1" x14ac:dyDescent="0.25">
      <c r="B997" s="7"/>
      <c r="D997" s="7"/>
      <c r="E997" s="7"/>
      <c r="F997" s="7"/>
      <c r="G997" s="7"/>
    </row>
    <row r="998" spans="2:7" ht="15.75" customHeight="1" x14ac:dyDescent="0.25">
      <c r="B998" s="7"/>
      <c r="D998" s="7"/>
      <c r="E998" s="7"/>
      <c r="F998" s="7"/>
      <c r="G998" s="7"/>
    </row>
    <row r="999" spans="2:7" ht="15.75" customHeight="1" x14ac:dyDescent="0.25">
      <c r="B999" s="7"/>
      <c r="D999" s="7"/>
      <c r="E999" s="7"/>
      <c r="F999" s="7"/>
      <c r="G999" s="7"/>
    </row>
    <row r="1000" spans="2:7" ht="15.75" customHeight="1" x14ac:dyDescent="0.25">
      <c r="B1000" s="7"/>
      <c r="D1000" s="7"/>
      <c r="E1000" s="7"/>
      <c r="F1000" s="7"/>
      <c r="G1000" s="7"/>
    </row>
    <row r="1001" spans="2:7" ht="15.75" customHeight="1" x14ac:dyDescent="0.25">
      <c r="B1001" s="7"/>
      <c r="D1001" s="7"/>
      <c r="E1001" s="7"/>
      <c r="F1001" s="7"/>
      <c r="G1001" s="7"/>
    </row>
    <row r="1002" spans="2:7" ht="15.75" customHeight="1" x14ac:dyDescent="0.25">
      <c r="B1002" s="7"/>
      <c r="D1002" s="7"/>
      <c r="E1002" s="7"/>
      <c r="F1002" s="7"/>
      <c r="G1002" s="7"/>
    </row>
    <row r="1003" spans="2:7" ht="15.75" customHeight="1" x14ac:dyDescent="0.25">
      <c r="B1003" s="7"/>
      <c r="D1003" s="7"/>
      <c r="E1003" s="7"/>
      <c r="F1003" s="7"/>
      <c r="G1003" s="7"/>
    </row>
    <row r="1004" spans="2:7" ht="15.75" customHeight="1" x14ac:dyDescent="0.25">
      <c r="B1004" s="7"/>
      <c r="D1004" s="7"/>
      <c r="E1004" s="7"/>
      <c r="F1004" s="7"/>
      <c r="G1004" s="7"/>
    </row>
    <row r="1005" spans="2:7" ht="15.75" customHeight="1" x14ac:dyDescent="0.25">
      <c r="B1005" s="7"/>
      <c r="D1005" s="7"/>
      <c r="E1005" s="7"/>
      <c r="F1005" s="7"/>
      <c r="G1005" s="7"/>
    </row>
    <row r="1006" spans="2:7" ht="15.75" customHeight="1" x14ac:dyDescent="0.25">
      <c r="B1006" s="7"/>
      <c r="D1006" s="7"/>
      <c r="E1006" s="7"/>
      <c r="F1006" s="7"/>
      <c r="G1006" s="7"/>
    </row>
    <row r="1007" spans="2:7" ht="15.75" customHeight="1" x14ac:dyDescent="0.25">
      <c r="B1007" s="7"/>
      <c r="D1007" s="7"/>
      <c r="E1007" s="7"/>
      <c r="F1007" s="7"/>
      <c r="G1007" s="7"/>
    </row>
    <row r="1008" spans="2:7" ht="15.75" customHeight="1" x14ac:dyDescent="0.25">
      <c r="B1008" s="7"/>
      <c r="D1008" s="7"/>
      <c r="E1008" s="7"/>
      <c r="F1008" s="7"/>
      <c r="G1008" s="7"/>
    </row>
  </sheetData>
  <mergeCells count="2">
    <mergeCell ref="A171:D171"/>
    <mergeCell ref="A1:P1"/>
  </mergeCells>
  <pageMargins left="0.25" right="0.25" top="0.75" bottom="0.75" header="0.3" footer="0.3"/>
  <pageSetup paperSize="8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outlinePr summaryBelow="0" summaryRight="0"/>
  </sheetPr>
  <dimension ref="A1:L20"/>
  <sheetViews>
    <sheetView zoomScaleNormal="100" zoomScaleSheetLayoutView="112" workbookViewId="0">
      <selection activeCell="K22" sqref="K22"/>
    </sheetView>
  </sheetViews>
  <sheetFormatPr defaultColWidth="14.42578125" defaultRowHeight="15" customHeight="1" x14ac:dyDescent="0.25"/>
  <cols>
    <col min="1" max="1" width="98.85546875" bestFit="1" customWidth="1"/>
    <col min="2" max="2" width="18.7109375" customWidth="1"/>
    <col min="3" max="3" width="20.28515625" customWidth="1"/>
    <col min="4" max="4" width="9.85546875" customWidth="1"/>
    <col min="5" max="5" width="17.85546875" customWidth="1"/>
    <col min="6" max="6" width="20.140625" customWidth="1"/>
    <col min="7" max="7" width="9.85546875" customWidth="1"/>
    <col min="8" max="8" width="17.140625" customWidth="1"/>
    <col min="9" max="9" width="20" customWidth="1"/>
    <col min="10" max="10" width="10.7109375" customWidth="1"/>
    <col min="11" max="11" width="12.28515625" customWidth="1"/>
    <col min="12" max="12" width="14.42578125" style="86"/>
  </cols>
  <sheetData>
    <row r="1" spans="1:12" ht="21.95" customHeight="1" x14ac:dyDescent="0.25">
      <c r="A1" s="300" t="s">
        <v>568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/>
    </row>
    <row r="2" spans="1:12" x14ac:dyDescent="0.25">
      <c r="A2" s="111"/>
      <c r="B2" s="111"/>
      <c r="C2" s="111"/>
      <c r="D2" s="111"/>
      <c r="E2" s="112" t="s">
        <v>548</v>
      </c>
      <c r="F2" s="112"/>
      <c r="G2" s="112"/>
      <c r="H2" s="112"/>
      <c r="I2" s="112"/>
      <c r="J2" s="112"/>
      <c r="K2" s="112"/>
    </row>
    <row r="3" spans="1:12" ht="45" x14ac:dyDescent="0.25">
      <c r="A3" s="107" t="s">
        <v>211</v>
      </c>
      <c r="B3" s="1" t="s">
        <v>560</v>
      </c>
      <c r="C3" s="1" t="s">
        <v>561</v>
      </c>
      <c r="D3" s="4" t="s">
        <v>536</v>
      </c>
      <c r="E3" s="1" t="s">
        <v>562</v>
      </c>
      <c r="F3" s="1" t="s">
        <v>563</v>
      </c>
      <c r="G3" s="4" t="s">
        <v>536</v>
      </c>
      <c r="H3" s="1" t="s">
        <v>564</v>
      </c>
      <c r="I3" s="1" t="s">
        <v>565</v>
      </c>
      <c r="J3" s="4" t="s">
        <v>536</v>
      </c>
      <c r="K3" s="6" t="s">
        <v>549</v>
      </c>
      <c r="L3" s="103" t="s">
        <v>542</v>
      </c>
    </row>
    <row r="4" spans="1:12" x14ac:dyDescent="0.25">
      <c r="A4" s="104" t="s">
        <v>54</v>
      </c>
      <c r="B4" s="105">
        <v>1094</v>
      </c>
      <c r="C4" s="105">
        <v>1052</v>
      </c>
      <c r="D4" s="114">
        <f>C4/B4*100</f>
        <v>96.160877513711156</v>
      </c>
      <c r="E4" s="105">
        <v>934</v>
      </c>
      <c r="F4" s="105">
        <v>867</v>
      </c>
      <c r="G4" s="114">
        <f>F4/E4*100</f>
        <v>92.826552462526763</v>
      </c>
      <c r="H4" s="105">
        <v>704</v>
      </c>
      <c r="I4" s="105">
        <v>653</v>
      </c>
      <c r="J4" s="114">
        <f>I4/H4*100</f>
        <v>92.755681818181827</v>
      </c>
      <c r="K4" s="255">
        <f>J4-G4</f>
        <v>-7.087064434493584E-2</v>
      </c>
      <c r="L4" s="255">
        <f>J4-D4</f>
        <v>-3.4051956955293292</v>
      </c>
    </row>
    <row r="5" spans="1:12" x14ac:dyDescent="0.25">
      <c r="A5" s="104" t="s">
        <v>66</v>
      </c>
      <c r="B5" s="105">
        <v>4215</v>
      </c>
      <c r="C5" s="105">
        <v>2633</v>
      </c>
      <c r="D5" s="114">
        <f t="shared" ref="D5:D19" si="0">C5/B5*100</f>
        <v>62.467378410438911</v>
      </c>
      <c r="E5" s="105">
        <v>3597</v>
      </c>
      <c r="F5" s="105">
        <v>2141</v>
      </c>
      <c r="G5" s="114">
        <f t="shared" ref="G5:G19" si="1">F5/E5*100</f>
        <v>59.521823742007228</v>
      </c>
      <c r="H5" s="105">
        <v>3210</v>
      </c>
      <c r="I5" s="105">
        <v>1918</v>
      </c>
      <c r="J5" s="114">
        <f t="shared" ref="J5:J19" si="2">I5/H5*100</f>
        <v>59.750778816199379</v>
      </c>
      <c r="K5" s="255">
        <f t="shared" ref="K5:K19" si="3">J5-G5</f>
        <v>0.22895507419215022</v>
      </c>
      <c r="L5" s="255">
        <f t="shared" ref="L5:L19" si="4">J5-D5</f>
        <v>-2.7165995942395327</v>
      </c>
    </row>
    <row r="6" spans="1:12" x14ac:dyDescent="0.25">
      <c r="A6" s="104" t="s">
        <v>78</v>
      </c>
      <c r="B6" s="105">
        <v>3638</v>
      </c>
      <c r="C6" s="105">
        <v>3383</v>
      </c>
      <c r="D6" s="114">
        <f t="shared" si="0"/>
        <v>92.990654205607484</v>
      </c>
      <c r="E6" s="105">
        <v>3893</v>
      </c>
      <c r="F6" s="105">
        <v>3492</v>
      </c>
      <c r="G6" s="114">
        <f t="shared" si="1"/>
        <v>89.699460570254303</v>
      </c>
      <c r="H6" s="105">
        <v>3391</v>
      </c>
      <c r="I6" s="105">
        <v>3028</v>
      </c>
      <c r="J6" s="114">
        <f t="shared" si="2"/>
        <v>89.295193158360362</v>
      </c>
      <c r="K6" s="255">
        <f t="shared" si="3"/>
        <v>-0.40426741189394022</v>
      </c>
      <c r="L6" s="255">
        <f t="shared" si="4"/>
        <v>-3.6954610472471217</v>
      </c>
    </row>
    <row r="7" spans="1:12" x14ac:dyDescent="0.25">
      <c r="A7" s="104" t="s">
        <v>92</v>
      </c>
      <c r="B7" s="105">
        <v>62</v>
      </c>
      <c r="C7" s="105">
        <v>51</v>
      </c>
      <c r="D7" s="114">
        <f t="shared" si="0"/>
        <v>82.258064516129039</v>
      </c>
      <c r="E7" s="105">
        <v>61</v>
      </c>
      <c r="F7" s="105">
        <v>42</v>
      </c>
      <c r="G7" s="114">
        <f t="shared" si="1"/>
        <v>68.852459016393439</v>
      </c>
      <c r="H7" s="105">
        <v>106</v>
      </c>
      <c r="I7" s="105">
        <v>89</v>
      </c>
      <c r="J7" s="114">
        <f t="shared" si="2"/>
        <v>83.962264150943398</v>
      </c>
      <c r="K7" s="255">
        <f t="shared" si="3"/>
        <v>15.109805134549958</v>
      </c>
      <c r="L7" s="255">
        <f t="shared" si="4"/>
        <v>1.7041996348143584</v>
      </c>
    </row>
    <row r="8" spans="1:12" x14ac:dyDescent="0.25">
      <c r="A8" s="104" t="s">
        <v>95</v>
      </c>
      <c r="B8" s="105">
        <v>229</v>
      </c>
      <c r="C8" s="105">
        <v>214</v>
      </c>
      <c r="D8" s="114">
        <f t="shared" si="0"/>
        <v>93.449781659388648</v>
      </c>
      <c r="E8" s="105">
        <v>219</v>
      </c>
      <c r="F8" s="105">
        <v>200</v>
      </c>
      <c r="G8" s="114">
        <f t="shared" si="1"/>
        <v>91.324200913242009</v>
      </c>
      <c r="H8" s="105">
        <v>208</v>
      </c>
      <c r="I8" s="105">
        <v>197</v>
      </c>
      <c r="J8" s="114">
        <f t="shared" si="2"/>
        <v>94.711538461538453</v>
      </c>
      <c r="K8" s="255">
        <f t="shared" si="3"/>
        <v>3.3873375482964434</v>
      </c>
      <c r="L8" s="255">
        <f t="shared" si="4"/>
        <v>1.2617568021498045</v>
      </c>
    </row>
    <row r="9" spans="1:12" x14ac:dyDescent="0.25">
      <c r="A9" s="104" t="s">
        <v>101</v>
      </c>
      <c r="B9" s="105">
        <v>4721</v>
      </c>
      <c r="C9" s="105">
        <v>4481</v>
      </c>
      <c r="D9" s="114">
        <f t="shared" si="0"/>
        <v>94.916331285744548</v>
      </c>
      <c r="E9" s="105">
        <v>4489</v>
      </c>
      <c r="F9" s="105">
        <v>4315</v>
      </c>
      <c r="G9" s="114">
        <f t="shared" si="1"/>
        <v>96.123858320338613</v>
      </c>
      <c r="H9" s="105">
        <v>3344</v>
      </c>
      <c r="I9" s="105">
        <v>3225</v>
      </c>
      <c r="J9" s="114">
        <f t="shared" si="2"/>
        <v>96.441387559808618</v>
      </c>
      <c r="K9" s="255">
        <f t="shared" si="3"/>
        <v>0.31752923947000511</v>
      </c>
      <c r="L9" s="255">
        <f t="shared" si="4"/>
        <v>1.5250562740640703</v>
      </c>
    </row>
    <row r="10" spans="1:12" x14ac:dyDescent="0.25">
      <c r="A10" s="104" t="s">
        <v>105</v>
      </c>
      <c r="B10" s="105">
        <v>5182</v>
      </c>
      <c r="C10" s="105">
        <v>4974</v>
      </c>
      <c r="D10" s="114">
        <f t="shared" si="0"/>
        <v>95.986105750675407</v>
      </c>
      <c r="E10" s="105">
        <v>4575</v>
      </c>
      <c r="F10" s="105">
        <v>4403</v>
      </c>
      <c r="G10" s="114">
        <f t="shared" si="1"/>
        <v>96.240437158469945</v>
      </c>
      <c r="H10" s="105">
        <v>4333</v>
      </c>
      <c r="I10" s="105">
        <v>4118</v>
      </c>
      <c r="J10" s="114">
        <f t="shared" si="2"/>
        <v>95.038079852296335</v>
      </c>
      <c r="K10" s="255">
        <f t="shared" si="3"/>
        <v>-1.2023573061736101</v>
      </c>
      <c r="L10" s="255">
        <f t="shared" si="4"/>
        <v>-0.94802589837907192</v>
      </c>
    </row>
    <row r="11" spans="1:12" x14ac:dyDescent="0.25">
      <c r="A11" s="104" t="s">
        <v>130</v>
      </c>
      <c r="B11" s="105">
        <v>431</v>
      </c>
      <c r="C11" s="105">
        <v>397</v>
      </c>
      <c r="D11" s="114">
        <f t="shared" si="0"/>
        <v>92.111368909512763</v>
      </c>
      <c r="E11" s="105">
        <v>439</v>
      </c>
      <c r="F11" s="105">
        <v>404</v>
      </c>
      <c r="G11" s="114">
        <f t="shared" si="1"/>
        <v>92.027334851936217</v>
      </c>
      <c r="H11" s="105">
        <v>434</v>
      </c>
      <c r="I11" s="105">
        <v>400</v>
      </c>
      <c r="J11" s="114">
        <f t="shared" si="2"/>
        <v>92.165898617511516</v>
      </c>
      <c r="K11" s="255">
        <f t="shared" si="3"/>
        <v>0.1385637655752987</v>
      </c>
      <c r="L11" s="255">
        <f t="shared" si="4"/>
        <v>5.4529707998753452E-2</v>
      </c>
    </row>
    <row r="12" spans="1:12" x14ac:dyDescent="0.25">
      <c r="A12" t="s">
        <v>133</v>
      </c>
      <c r="B12" s="105">
        <v>252</v>
      </c>
      <c r="C12" s="105">
        <v>191</v>
      </c>
      <c r="D12" s="114">
        <f t="shared" si="0"/>
        <v>75.793650793650784</v>
      </c>
      <c r="E12" s="105">
        <v>223</v>
      </c>
      <c r="F12" s="105">
        <v>157</v>
      </c>
      <c r="G12" s="114">
        <f t="shared" si="1"/>
        <v>70.403587443946194</v>
      </c>
      <c r="H12" s="105">
        <v>176</v>
      </c>
      <c r="I12" s="105">
        <v>106</v>
      </c>
      <c r="J12" s="114">
        <f t="shared" si="2"/>
        <v>60.227272727272727</v>
      </c>
      <c r="K12" s="255">
        <f t="shared" si="3"/>
        <v>-10.176314716673467</v>
      </c>
      <c r="L12" s="255">
        <f t="shared" si="4"/>
        <v>-15.566378066378057</v>
      </c>
    </row>
    <row r="13" spans="1:12" x14ac:dyDescent="0.25">
      <c r="A13" s="104" t="s">
        <v>141</v>
      </c>
      <c r="B13" s="105">
        <v>1451</v>
      </c>
      <c r="C13" s="105">
        <v>1355</v>
      </c>
      <c r="D13" s="114">
        <f t="shared" si="0"/>
        <v>93.383873190902818</v>
      </c>
      <c r="E13" s="105">
        <v>1544</v>
      </c>
      <c r="F13" s="105">
        <v>1434</v>
      </c>
      <c r="G13" s="114">
        <f t="shared" si="1"/>
        <v>92.875647668393782</v>
      </c>
      <c r="H13" s="105">
        <v>1371</v>
      </c>
      <c r="I13" s="105">
        <v>1270</v>
      </c>
      <c r="J13" s="114">
        <f t="shared" si="2"/>
        <v>92.633114514952581</v>
      </c>
      <c r="K13" s="255">
        <f t="shared" si="3"/>
        <v>-0.24253315344120097</v>
      </c>
      <c r="L13" s="255">
        <f t="shared" si="4"/>
        <v>-0.75075867595023738</v>
      </c>
    </row>
    <row r="14" spans="1:12" x14ac:dyDescent="0.25">
      <c r="A14" s="104" t="s">
        <v>153</v>
      </c>
      <c r="B14" s="105">
        <v>359</v>
      </c>
      <c r="C14" s="105">
        <v>314</v>
      </c>
      <c r="D14" s="114">
        <f t="shared" si="0"/>
        <v>87.465181058495816</v>
      </c>
      <c r="E14" s="105">
        <v>256</v>
      </c>
      <c r="F14" s="105">
        <v>242</v>
      </c>
      <c r="G14" s="114">
        <f t="shared" si="1"/>
        <v>94.53125</v>
      </c>
      <c r="H14" s="105">
        <v>254</v>
      </c>
      <c r="I14" s="105">
        <v>234</v>
      </c>
      <c r="J14" s="114">
        <f t="shared" si="2"/>
        <v>92.125984251968504</v>
      </c>
      <c r="K14" s="255">
        <f t="shared" si="3"/>
        <v>-2.4052657480314963</v>
      </c>
      <c r="L14" s="255">
        <f t="shared" si="4"/>
        <v>4.6608031934726881</v>
      </c>
    </row>
    <row r="15" spans="1:12" x14ac:dyDescent="0.25">
      <c r="A15" s="104" t="s">
        <v>160</v>
      </c>
      <c r="B15" s="105">
        <v>2314</v>
      </c>
      <c r="C15" s="105">
        <v>2116</v>
      </c>
      <c r="D15" s="114">
        <f t="shared" si="0"/>
        <v>91.44338807260155</v>
      </c>
      <c r="E15" s="105">
        <v>2210</v>
      </c>
      <c r="F15" s="105">
        <v>2042</v>
      </c>
      <c r="G15" s="114">
        <f t="shared" si="1"/>
        <v>92.398190045248867</v>
      </c>
      <c r="H15" s="105">
        <v>1843</v>
      </c>
      <c r="I15" s="105">
        <v>1713</v>
      </c>
      <c r="J15" s="114">
        <f t="shared" si="2"/>
        <v>92.946283233857841</v>
      </c>
      <c r="K15" s="255">
        <f t="shared" si="3"/>
        <v>0.54809318860897349</v>
      </c>
      <c r="L15" s="255">
        <f t="shared" si="4"/>
        <v>1.5028951612562906</v>
      </c>
    </row>
    <row r="16" spans="1:12" x14ac:dyDescent="0.25">
      <c r="A16" s="104" t="s">
        <v>169</v>
      </c>
      <c r="B16" s="105">
        <v>5192</v>
      </c>
      <c r="C16" s="105">
        <v>4912</v>
      </c>
      <c r="D16" s="114">
        <f t="shared" si="0"/>
        <v>94.60708782742681</v>
      </c>
      <c r="E16" s="105">
        <v>4690</v>
      </c>
      <c r="F16" s="105">
        <v>4380</v>
      </c>
      <c r="G16" s="114">
        <f t="shared" si="1"/>
        <v>93.390191897654589</v>
      </c>
      <c r="H16" s="105">
        <v>4070</v>
      </c>
      <c r="I16" s="105">
        <v>3837</v>
      </c>
      <c r="J16" s="114">
        <f t="shared" si="2"/>
        <v>94.275184275184273</v>
      </c>
      <c r="K16" s="255">
        <f t="shared" si="3"/>
        <v>0.8849923775296844</v>
      </c>
      <c r="L16" s="255">
        <f t="shared" si="4"/>
        <v>-0.33190355224253665</v>
      </c>
    </row>
    <row r="17" spans="1:12" x14ac:dyDescent="0.25">
      <c r="A17" s="104" t="s">
        <v>181</v>
      </c>
      <c r="B17" s="105">
        <v>1688</v>
      </c>
      <c r="C17" s="105">
        <v>1666</v>
      </c>
      <c r="D17" s="114">
        <f t="shared" si="0"/>
        <v>98.69668246445498</v>
      </c>
      <c r="E17" s="105">
        <v>1883</v>
      </c>
      <c r="F17" s="105">
        <v>1839</v>
      </c>
      <c r="G17" s="114">
        <f t="shared" si="1"/>
        <v>97.663303239511421</v>
      </c>
      <c r="H17" s="105">
        <v>1523</v>
      </c>
      <c r="I17" s="105">
        <v>1473</v>
      </c>
      <c r="J17" s="114">
        <f t="shared" si="2"/>
        <v>96.717005909389371</v>
      </c>
      <c r="K17" s="255">
        <f t="shared" si="3"/>
        <v>-0.94629733012205008</v>
      </c>
      <c r="L17" s="255">
        <f t="shared" si="4"/>
        <v>-1.979676555065609</v>
      </c>
    </row>
    <row r="18" spans="1:12" x14ac:dyDescent="0.25">
      <c r="A18" s="104" t="s">
        <v>186</v>
      </c>
      <c r="B18" s="105">
        <v>9500</v>
      </c>
      <c r="C18" s="105">
        <v>8962</v>
      </c>
      <c r="D18" s="114">
        <f t="shared" si="0"/>
        <v>94.336842105263159</v>
      </c>
      <c r="E18" s="105">
        <v>9916</v>
      </c>
      <c r="F18" s="105">
        <v>9174</v>
      </c>
      <c r="G18" s="114">
        <f t="shared" si="1"/>
        <v>92.517144009681317</v>
      </c>
      <c r="H18" s="105">
        <v>8758</v>
      </c>
      <c r="I18" s="105">
        <v>8335</v>
      </c>
      <c r="J18" s="114">
        <f t="shared" si="2"/>
        <v>95.170130166704723</v>
      </c>
      <c r="K18" s="255">
        <f t="shared" si="3"/>
        <v>2.6529861570234061</v>
      </c>
      <c r="L18" s="255">
        <f t="shared" si="4"/>
        <v>0.83328806144156431</v>
      </c>
    </row>
    <row r="19" spans="1:12" x14ac:dyDescent="0.25">
      <c r="A19" s="104" t="s">
        <v>199</v>
      </c>
      <c r="B19" s="105">
        <v>3263</v>
      </c>
      <c r="C19" s="105">
        <v>3168</v>
      </c>
      <c r="D19" s="114">
        <f t="shared" si="0"/>
        <v>97.088568801716207</v>
      </c>
      <c r="E19" s="105">
        <v>3516</v>
      </c>
      <c r="F19" s="105">
        <v>3441</v>
      </c>
      <c r="G19" s="114">
        <f t="shared" si="1"/>
        <v>97.86689419795222</v>
      </c>
      <c r="H19" s="105">
        <v>3015</v>
      </c>
      <c r="I19" s="105">
        <v>2948</v>
      </c>
      <c r="J19" s="114">
        <f t="shared" si="2"/>
        <v>97.777777777777771</v>
      </c>
      <c r="K19" s="255">
        <f t="shared" si="3"/>
        <v>-8.9116420174448763E-2</v>
      </c>
      <c r="L19" s="255">
        <f t="shared" si="4"/>
        <v>0.68920897606156473</v>
      </c>
    </row>
    <row r="20" spans="1:12" x14ac:dyDescent="0.25">
      <c r="A20" s="200" t="s">
        <v>550</v>
      </c>
      <c r="B20" s="145">
        <f>SUM(B4:B19)</f>
        <v>43591</v>
      </c>
      <c r="C20" s="145">
        <f>SUM(C4:C19)</f>
        <v>39869</v>
      </c>
      <c r="D20" s="201"/>
      <c r="E20" s="145">
        <f>SUM(E4:E19)</f>
        <v>42445</v>
      </c>
      <c r="F20" s="145">
        <f>SUM(F4:F19)</f>
        <v>38573</v>
      </c>
      <c r="G20" s="114"/>
      <c r="H20" s="145">
        <f>SUM(H4:H19)</f>
        <v>36740</v>
      </c>
      <c r="I20" s="145">
        <f>SUM(I4:I19)</f>
        <v>33544</v>
      </c>
      <c r="J20" s="114"/>
      <c r="K20" s="105"/>
      <c r="L20" s="145"/>
    </row>
  </sheetData>
  <mergeCells count="1">
    <mergeCell ref="A1:K1"/>
  </mergeCells>
  <pageMargins left="0.7" right="0.7" top="0.75" bottom="0.75" header="0.3" footer="0.3"/>
  <pageSetup paperSize="8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AD1008"/>
  <sheetViews>
    <sheetView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44.85546875" customWidth="1"/>
    <col min="2" max="2" width="8.28515625" customWidth="1"/>
    <col min="3" max="3" width="41" customWidth="1"/>
    <col min="4" max="4" width="8.7109375" bestFit="1" customWidth="1"/>
    <col min="5" max="5" width="17.42578125" customWidth="1"/>
    <col min="6" max="6" width="20.140625" customWidth="1"/>
    <col min="7" max="7" width="10.7109375" style="34" customWidth="1"/>
    <col min="8" max="8" width="20.28515625" customWidth="1"/>
    <col min="9" max="9" width="19" customWidth="1"/>
    <col min="10" max="10" width="9" customWidth="1"/>
    <col min="11" max="11" width="19.42578125" customWidth="1"/>
    <col min="12" max="12" width="20.140625" customWidth="1"/>
    <col min="13" max="13" width="7.42578125" customWidth="1"/>
    <col min="14" max="14" width="11.7109375" customWidth="1"/>
    <col min="15" max="15" width="13" bestFit="1" customWidth="1"/>
    <col min="16" max="16" width="15" customWidth="1"/>
    <col min="17" max="27" width="8.7109375" customWidth="1"/>
  </cols>
  <sheetData>
    <row r="1" spans="1:30" ht="28.5" customHeight="1" x14ac:dyDescent="0.3">
      <c r="A1" s="300" t="s">
        <v>569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28.5" customHeight="1" x14ac:dyDescent="0.25">
      <c r="A2" s="164" t="s">
        <v>211</v>
      </c>
      <c r="B2" s="1" t="s">
        <v>212</v>
      </c>
      <c r="C2" s="1" t="s">
        <v>213</v>
      </c>
      <c r="D2" s="1" t="s">
        <v>214</v>
      </c>
      <c r="E2" s="1" t="s">
        <v>560</v>
      </c>
      <c r="F2" s="1" t="s">
        <v>561</v>
      </c>
      <c r="G2" s="4" t="s">
        <v>536</v>
      </c>
      <c r="H2" s="1" t="s">
        <v>562</v>
      </c>
      <c r="I2" s="1" t="s">
        <v>563</v>
      </c>
      <c r="J2" s="4" t="s">
        <v>536</v>
      </c>
      <c r="K2" s="1" t="s">
        <v>564</v>
      </c>
      <c r="L2" s="1" t="s">
        <v>565</v>
      </c>
      <c r="M2" s="4" t="s">
        <v>536</v>
      </c>
      <c r="N2" s="6" t="s">
        <v>549</v>
      </c>
      <c r="O2" s="6" t="s">
        <v>542</v>
      </c>
      <c r="P2" s="1" t="s">
        <v>216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x14ac:dyDescent="0.25">
      <c r="A3" s="8" t="s">
        <v>54</v>
      </c>
      <c r="B3" s="9" t="s">
        <v>55</v>
      </c>
      <c r="C3" s="117" t="s">
        <v>56</v>
      </c>
      <c r="D3" s="10" t="s">
        <v>217</v>
      </c>
      <c r="E3" s="9">
        <v>15</v>
      </c>
      <c r="F3" s="9">
        <v>7</v>
      </c>
      <c r="G3" s="11">
        <f t="shared" ref="G3" si="0">IF(E3=0,"",F3/E3)</f>
        <v>0.46666666666666667</v>
      </c>
      <c r="H3" s="9">
        <v>13</v>
      </c>
      <c r="I3" s="9">
        <v>4</v>
      </c>
      <c r="J3" s="11">
        <f t="shared" ref="J3:J158" si="1">IF(H3=0,"-",I3/H3)</f>
        <v>0.30769230769230771</v>
      </c>
      <c r="K3" s="9">
        <v>4</v>
      </c>
      <c r="L3" s="9">
        <v>0</v>
      </c>
      <c r="M3" s="11">
        <f t="shared" ref="M3:M158" si="2">IF(K3=0,"-",L3/K3)</f>
        <v>0</v>
      </c>
      <c r="N3" s="256">
        <f>IF(J3="-","-",IF(M3="-",0,(M3-J3)))</f>
        <v>-0.30769230769230771</v>
      </c>
      <c r="O3" s="256">
        <f>IF(G3="-","-",IF(M3="-",0,(M3-G3)))</f>
        <v>-0.46666666666666667</v>
      </c>
      <c r="P3" s="161" t="s">
        <v>219</v>
      </c>
    </row>
    <row r="4" spans="1:30" x14ac:dyDescent="0.25">
      <c r="A4" s="8" t="s">
        <v>54</v>
      </c>
      <c r="B4" s="9" t="s">
        <v>55</v>
      </c>
      <c r="C4" s="117" t="s">
        <v>57</v>
      </c>
      <c r="D4" s="10" t="s">
        <v>217</v>
      </c>
      <c r="E4" s="9">
        <v>0</v>
      </c>
      <c r="F4" s="9">
        <v>0</v>
      </c>
      <c r="G4" s="11" t="s">
        <v>543</v>
      </c>
      <c r="H4" s="9">
        <v>9</v>
      </c>
      <c r="I4" s="9">
        <v>1</v>
      </c>
      <c r="J4" s="11">
        <f t="shared" si="1"/>
        <v>0.1111111111111111</v>
      </c>
      <c r="K4" s="9">
        <v>7</v>
      </c>
      <c r="L4" s="9">
        <v>3</v>
      </c>
      <c r="M4" s="11">
        <f t="shared" si="2"/>
        <v>0.42857142857142855</v>
      </c>
      <c r="N4" s="256">
        <f t="shared" ref="N4:N67" si="3">IF(J4="-","-",IF(M4="-",0,(M4-J4)))</f>
        <v>0.31746031746031744</v>
      </c>
      <c r="O4" s="256" t="str">
        <f t="shared" ref="O4:O67" si="4">IF(G4="-","-",IF(M4="-",0,(M4-G4)))</f>
        <v>-</v>
      </c>
      <c r="P4" s="161" t="s">
        <v>221</v>
      </c>
    </row>
    <row r="5" spans="1:30" x14ac:dyDescent="0.25">
      <c r="A5" s="190" t="s">
        <v>54</v>
      </c>
      <c r="B5" s="177" t="s">
        <v>55</v>
      </c>
      <c r="C5" s="190" t="s">
        <v>58</v>
      </c>
      <c r="D5" s="144" t="s">
        <v>222</v>
      </c>
      <c r="E5" s="9">
        <v>0</v>
      </c>
      <c r="F5" s="9">
        <v>0</v>
      </c>
      <c r="G5" s="11" t="s">
        <v>543</v>
      </c>
      <c r="H5" s="9">
        <v>0</v>
      </c>
      <c r="I5" s="9">
        <v>0</v>
      </c>
      <c r="J5" s="11" t="str">
        <f t="shared" si="1"/>
        <v>-</v>
      </c>
      <c r="K5" s="9">
        <v>8</v>
      </c>
      <c r="L5" s="9">
        <v>3</v>
      </c>
      <c r="M5" s="11">
        <f t="shared" si="2"/>
        <v>0.375</v>
      </c>
      <c r="N5" s="256" t="str">
        <f t="shared" si="3"/>
        <v>-</v>
      </c>
      <c r="O5" s="256" t="str">
        <f t="shared" si="4"/>
        <v>-</v>
      </c>
      <c r="P5" s="161" t="s">
        <v>220</v>
      </c>
    </row>
    <row r="6" spans="1:30" x14ac:dyDescent="0.25">
      <c r="A6" s="8" t="s">
        <v>54</v>
      </c>
      <c r="B6" s="9" t="s">
        <v>55</v>
      </c>
      <c r="C6" s="117" t="s">
        <v>59</v>
      </c>
      <c r="D6" s="10" t="s">
        <v>223</v>
      </c>
      <c r="E6" s="9">
        <v>33</v>
      </c>
      <c r="F6" s="9">
        <v>18</v>
      </c>
      <c r="G6" s="11">
        <f t="shared" ref="G6:G16" si="5">IF(E6=0,"",F6/E6)</f>
        <v>0.54545454545454541</v>
      </c>
      <c r="H6" s="9">
        <v>35</v>
      </c>
      <c r="I6" s="9">
        <v>18</v>
      </c>
      <c r="J6" s="11">
        <f t="shared" si="1"/>
        <v>0.51428571428571423</v>
      </c>
      <c r="K6" s="9">
        <v>61</v>
      </c>
      <c r="L6" s="9">
        <v>26</v>
      </c>
      <c r="M6" s="11">
        <f t="shared" si="2"/>
        <v>0.42622950819672129</v>
      </c>
      <c r="N6" s="256">
        <f t="shared" si="3"/>
        <v>-8.805620608899295E-2</v>
      </c>
      <c r="O6" s="256">
        <f t="shared" si="4"/>
        <v>-0.11922503725782413</v>
      </c>
      <c r="P6" s="161"/>
    </row>
    <row r="7" spans="1:30" x14ac:dyDescent="0.25">
      <c r="A7" s="8" t="s">
        <v>54</v>
      </c>
      <c r="B7" s="9" t="s">
        <v>55</v>
      </c>
      <c r="C7" s="117" t="s">
        <v>60</v>
      </c>
      <c r="D7" s="10" t="s">
        <v>224</v>
      </c>
      <c r="E7" s="9">
        <v>14</v>
      </c>
      <c r="F7" s="9">
        <v>7</v>
      </c>
      <c r="G7" s="11">
        <f t="shared" si="5"/>
        <v>0.5</v>
      </c>
      <c r="H7" s="9">
        <v>21</v>
      </c>
      <c r="I7" s="9">
        <v>8</v>
      </c>
      <c r="J7" s="11">
        <f t="shared" si="1"/>
        <v>0.38095238095238093</v>
      </c>
      <c r="K7" s="9">
        <v>21</v>
      </c>
      <c r="L7" s="9">
        <v>10</v>
      </c>
      <c r="M7" s="11">
        <f t="shared" si="2"/>
        <v>0.47619047619047616</v>
      </c>
      <c r="N7" s="256">
        <f t="shared" si="3"/>
        <v>9.5238095238095233E-2</v>
      </c>
      <c r="O7" s="256">
        <f t="shared" si="4"/>
        <v>-2.3809523809523836E-2</v>
      </c>
      <c r="P7" s="162"/>
    </row>
    <row r="8" spans="1:30" x14ac:dyDescent="0.25">
      <c r="A8" s="8" t="s">
        <v>54</v>
      </c>
      <c r="B8" s="9" t="s">
        <v>61</v>
      </c>
      <c r="C8" s="117" t="s">
        <v>62</v>
      </c>
      <c r="D8" s="10" t="s">
        <v>225</v>
      </c>
      <c r="E8" s="9">
        <v>8</v>
      </c>
      <c r="F8" s="9">
        <v>4</v>
      </c>
      <c r="G8" s="11">
        <f t="shared" si="5"/>
        <v>0.5</v>
      </c>
      <c r="H8" s="9">
        <v>13</v>
      </c>
      <c r="I8" s="9">
        <v>5</v>
      </c>
      <c r="J8" s="11">
        <f t="shared" si="1"/>
        <v>0.38461538461538464</v>
      </c>
      <c r="K8" s="9">
        <v>13</v>
      </c>
      <c r="L8" s="9">
        <v>6</v>
      </c>
      <c r="M8" s="11">
        <f t="shared" si="2"/>
        <v>0.46153846153846156</v>
      </c>
      <c r="N8" s="256">
        <f t="shared" si="3"/>
        <v>7.6923076923076927E-2</v>
      </c>
      <c r="O8" s="256">
        <f t="shared" si="4"/>
        <v>-3.8461538461538436E-2</v>
      </c>
      <c r="P8" s="173"/>
    </row>
    <row r="9" spans="1:30" x14ac:dyDescent="0.25">
      <c r="A9" s="8" t="s">
        <v>54</v>
      </c>
      <c r="B9" s="9" t="s">
        <v>61</v>
      </c>
      <c r="C9" s="117" t="s">
        <v>356</v>
      </c>
      <c r="D9" s="10" t="s">
        <v>226</v>
      </c>
      <c r="E9" s="9">
        <v>13</v>
      </c>
      <c r="F9" s="9">
        <v>10</v>
      </c>
      <c r="G9" s="11">
        <f t="shared" si="5"/>
        <v>0.76923076923076927</v>
      </c>
      <c r="H9" s="9">
        <v>12</v>
      </c>
      <c r="I9" s="9">
        <v>6</v>
      </c>
      <c r="J9" s="11">
        <f t="shared" si="1"/>
        <v>0.5</v>
      </c>
      <c r="K9" s="9">
        <v>13</v>
      </c>
      <c r="L9" s="9">
        <v>7</v>
      </c>
      <c r="M9" s="11">
        <f t="shared" si="2"/>
        <v>0.53846153846153844</v>
      </c>
      <c r="N9" s="256">
        <f t="shared" si="3"/>
        <v>3.8461538461538436E-2</v>
      </c>
      <c r="O9" s="256">
        <f t="shared" si="4"/>
        <v>-0.23076923076923084</v>
      </c>
      <c r="P9" s="160"/>
    </row>
    <row r="10" spans="1:30" x14ac:dyDescent="0.25">
      <c r="A10" s="8" t="s">
        <v>54</v>
      </c>
      <c r="B10" s="9" t="s">
        <v>64</v>
      </c>
      <c r="C10" s="117" t="s">
        <v>54</v>
      </c>
      <c r="D10" s="10" t="s">
        <v>227</v>
      </c>
      <c r="E10" s="9">
        <v>60</v>
      </c>
      <c r="F10" s="9">
        <v>23</v>
      </c>
      <c r="G10" s="11">
        <f t="shared" si="5"/>
        <v>0.38333333333333336</v>
      </c>
      <c r="H10" s="9">
        <v>60</v>
      </c>
      <c r="I10" s="9">
        <v>23</v>
      </c>
      <c r="J10" s="11">
        <f t="shared" si="1"/>
        <v>0.38333333333333336</v>
      </c>
      <c r="K10" s="9">
        <v>72</v>
      </c>
      <c r="L10" s="9">
        <v>29</v>
      </c>
      <c r="M10" s="11">
        <f t="shared" si="2"/>
        <v>0.40277777777777779</v>
      </c>
      <c r="N10" s="256">
        <f t="shared" si="3"/>
        <v>1.9444444444444431E-2</v>
      </c>
      <c r="O10" s="256">
        <f t="shared" si="4"/>
        <v>1.9444444444444431E-2</v>
      </c>
      <c r="P10" s="161"/>
    </row>
    <row r="11" spans="1:30" x14ac:dyDescent="0.25">
      <c r="A11" s="8" t="s">
        <v>54</v>
      </c>
      <c r="B11" s="9" t="s">
        <v>64</v>
      </c>
      <c r="C11" s="117" t="s">
        <v>228</v>
      </c>
      <c r="D11" s="10" t="s">
        <v>227</v>
      </c>
      <c r="E11" s="9">
        <v>9</v>
      </c>
      <c r="F11" s="9">
        <v>1</v>
      </c>
      <c r="G11" s="11">
        <f t="shared" si="5"/>
        <v>0.1111111111111111</v>
      </c>
      <c r="H11" s="9">
        <v>3</v>
      </c>
      <c r="I11" s="9">
        <v>1</v>
      </c>
      <c r="J11" s="11">
        <f t="shared" si="1"/>
        <v>0.33333333333333331</v>
      </c>
      <c r="K11" s="9">
        <v>0</v>
      </c>
      <c r="L11" s="9">
        <v>0</v>
      </c>
      <c r="M11" s="11" t="str">
        <f t="shared" si="2"/>
        <v>-</v>
      </c>
      <c r="N11" s="11" t="s">
        <v>543</v>
      </c>
      <c r="O11" s="11" t="s">
        <v>543</v>
      </c>
      <c r="P11" s="161"/>
    </row>
    <row r="12" spans="1:30" x14ac:dyDescent="0.25">
      <c r="A12" s="8" t="s">
        <v>54</v>
      </c>
      <c r="B12" s="9" t="s">
        <v>64</v>
      </c>
      <c r="C12" s="117" t="s">
        <v>65</v>
      </c>
      <c r="D12" s="10" t="s">
        <v>227</v>
      </c>
      <c r="E12" s="9">
        <v>30</v>
      </c>
      <c r="F12" s="9">
        <v>19</v>
      </c>
      <c r="G12" s="11">
        <f t="shared" si="5"/>
        <v>0.6333333333333333</v>
      </c>
      <c r="H12" s="9">
        <v>23</v>
      </c>
      <c r="I12" s="9">
        <v>14</v>
      </c>
      <c r="J12" s="11">
        <f t="shared" si="1"/>
        <v>0.60869565217391308</v>
      </c>
      <c r="K12" s="9">
        <v>17</v>
      </c>
      <c r="L12" s="9">
        <v>9</v>
      </c>
      <c r="M12" s="11">
        <f t="shared" si="2"/>
        <v>0.52941176470588236</v>
      </c>
      <c r="N12" s="256">
        <f t="shared" si="3"/>
        <v>-7.9283887468030723E-2</v>
      </c>
      <c r="O12" s="256">
        <f t="shared" si="4"/>
        <v>-0.10392156862745094</v>
      </c>
      <c r="P12" s="161" t="s">
        <v>231</v>
      </c>
    </row>
    <row r="13" spans="1:30" x14ac:dyDescent="0.25">
      <c r="A13" s="8" t="s">
        <v>66</v>
      </c>
      <c r="B13" s="9" t="s">
        <v>55</v>
      </c>
      <c r="C13" s="117" t="s">
        <v>67</v>
      </c>
      <c r="D13" s="10" t="s">
        <v>232</v>
      </c>
      <c r="E13" s="9">
        <v>28</v>
      </c>
      <c r="F13" s="9">
        <v>16</v>
      </c>
      <c r="G13" s="11">
        <f t="shared" si="5"/>
        <v>0.5714285714285714</v>
      </c>
      <c r="H13" s="9">
        <v>28</v>
      </c>
      <c r="I13" s="9">
        <v>12</v>
      </c>
      <c r="J13" s="11">
        <f t="shared" si="1"/>
        <v>0.42857142857142855</v>
      </c>
      <c r="K13" s="9">
        <v>25</v>
      </c>
      <c r="L13" s="9">
        <v>10</v>
      </c>
      <c r="M13" s="11">
        <f t="shared" si="2"/>
        <v>0.4</v>
      </c>
      <c r="N13" s="256">
        <f t="shared" si="3"/>
        <v>-2.8571428571428525E-2</v>
      </c>
      <c r="O13" s="256">
        <f t="shared" si="4"/>
        <v>-0.17142857142857137</v>
      </c>
      <c r="P13" s="161"/>
    </row>
    <row r="14" spans="1:30" x14ac:dyDescent="0.25">
      <c r="A14" s="8" t="s">
        <v>66</v>
      </c>
      <c r="B14" s="9" t="s">
        <v>55</v>
      </c>
      <c r="C14" s="117" t="s">
        <v>68</v>
      </c>
      <c r="D14" s="10" t="s">
        <v>232</v>
      </c>
      <c r="E14" s="9">
        <v>27</v>
      </c>
      <c r="F14" s="9">
        <v>17</v>
      </c>
      <c r="G14" s="11">
        <f t="shared" si="5"/>
        <v>0.62962962962962965</v>
      </c>
      <c r="H14" s="9">
        <v>27</v>
      </c>
      <c r="I14" s="9">
        <v>16</v>
      </c>
      <c r="J14" s="11">
        <f t="shared" si="1"/>
        <v>0.59259259259259256</v>
      </c>
      <c r="K14" s="9">
        <v>25</v>
      </c>
      <c r="L14" s="9">
        <v>13</v>
      </c>
      <c r="M14" s="11">
        <f t="shared" si="2"/>
        <v>0.52</v>
      </c>
      <c r="N14" s="256">
        <f t="shared" si="3"/>
        <v>-7.2592592592592542E-2</v>
      </c>
      <c r="O14" s="256">
        <f t="shared" si="4"/>
        <v>-0.10962962962962963</v>
      </c>
      <c r="P14" s="161"/>
    </row>
    <row r="15" spans="1:30" x14ac:dyDescent="0.25">
      <c r="A15" s="8" t="s">
        <v>66</v>
      </c>
      <c r="B15" s="9" t="s">
        <v>55</v>
      </c>
      <c r="C15" s="117" t="s">
        <v>69</v>
      </c>
      <c r="D15" s="10" t="s">
        <v>232</v>
      </c>
      <c r="E15" s="9">
        <v>29</v>
      </c>
      <c r="F15" s="9">
        <v>9</v>
      </c>
      <c r="G15" s="11">
        <f t="shared" si="5"/>
        <v>0.31034482758620691</v>
      </c>
      <c r="H15" s="9">
        <v>27</v>
      </c>
      <c r="I15" s="9">
        <v>8</v>
      </c>
      <c r="J15" s="11">
        <f t="shared" si="1"/>
        <v>0.29629629629629628</v>
      </c>
      <c r="K15" s="9">
        <v>26</v>
      </c>
      <c r="L15" s="9">
        <v>6</v>
      </c>
      <c r="M15" s="11">
        <f t="shared" si="2"/>
        <v>0.23076923076923078</v>
      </c>
      <c r="N15" s="256">
        <f t="shared" si="3"/>
        <v>-6.5527065527065498E-2</v>
      </c>
      <c r="O15" s="256">
        <f t="shared" si="4"/>
        <v>-7.9575596816976124E-2</v>
      </c>
      <c r="P15" s="161"/>
    </row>
    <row r="16" spans="1:30" x14ac:dyDescent="0.25">
      <c r="A16" s="8" t="s">
        <v>66</v>
      </c>
      <c r="B16" s="9" t="s">
        <v>55</v>
      </c>
      <c r="C16" s="117" t="s">
        <v>364</v>
      </c>
      <c r="D16" s="10" t="s">
        <v>232</v>
      </c>
      <c r="E16" s="9">
        <v>28</v>
      </c>
      <c r="F16" s="9">
        <v>14</v>
      </c>
      <c r="G16" s="11">
        <f t="shared" si="5"/>
        <v>0.5</v>
      </c>
      <c r="H16" s="9">
        <v>27</v>
      </c>
      <c r="I16" s="9">
        <v>9</v>
      </c>
      <c r="J16" s="11">
        <f t="shared" si="1"/>
        <v>0.33333333333333331</v>
      </c>
      <c r="K16" s="9">
        <v>25</v>
      </c>
      <c r="L16" s="9">
        <v>9</v>
      </c>
      <c r="M16" s="11">
        <f t="shared" si="2"/>
        <v>0.36</v>
      </c>
      <c r="N16" s="256">
        <f t="shared" si="3"/>
        <v>2.6666666666666672E-2</v>
      </c>
      <c r="O16" s="256">
        <f t="shared" si="4"/>
        <v>-0.14000000000000001</v>
      </c>
      <c r="P16" s="161"/>
    </row>
    <row r="17" spans="1:16" x14ac:dyDescent="0.25">
      <c r="A17" s="8" t="s">
        <v>66</v>
      </c>
      <c r="B17" s="9" t="s">
        <v>55</v>
      </c>
      <c r="C17" s="117" t="s">
        <v>71</v>
      </c>
      <c r="D17" s="10" t="s">
        <v>233</v>
      </c>
      <c r="E17" s="9">
        <v>0</v>
      </c>
      <c r="F17" s="9">
        <v>0</v>
      </c>
      <c r="G17" s="11" t="s">
        <v>543</v>
      </c>
      <c r="H17" s="9">
        <v>11</v>
      </c>
      <c r="I17" s="9">
        <v>4</v>
      </c>
      <c r="J17" s="11">
        <f t="shared" si="1"/>
        <v>0.36363636363636365</v>
      </c>
      <c r="K17" s="9">
        <v>19</v>
      </c>
      <c r="L17" s="9">
        <v>10</v>
      </c>
      <c r="M17" s="11">
        <f t="shared" si="2"/>
        <v>0.52631578947368418</v>
      </c>
      <c r="N17" s="256">
        <f t="shared" si="3"/>
        <v>0.16267942583732053</v>
      </c>
      <c r="O17" s="256" t="str">
        <f t="shared" si="4"/>
        <v>-</v>
      </c>
      <c r="P17" s="161" t="s">
        <v>221</v>
      </c>
    </row>
    <row r="18" spans="1:16" x14ac:dyDescent="0.25">
      <c r="A18" s="8" t="s">
        <v>66</v>
      </c>
      <c r="B18" s="9" t="s">
        <v>55</v>
      </c>
      <c r="C18" s="117" t="s">
        <v>72</v>
      </c>
      <c r="D18" s="10" t="s">
        <v>233</v>
      </c>
      <c r="E18" s="9">
        <v>27</v>
      </c>
      <c r="F18" s="9">
        <v>15</v>
      </c>
      <c r="G18" s="11">
        <f t="shared" ref="G18:G31" si="6">IF(E18=0,"",F18/E18)</f>
        <v>0.55555555555555558</v>
      </c>
      <c r="H18" s="9">
        <v>27</v>
      </c>
      <c r="I18" s="9">
        <v>11</v>
      </c>
      <c r="J18" s="11">
        <f t="shared" si="1"/>
        <v>0.40740740740740738</v>
      </c>
      <c r="K18" s="9">
        <v>27</v>
      </c>
      <c r="L18" s="9">
        <v>13</v>
      </c>
      <c r="M18" s="11">
        <f t="shared" si="2"/>
        <v>0.48148148148148145</v>
      </c>
      <c r="N18" s="256">
        <f t="shared" si="3"/>
        <v>7.407407407407407E-2</v>
      </c>
      <c r="O18" s="256">
        <f t="shared" si="4"/>
        <v>-7.4074074074074125E-2</v>
      </c>
      <c r="P18" s="161"/>
    </row>
    <row r="19" spans="1:16" x14ac:dyDescent="0.25">
      <c r="A19" s="8" t="s">
        <v>66</v>
      </c>
      <c r="B19" s="9" t="s">
        <v>55</v>
      </c>
      <c r="C19" s="117" t="s">
        <v>368</v>
      </c>
      <c r="D19" s="10" t="s">
        <v>233</v>
      </c>
      <c r="E19" s="9">
        <v>31</v>
      </c>
      <c r="F19" s="9">
        <v>23</v>
      </c>
      <c r="G19" s="11">
        <f t="shared" si="6"/>
        <v>0.74193548387096775</v>
      </c>
      <c r="H19" s="9">
        <v>31</v>
      </c>
      <c r="I19" s="9">
        <v>15</v>
      </c>
      <c r="J19" s="11">
        <f t="shared" si="1"/>
        <v>0.4838709677419355</v>
      </c>
      <c r="K19" s="9">
        <v>30</v>
      </c>
      <c r="L19" s="9">
        <v>15</v>
      </c>
      <c r="M19" s="11">
        <f t="shared" si="2"/>
        <v>0.5</v>
      </c>
      <c r="N19" s="256">
        <f t="shared" si="3"/>
        <v>1.6129032258064502E-2</v>
      </c>
      <c r="O19" s="256">
        <f t="shared" si="4"/>
        <v>-0.24193548387096775</v>
      </c>
      <c r="P19" s="161"/>
    </row>
    <row r="20" spans="1:16" x14ac:dyDescent="0.25">
      <c r="A20" s="8" t="s">
        <v>66</v>
      </c>
      <c r="B20" s="9" t="s">
        <v>61</v>
      </c>
      <c r="C20" s="117" t="s">
        <v>370</v>
      </c>
      <c r="D20" s="10" t="s">
        <v>234</v>
      </c>
      <c r="E20" s="9">
        <v>16</v>
      </c>
      <c r="F20" s="9">
        <v>12</v>
      </c>
      <c r="G20" s="11">
        <f t="shared" si="6"/>
        <v>0.75</v>
      </c>
      <c r="H20" s="9">
        <v>16</v>
      </c>
      <c r="I20" s="9">
        <v>6</v>
      </c>
      <c r="J20" s="11">
        <f t="shared" si="1"/>
        <v>0.375</v>
      </c>
      <c r="K20" s="9">
        <v>16</v>
      </c>
      <c r="L20" s="9">
        <v>9</v>
      </c>
      <c r="M20" s="11">
        <f t="shared" si="2"/>
        <v>0.5625</v>
      </c>
      <c r="N20" s="256">
        <f t="shared" si="3"/>
        <v>0.1875</v>
      </c>
      <c r="O20" s="256">
        <f t="shared" si="4"/>
        <v>-0.1875</v>
      </c>
      <c r="P20" s="161"/>
    </row>
    <row r="21" spans="1:16" x14ac:dyDescent="0.25">
      <c r="A21" s="190" t="s">
        <v>66</v>
      </c>
      <c r="B21" s="177" t="s">
        <v>61</v>
      </c>
      <c r="C21" s="190" t="s">
        <v>75</v>
      </c>
      <c r="D21" s="144" t="s">
        <v>235</v>
      </c>
      <c r="E21" s="9">
        <v>0</v>
      </c>
      <c r="F21" s="9">
        <v>0</v>
      </c>
      <c r="G21" s="11" t="s">
        <v>543</v>
      </c>
      <c r="H21" s="9">
        <v>0</v>
      </c>
      <c r="I21" s="9">
        <v>0</v>
      </c>
      <c r="J21" s="11" t="str">
        <f t="shared" ref="J21" si="7">IF(H21=0,"-",I21/H21)</f>
        <v>-</v>
      </c>
      <c r="K21" s="9">
        <v>14</v>
      </c>
      <c r="L21" s="9">
        <v>10</v>
      </c>
      <c r="M21" s="11">
        <f t="shared" si="2"/>
        <v>0.7142857142857143</v>
      </c>
      <c r="N21" s="256" t="str">
        <f t="shared" si="3"/>
        <v>-</v>
      </c>
      <c r="O21" s="256" t="str">
        <f t="shared" si="4"/>
        <v>-</v>
      </c>
      <c r="P21" s="161" t="s">
        <v>220</v>
      </c>
    </row>
    <row r="22" spans="1:16" x14ac:dyDescent="0.25">
      <c r="A22" s="8" t="s">
        <v>66</v>
      </c>
      <c r="B22" s="9" t="s">
        <v>61</v>
      </c>
      <c r="C22" s="117" t="s">
        <v>76</v>
      </c>
      <c r="D22" s="10" t="s">
        <v>236</v>
      </c>
      <c r="E22" s="9">
        <v>21</v>
      </c>
      <c r="F22" s="9">
        <v>9</v>
      </c>
      <c r="G22" s="11">
        <f t="shared" si="6"/>
        <v>0.42857142857142855</v>
      </c>
      <c r="H22" s="9">
        <v>17</v>
      </c>
      <c r="I22" s="9">
        <v>6</v>
      </c>
      <c r="J22" s="11">
        <f t="shared" si="1"/>
        <v>0.35294117647058826</v>
      </c>
      <c r="K22" s="9">
        <v>21</v>
      </c>
      <c r="L22" s="9">
        <v>3</v>
      </c>
      <c r="M22" s="11">
        <f t="shared" si="2"/>
        <v>0.14285714285714285</v>
      </c>
      <c r="N22" s="256">
        <f t="shared" si="3"/>
        <v>-0.21008403361344541</v>
      </c>
      <c r="O22" s="256">
        <f t="shared" si="4"/>
        <v>-0.2857142857142857</v>
      </c>
      <c r="P22" s="161"/>
    </row>
    <row r="23" spans="1:16" x14ac:dyDescent="0.25">
      <c r="A23" s="8" t="s">
        <v>66</v>
      </c>
      <c r="B23" s="9" t="s">
        <v>64</v>
      </c>
      <c r="C23" s="117" t="s">
        <v>77</v>
      </c>
      <c r="D23" s="10" t="s">
        <v>237</v>
      </c>
      <c r="E23" s="9">
        <v>224</v>
      </c>
      <c r="F23" s="9">
        <v>94</v>
      </c>
      <c r="G23" s="11">
        <f t="shared" si="6"/>
        <v>0.41964285714285715</v>
      </c>
      <c r="H23" s="9">
        <v>229</v>
      </c>
      <c r="I23" s="9">
        <v>80</v>
      </c>
      <c r="J23" s="11">
        <f t="shared" si="1"/>
        <v>0.34934497816593885</v>
      </c>
      <c r="K23" s="9">
        <v>208</v>
      </c>
      <c r="L23" s="9">
        <v>75</v>
      </c>
      <c r="M23" s="11">
        <f t="shared" si="2"/>
        <v>0.36057692307692307</v>
      </c>
      <c r="N23" s="256">
        <f t="shared" si="3"/>
        <v>1.1231944910984226E-2</v>
      </c>
      <c r="O23" s="256">
        <f t="shared" si="4"/>
        <v>-5.9065934065934078E-2</v>
      </c>
      <c r="P23" s="161"/>
    </row>
    <row r="24" spans="1:16" ht="15.75" customHeight="1" x14ac:dyDescent="0.25">
      <c r="A24" s="8" t="s">
        <v>66</v>
      </c>
      <c r="B24" s="9" t="s">
        <v>64</v>
      </c>
      <c r="C24" s="117" t="s">
        <v>238</v>
      </c>
      <c r="D24" s="10" t="s">
        <v>237</v>
      </c>
      <c r="E24" s="9">
        <v>26</v>
      </c>
      <c r="F24" s="9">
        <v>11</v>
      </c>
      <c r="G24" s="11">
        <f t="shared" si="6"/>
        <v>0.42307692307692307</v>
      </c>
      <c r="H24" s="9">
        <v>13</v>
      </c>
      <c r="I24" s="9">
        <v>5</v>
      </c>
      <c r="J24" s="11">
        <f t="shared" si="1"/>
        <v>0.38461538461538464</v>
      </c>
      <c r="K24" s="9">
        <v>0</v>
      </c>
      <c r="L24" s="9">
        <v>0</v>
      </c>
      <c r="M24" s="11" t="str">
        <f t="shared" si="2"/>
        <v>-</v>
      </c>
      <c r="N24" s="11" t="s">
        <v>543</v>
      </c>
      <c r="O24" s="11" t="s">
        <v>543</v>
      </c>
      <c r="P24" s="161"/>
    </row>
    <row r="25" spans="1:16" ht="15.75" customHeight="1" x14ac:dyDescent="0.25">
      <c r="A25" s="8" t="s">
        <v>78</v>
      </c>
      <c r="B25" s="9" t="s">
        <v>55</v>
      </c>
      <c r="C25" s="117" t="s">
        <v>79</v>
      </c>
      <c r="D25" s="10" t="s">
        <v>240</v>
      </c>
      <c r="E25" s="9">
        <v>51</v>
      </c>
      <c r="F25" s="9">
        <v>31</v>
      </c>
      <c r="G25" s="11">
        <f t="shared" si="6"/>
        <v>0.60784313725490191</v>
      </c>
      <c r="H25" s="9">
        <v>60</v>
      </c>
      <c r="I25" s="9">
        <v>36</v>
      </c>
      <c r="J25" s="11">
        <f t="shared" si="1"/>
        <v>0.6</v>
      </c>
      <c r="K25" s="9">
        <v>59</v>
      </c>
      <c r="L25" s="9">
        <v>43</v>
      </c>
      <c r="M25" s="11">
        <f t="shared" si="2"/>
        <v>0.72881355932203384</v>
      </c>
      <c r="N25" s="256">
        <f t="shared" si="3"/>
        <v>0.12881355932203387</v>
      </c>
      <c r="O25" s="256">
        <f t="shared" si="4"/>
        <v>0.12097042206713193</v>
      </c>
      <c r="P25" s="161"/>
    </row>
    <row r="26" spans="1:16" ht="15.75" customHeight="1" x14ac:dyDescent="0.25">
      <c r="A26" s="8" t="s">
        <v>78</v>
      </c>
      <c r="B26" s="9" t="s">
        <v>55</v>
      </c>
      <c r="C26" s="117" t="s">
        <v>376</v>
      </c>
      <c r="D26" s="10" t="s">
        <v>241</v>
      </c>
      <c r="E26" s="9">
        <v>30</v>
      </c>
      <c r="F26" s="9">
        <v>14</v>
      </c>
      <c r="G26" s="11">
        <f t="shared" si="6"/>
        <v>0.46666666666666667</v>
      </c>
      <c r="H26" s="9">
        <v>30</v>
      </c>
      <c r="I26" s="9">
        <v>18</v>
      </c>
      <c r="J26" s="11">
        <f t="shared" si="1"/>
        <v>0.6</v>
      </c>
      <c r="K26" s="9">
        <v>32</v>
      </c>
      <c r="L26" s="9">
        <v>12</v>
      </c>
      <c r="M26" s="11">
        <f t="shared" si="2"/>
        <v>0.375</v>
      </c>
      <c r="N26" s="256">
        <f t="shared" si="3"/>
        <v>-0.22499999999999998</v>
      </c>
      <c r="O26" s="256">
        <f t="shared" si="4"/>
        <v>-9.1666666666666674E-2</v>
      </c>
      <c r="P26" s="161"/>
    </row>
    <row r="27" spans="1:16" ht="15.75" customHeight="1" x14ac:dyDescent="0.25">
      <c r="A27" s="8" t="s">
        <v>78</v>
      </c>
      <c r="B27" s="9" t="s">
        <v>55</v>
      </c>
      <c r="C27" s="117" t="s">
        <v>378</v>
      </c>
      <c r="D27" s="10" t="s">
        <v>241</v>
      </c>
      <c r="E27" s="9">
        <v>30</v>
      </c>
      <c r="F27" s="9">
        <v>17</v>
      </c>
      <c r="G27" s="11">
        <f t="shared" si="6"/>
        <v>0.56666666666666665</v>
      </c>
      <c r="H27" s="9">
        <v>33</v>
      </c>
      <c r="I27" s="9">
        <v>17</v>
      </c>
      <c r="J27" s="11">
        <f t="shared" si="1"/>
        <v>0.51515151515151514</v>
      </c>
      <c r="K27" s="9">
        <v>30</v>
      </c>
      <c r="L27" s="9">
        <v>12</v>
      </c>
      <c r="M27" s="11">
        <f t="shared" si="2"/>
        <v>0.4</v>
      </c>
      <c r="N27" s="256">
        <f t="shared" si="3"/>
        <v>-0.11515151515151512</v>
      </c>
      <c r="O27" s="256">
        <f t="shared" si="4"/>
        <v>-0.16666666666666663</v>
      </c>
      <c r="P27" s="161"/>
    </row>
    <row r="28" spans="1:16" ht="15.75" customHeight="1" x14ac:dyDescent="0.25">
      <c r="A28" s="8" t="s">
        <v>78</v>
      </c>
      <c r="B28" s="9" t="s">
        <v>55</v>
      </c>
      <c r="C28" s="117" t="s">
        <v>82</v>
      </c>
      <c r="D28" s="10" t="s">
        <v>242</v>
      </c>
      <c r="E28" s="9">
        <v>26</v>
      </c>
      <c r="F28" s="9">
        <v>10</v>
      </c>
      <c r="G28" s="11">
        <f t="shared" si="6"/>
        <v>0.38461538461538464</v>
      </c>
      <c r="H28" s="9">
        <v>26</v>
      </c>
      <c r="I28" s="9">
        <v>9</v>
      </c>
      <c r="J28" s="11">
        <f t="shared" si="1"/>
        <v>0.34615384615384615</v>
      </c>
      <c r="K28" s="9">
        <v>24</v>
      </c>
      <c r="L28" s="9">
        <v>8</v>
      </c>
      <c r="M28" s="11">
        <f t="shared" si="2"/>
        <v>0.33333333333333331</v>
      </c>
      <c r="N28" s="256">
        <f t="shared" si="3"/>
        <v>-1.282051282051283E-2</v>
      </c>
      <c r="O28" s="256">
        <f t="shared" si="4"/>
        <v>-5.1282051282051322E-2</v>
      </c>
      <c r="P28" s="161"/>
    </row>
    <row r="29" spans="1:16" ht="15.75" customHeight="1" x14ac:dyDescent="0.25">
      <c r="A29" s="8" t="s">
        <v>78</v>
      </c>
      <c r="B29" s="9" t="s">
        <v>55</v>
      </c>
      <c r="C29" s="117" t="s">
        <v>83</v>
      </c>
      <c r="D29" s="10" t="s">
        <v>242</v>
      </c>
      <c r="E29" s="9">
        <v>21</v>
      </c>
      <c r="F29" s="9">
        <v>12</v>
      </c>
      <c r="G29" s="11">
        <f t="shared" si="6"/>
        <v>0.5714285714285714</v>
      </c>
      <c r="H29" s="9">
        <v>23</v>
      </c>
      <c r="I29" s="9">
        <v>7</v>
      </c>
      <c r="J29" s="11">
        <f t="shared" si="1"/>
        <v>0.30434782608695654</v>
      </c>
      <c r="K29" s="9">
        <v>26</v>
      </c>
      <c r="L29" s="9">
        <v>10</v>
      </c>
      <c r="M29" s="11">
        <f t="shared" si="2"/>
        <v>0.38461538461538464</v>
      </c>
      <c r="N29" s="256">
        <f t="shared" si="3"/>
        <v>8.0267558528428096E-2</v>
      </c>
      <c r="O29" s="256">
        <f t="shared" si="4"/>
        <v>-0.18681318681318676</v>
      </c>
      <c r="P29" s="161"/>
    </row>
    <row r="30" spans="1:16" ht="15.75" customHeight="1" x14ac:dyDescent="0.25">
      <c r="A30" s="8" t="s">
        <v>78</v>
      </c>
      <c r="B30" s="9" t="s">
        <v>61</v>
      </c>
      <c r="C30" s="117" t="s">
        <v>84</v>
      </c>
      <c r="D30" s="10" t="s">
        <v>243</v>
      </c>
      <c r="E30" s="9">
        <v>12</v>
      </c>
      <c r="F30" s="9">
        <v>11</v>
      </c>
      <c r="G30" s="11">
        <f t="shared" si="6"/>
        <v>0.91666666666666663</v>
      </c>
      <c r="H30" s="9">
        <v>17</v>
      </c>
      <c r="I30" s="9">
        <v>12</v>
      </c>
      <c r="J30" s="11">
        <f t="shared" si="1"/>
        <v>0.70588235294117652</v>
      </c>
      <c r="K30" s="9">
        <v>21</v>
      </c>
      <c r="L30" s="9">
        <v>18</v>
      </c>
      <c r="M30" s="11">
        <f t="shared" si="2"/>
        <v>0.8571428571428571</v>
      </c>
      <c r="N30" s="256">
        <f t="shared" si="3"/>
        <v>0.15126050420168058</v>
      </c>
      <c r="O30" s="256">
        <f t="shared" si="4"/>
        <v>-5.9523809523809534E-2</v>
      </c>
      <c r="P30" s="161"/>
    </row>
    <row r="31" spans="1:16" ht="15.75" customHeight="1" x14ac:dyDescent="0.25">
      <c r="A31" s="8" t="s">
        <v>78</v>
      </c>
      <c r="B31" s="9" t="s">
        <v>61</v>
      </c>
      <c r="C31" s="117" t="s">
        <v>85</v>
      </c>
      <c r="D31" s="10" t="s">
        <v>244</v>
      </c>
      <c r="E31" s="9">
        <v>6</v>
      </c>
      <c r="F31" s="9">
        <v>2</v>
      </c>
      <c r="G31" s="11">
        <f t="shared" si="6"/>
        <v>0.33333333333333331</v>
      </c>
      <c r="H31" s="9">
        <v>25</v>
      </c>
      <c r="I31" s="9">
        <v>16</v>
      </c>
      <c r="J31" s="11">
        <f t="shared" si="1"/>
        <v>0.64</v>
      </c>
      <c r="K31" s="9">
        <v>25</v>
      </c>
      <c r="L31" s="9">
        <v>13</v>
      </c>
      <c r="M31" s="11">
        <f t="shared" si="2"/>
        <v>0.52</v>
      </c>
      <c r="N31" s="256">
        <f t="shared" si="3"/>
        <v>-0.12</v>
      </c>
      <c r="O31" s="256">
        <f t="shared" si="4"/>
        <v>0.1866666666666667</v>
      </c>
      <c r="P31" s="161"/>
    </row>
    <row r="32" spans="1:16" ht="15.75" customHeight="1" x14ac:dyDescent="0.25">
      <c r="A32" s="8" t="s">
        <v>78</v>
      </c>
      <c r="B32" s="9" t="s">
        <v>61</v>
      </c>
      <c r="C32" s="117" t="s">
        <v>384</v>
      </c>
      <c r="D32" s="10" t="s">
        <v>245</v>
      </c>
      <c r="E32" s="9">
        <v>0</v>
      </c>
      <c r="F32" s="9">
        <v>0</v>
      </c>
      <c r="G32" s="11" t="s">
        <v>543</v>
      </c>
      <c r="H32" s="9">
        <v>9</v>
      </c>
      <c r="I32" s="9">
        <v>5</v>
      </c>
      <c r="J32" s="11">
        <f t="shared" si="1"/>
        <v>0.55555555555555558</v>
      </c>
      <c r="K32" s="9">
        <v>13</v>
      </c>
      <c r="L32" s="9">
        <v>7</v>
      </c>
      <c r="M32" s="11">
        <f t="shared" si="2"/>
        <v>0.53846153846153844</v>
      </c>
      <c r="N32" s="256">
        <f t="shared" si="3"/>
        <v>-1.7094017094017144E-2</v>
      </c>
      <c r="O32" s="256" t="str">
        <f t="shared" si="4"/>
        <v>-</v>
      </c>
      <c r="P32" s="161"/>
    </row>
    <row r="33" spans="1:16" ht="15.75" customHeight="1" x14ac:dyDescent="0.25">
      <c r="A33" s="8" t="s">
        <v>78</v>
      </c>
      <c r="B33" s="9" t="s">
        <v>61</v>
      </c>
      <c r="C33" s="117" t="s">
        <v>246</v>
      </c>
      <c r="D33" s="10" t="s">
        <v>247</v>
      </c>
      <c r="E33" s="9">
        <v>20</v>
      </c>
      <c r="F33" s="9">
        <v>13</v>
      </c>
      <c r="G33" s="11">
        <f t="shared" ref="G33" si="8">IF(E33=0,"",F33/E33)</f>
        <v>0.65</v>
      </c>
      <c r="H33" s="9">
        <v>9</v>
      </c>
      <c r="I33" s="9">
        <v>3</v>
      </c>
      <c r="J33" s="11">
        <f t="shared" si="1"/>
        <v>0.33333333333333331</v>
      </c>
      <c r="K33" s="9">
        <v>0</v>
      </c>
      <c r="L33" s="9">
        <v>0</v>
      </c>
      <c r="M33" s="11" t="str">
        <f t="shared" si="2"/>
        <v>-</v>
      </c>
      <c r="N33" s="11" t="s">
        <v>543</v>
      </c>
      <c r="O33" s="11" t="s">
        <v>543</v>
      </c>
      <c r="P33" s="161"/>
    </row>
    <row r="34" spans="1:16" ht="15.75" customHeight="1" x14ac:dyDescent="0.25">
      <c r="A34" s="8" t="s">
        <v>78</v>
      </c>
      <c r="B34" s="9" t="s">
        <v>61</v>
      </c>
      <c r="C34" s="117" t="s">
        <v>87</v>
      </c>
      <c r="D34" s="10" t="s">
        <v>247</v>
      </c>
      <c r="E34" s="9">
        <v>0</v>
      </c>
      <c r="F34" s="9">
        <v>0</v>
      </c>
      <c r="G34" s="11" t="s">
        <v>543</v>
      </c>
      <c r="H34" s="9">
        <v>11</v>
      </c>
      <c r="I34" s="9">
        <v>5</v>
      </c>
      <c r="J34" s="11">
        <f t="shared" si="1"/>
        <v>0.45454545454545453</v>
      </c>
      <c r="K34" s="9">
        <v>20</v>
      </c>
      <c r="L34" s="9">
        <v>11</v>
      </c>
      <c r="M34" s="11">
        <f t="shared" si="2"/>
        <v>0.55000000000000004</v>
      </c>
      <c r="N34" s="256">
        <f t="shared" si="3"/>
        <v>9.5454545454545514E-2</v>
      </c>
      <c r="O34" s="256" t="str">
        <f t="shared" si="4"/>
        <v>-</v>
      </c>
      <c r="P34" s="161"/>
    </row>
    <row r="35" spans="1:16" ht="15.75" customHeight="1" x14ac:dyDescent="0.25">
      <c r="A35" s="8" t="s">
        <v>78</v>
      </c>
      <c r="B35" s="9" t="s">
        <v>61</v>
      </c>
      <c r="C35" s="117" t="s">
        <v>248</v>
      </c>
      <c r="D35" s="10" t="s">
        <v>245</v>
      </c>
      <c r="E35" s="9">
        <v>13</v>
      </c>
      <c r="F35" s="9">
        <v>10</v>
      </c>
      <c r="G35" s="11">
        <f t="shared" ref="G35:G41" si="9">IF(E35=0,"",F35/E35)</f>
        <v>0.76923076923076927</v>
      </c>
      <c r="H35" s="9">
        <v>4</v>
      </c>
      <c r="I35" s="9">
        <v>2</v>
      </c>
      <c r="J35" s="11">
        <f t="shared" si="1"/>
        <v>0.5</v>
      </c>
      <c r="K35" s="9">
        <v>0</v>
      </c>
      <c r="L35" s="9">
        <v>0</v>
      </c>
      <c r="M35" s="11" t="str">
        <f t="shared" si="2"/>
        <v>-</v>
      </c>
      <c r="N35" s="11" t="s">
        <v>543</v>
      </c>
      <c r="O35" s="11" t="s">
        <v>543</v>
      </c>
      <c r="P35" s="161"/>
    </row>
    <row r="36" spans="1:16" ht="15.75" customHeight="1" x14ac:dyDescent="0.25">
      <c r="A36" s="8" t="s">
        <v>78</v>
      </c>
      <c r="B36" s="9" t="s">
        <v>61</v>
      </c>
      <c r="C36" s="117" t="s">
        <v>88</v>
      </c>
      <c r="D36" s="10" t="s">
        <v>250</v>
      </c>
      <c r="E36" s="9">
        <v>27</v>
      </c>
      <c r="F36" s="9">
        <v>22</v>
      </c>
      <c r="G36" s="11">
        <f t="shared" si="9"/>
        <v>0.81481481481481477</v>
      </c>
      <c r="H36" s="9">
        <v>28</v>
      </c>
      <c r="I36" s="9">
        <v>16</v>
      </c>
      <c r="J36" s="11">
        <f t="shared" si="1"/>
        <v>0.5714285714285714</v>
      </c>
      <c r="K36" s="9">
        <v>26</v>
      </c>
      <c r="L36" s="9">
        <v>20</v>
      </c>
      <c r="M36" s="11">
        <f t="shared" si="2"/>
        <v>0.76923076923076927</v>
      </c>
      <c r="N36" s="256">
        <f t="shared" si="3"/>
        <v>0.19780219780219788</v>
      </c>
      <c r="O36" s="256">
        <f t="shared" si="4"/>
        <v>-4.5584045584045496E-2</v>
      </c>
      <c r="P36" s="161"/>
    </row>
    <row r="37" spans="1:16" ht="15.75" customHeight="1" x14ac:dyDescent="0.25">
      <c r="A37" s="8" t="s">
        <v>78</v>
      </c>
      <c r="B37" s="9" t="s">
        <v>61</v>
      </c>
      <c r="C37" s="117" t="s">
        <v>89</v>
      </c>
      <c r="D37" s="10" t="s">
        <v>251</v>
      </c>
      <c r="E37" s="9">
        <v>12</v>
      </c>
      <c r="F37" s="9">
        <v>8</v>
      </c>
      <c r="G37" s="11">
        <f t="shared" si="9"/>
        <v>0.66666666666666663</v>
      </c>
      <c r="H37" s="9">
        <v>14</v>
      </c>
      <c r="I37" s="9">
        <v>7</v>
      </c>
      <c r="J37" s="11">
        <f t="shared" si="1"/>
        <v>0.5</v>
      </c>
      <c r="K37" s="9">
        <v>20</v>
      </c>
      <c r="L37" s="9">
        <v>7</v>
      </c>
      <c r="M37" s="11">
        <f t="shared" si="2"/>
        <v>0.35</v>
      </c>
      <c r="N37" s="256">
        <f t="shared" si="3"/>
        <v>-0.15000000000000002</v>
      </c>
      <c r="O37" s="256">
        <f t="shared" si="4"/>
        <v>-0.31666666666666665</v>
      </c>
      <c r="P37" s="161"/>
    </row>
    <row r="38" spans="1:16" ht="15.75" customHeight="1" x14ac:dyDescent="0.25">
      <c r="A38" s="8" t="s">
        <v>78</v>
      </c>
      <c r="B38" s="9" t="s">
        <v>61</v>
      </c>
      <c r="C38" s="117" t="s">
        <v>90</v>
      </c>
      <c r="D38" s="10" t="s">
        <v>252</v>
      </c>
      <c r="E38" s="9">
        <v>12</v>
      </c>
      <c r="F38" s="9">
        <v>8</v>
      </c>
      <c r="G38" s="11">
        <f t="shared" si="9"/>
        <v>0.66666666666666663</v>
      </c>
      <c r="H38" s="9">
        <v>12</v>
      </c>
      <c r="I38" s="9">
        <v>7</v>
      </c>
      <c r="J38" s="11">
        <f t="shared" si="1"/>
        <v>0.58333333333333337</v>
      </c>
      <c r="K38" s="9">
        <v>12</v>
      </c>
      <c r="L38" s="9">
        <v>7</v>
      </c>
      <c r="M38" s="11">
        <f t="shared" si="2"/>
        <v>0.58333333333333337</v>
      </c>
      <c r="N38" s="256">
        <f t="shared" si="3"/>
        <v>0</v>
      </c>
      <c r="O38" s="256">
        <f t="shared" si="4"/>
        <v>-8.3333333333333259E-2</v>
      </c>
      <c r="P38" s="161"/>
    </row>
    <row r="39" spans="1:16" ht="15.75" customHeight="1" x14ac:dyDescent="0.25">
      <c r="A39" s="8" t="s">
        <v>78</v>
      </c>
      <c r="B39" s="9" t="s">
        <v>61</v>
      </c>
      <c r="C39" s="117" t="s">
        <v>91</v>
      </c>
      <c r="D39" s="10" t="s">
        <v>253</v>
      </c>
      <c r="E39" s="9">
        <v>29</v>
      </c>
      <c r="F39" s="9">
        <v>14</v>
      </c>
      <c r="G39" s="11">
        <f t="shared" si="9"/>
        <v>0.48275862068965519</v>
      </c>
      <c r="H39" s="9">
        <v>30</v>
      </c>
      <c r="I39" s="9">
        <v>16</v>
      </c>
      <c r="J39" s="11">
        <f t="shared" si="1"/>
        <v>0.53333333333333333</v>
      </c>
      <c r="K39" s="9">
        <v>30</v>
      </c>
      <c r="L39" s="9">
        <v>16</v>
      </c>
      <c r="M39" s="11">
        <f t="shared" si="2"/>
        <v>0.53333333333333333</v>
      </c>
      <c r="N39" s="256">
        <f t="shared" si="3"/>
        <v>0</v>
      </c>
      <c r="O39" s="256">
        <f t="shared" si="4"/>
        <v>5.0574712643678132E-2</v>
      </c>
      <c r="P39" s="161"/>
    </row>
    <row r="40" spans="1:16" ht="15.75" customHeight="1" x14ac:dyDescent="0.25">
      <c r="A40" s="8" t="s">
        <v>92</v>
      </c>
      <c r="B40" s="9" t="s">
        <v>55</v>
      </c>
      <c r="C40" s="117" t="s">
        <v>93</v>
      </c>
      <c r="D40" s="10" t="s">
        <v>233</v>
      </c>
      <c r="E40" s="9">
        <v>24</v>
      </c>
      <c r="F40" s="9">
        <v>11</v>
      </c>
      <c r="G40" s="11">
        <f t="shared" si="9"/>
        <v>0.45833333333333331</v>
      </c>
      <c r="H40" s="9">
        <v>28</v>
      </c>
      <c r="I40" s="9">
        <v>14</v>
      </c>
      <c r="J40" s="11">
        <f t="shared" si="1"/>
        <v>0.5</v>
      </c>
      <c r="K40" s="9">
        <v>30</v>
      </c>
      <c r="L40" s="9">
        <v>10</v>
      </c>
      <c r="M40" s="11">
        <f t="shared" si="2"/>
        <v>0.33333333333333331</v>
      </c>
      <c r="N40" s="256">
        <f t="shared" si="3"/>
        <v>-0.16666666666666669</v>
      </c>
      <c r="O40" s="256">
        <f t="shared" si="4"/>
        <v>-0.125</v>
      </c>
      <c r="P40" s="161"/>
    </row>
    <row r="41" spans="1:16" ht="15.75" customHeight="1" x14ac:dyDescent="0.25">
      <c r="A41" s="8" t="s">
        <v>92</v>
      </c>
      <c r="B41" s="9" t="s">
        <v>64</v>
      </c>
      <c r="C41" s="117" t="s">
        <v>94</v>
      </c>
      <c r="D41" s="10" t="s">
        <v>254</v>
      </c>
      <c r="E41" s="9">
        <v>80</v>
      </c>
      <c r="F41" s="9">
        <v>34</v>
      </c>
      <c r="G41" s="11">
        <f t="shared" si="9"/>
        <v>0.42499999999999999</v>
      </c>
      <c r="H41" s="9">
        <v>79</v>
      </c>
      <c r="I41" s="9">
        <v>24</v>
      </c>
      <c r="J41" s="11">
        <f t="shared" si="1"/>
        <v>0.30379746835443039</v>
      </c>
      <c r="K41" s="9">
        <v>79</v>
      </c>
      <c r="L41" s="9">
        <v>25</v>
      </c>
      <c r="M41" s="11">
        <f t="shared" si="2"/>
        <v>0.31645569620253167</v>
      </c>
      <c r="N41" s="256">
        <f t="shared" si="3"/>
        <v>1.2658227848101278E-2</v>
      </c>
      <c r="O41" s="256">
        <f t="shared" si="4"/>
        <v>-0.10854430379746832</v>
      </c>
      <c r="P41" s="161"/>
    </row>
    <row r="42" spans="1:16" ht="15.75" customHeight="1" x14ac:dyDescent="0.25">
      <c r="A42" s="8" t="s">
        <v>95</v>
      </c>
      <c r="B42" s="9" t="s">
        <v>55</v>
      </c>
      <c r="C42" s="117" t="s">
        <v>96</v>
      </c>
      <c r="D42" s="10" t="s">
        <v>255</v>
      </c>
      <c r="E42" s="9">
        <v>0</v>
      </c>
      <c r="F42" s="9">
        <v>0</v>
      </c>
      <c r="G42" s="11" t="s">
        <v>543</v>
      </c>
      <c r="H42" s="9">
        <v>8</v>
      </c>
      <c r="I42" s="9">
        <v>3</v>
      </c>
      <c r="J42" s="11">
        <f t="shared" si="1"/>
        <v>0.375</v>
      </c>
      <c r="K42" s="9">
        <v>20</v>
      </c>
      <c r="L42" s="9">
        <v>12</v>
      </c>
      <c r="M42" s="11">
        <f t="shared" si="2"/>
        <v>0.6</v>
      </c>
      <c r="N42" s="256">
        <f t="shared" si="3"/>
        <v>0.22499999999999998</v>
      </c>
      <c r="O42" s="256" t="str">
        <f t="shared" si="4"/>
        <v>-</v>
      </c>
      <c r="P42" s="161" t="s">
        <v>221</v>
      </c>
    </row>
    <row r="43" spans="1:16" ht="15.75" customHeight="1" x14ac:dyDescent="0.25">
      <c r="A43" s="8" t="s">
        <v>95</v>
      </c>
      <c r="B43" s="9" t="s">
        <v>55</v>
      </c>
      <c r="C43" s="117" t="s">
        <v>97</v>
      </c>
      <c r="D43" s="10" t="s">
        <v>255</v>
      </c>
      <c r="E43" s="9">
        <v>27</v>
      </c>
      <c r="F43" s="9">
        <v>19</v>
      </c>
      <c r="G43" s="11">
        <f t="shared" ref="G43:G53" si="10">IF(E43=0,"",F43/E43)</f>
        <v>0.70370370370370372</v>
      </c>
      <c r="H43" s="9">
        <v>29</v>
      </c>
      <c r="I43" s="9">
        <v>12</v>
      </c>
      <c r="J43" s="11">
        <f t="shared" si="1"/>
        <v>0.41379310344827586</v>
      </c>
      <c r="K43" s="9">
        <v>28</v>
      </c>
      <c r="L43" s="9">
        <v>16</v>
      </c>
      <c r="M43" s="11">
        <f t="shared" si="2"/>
        <v>0.5714285714285714</v>
      </c>
      <c r="N43" s="256">
        <f t="shared" si="3"/>
        <v>0.15763546798029554</v>
      </c>
      <c r="O43" s="256">
        <f t="shared" si="4"/>
        <v>-0.13227513227513232</v>
      </c>
      <c r="P43" s="161"/>
    </row>
    <row r="44" spans="1:16" ht="15.75" customHeight="1" x14ac:dyDescent="0.25">
      <c r="A44" s="8" t="s">
        <v>95</v>
      </c>
      <c r="B44" s="9" t="s">
        <v>61</v>
      </c>
      <c r="C44" s="117" t="s">
        <v>98</v>
      </c>
      <c r="D44" s="10" t="s">
        <v>256</v>
      </c>
      <c r="E44" s="9">
        <v>28</v>
      </c>
      <c r="F44" s="9">
        <v>20</v>
      </c>
      <c r="G44" s="11">
        <f t="shared" si="10"/>
        <v>0.7142857142857143</v>
      </c>
      <c r="H44" s="9">
        <v>19</v>
      </c>
      <c r="I44" s="9">
        <v>12</v>
      </c>
      <c r="J44" s="11">
        <f t="shared" si="1"/>
        <v>0.63157894736842102</v>
      </c>
      <c r="K44" s="9">
        <v>19</v>
      </c>
      <c r="L44" s="9">
        <v>14</v>
      </c>
      <c r="M44" s="11">
        <f t="shared" si="2"/>
        <v>0.73684210526315785</v>
      </c>
      <c r="N44" s="256">
        <f t="shared" si="3"/>
        <v>0.10526315789473684</v>
      </c>
      <c r="O44" s="256">
        <f t="shared" si="4"/>
        <v>2.2556390977443552E-2</v>
      </c>
      <c r="P44" s="161"/>
    </row>
    <row r="45" spans="1:16" ht="15.75" customHeight="1" x14ac:dyDescent="0.25">
      <c r="A45" s="8" t="s">
        <v>95</v>
      </c>
      <c r="B45" s="9" t="s">
        <v>61</v>
      </c>
      <c r="C45" s="117" t="s">
        <v>99</v>
      </c>
      <c r="D45" s="10" t="s">
        <v>257</v>
      </c>
      <c r="E45" s="9">
        <v>27</v>
      </c>
      <c r="F45" s="9">
        <v>17</v>
      </c>
      <c r="G45" s="11">
        <f t="shared" si="10"/>
        <v>0.62962962962962965</v>
      </c>
      <c r="H45" s="9">
        <v>28</v>
      </c>
      <c r="I45" s="9">
        <v>13</v>
      </c>
      <c r="J45" s="11">
        <f t="shared" si="1"/>
        <v>0.4642857142857143</v>
      </c>
      <c r="K45" s="9">
        <v>28</v>
      </c>
      <c r="L45" s="9">
        <v>18</v>
      </c>
      <c r="M45" s="11">
        <f t="shared" si="2"/>
        <v>0.6428571428571429</v>
      </c>
      <c r="N45" s="256">
        <f t="shared" si="3"/>
        <v>0.1785714285714286</v>
      </c>
      <c r="O45" s="256">
        <f t="shared" si="4"/>
        <v>1.3227513227513255E-2</v>
      </c>
      <c r="P45" s="161"/>
    </row>
    <row r="46" spans="1:16" ht="15.75" customHeight="1" x14ac:dyDescent="0.25">
      <c r="A46" s="8" t="s">
        <v>95</v>
      </c>
      <c r="B46" s="9" t="s">
        <v>64</v>
      </c>
      <c r="C46" s="117" t="s">
        <v>100</v>
      </c>
      <c r="D46" s="10" t="s">
        <v>258</v>
      </c>
      <c r="E46" s="9">
        <v>42</v>
      </c>
      <c r="F46" s="9">
        <v>32</v>
      </c>
      <c r="G46" s="11">
        <f t="shared" si="10"/>
        <v>0.76190476190476186</v>
      </c>
      <c r="H46" s="9">
        <v>40</v>
      </c>
      <c r="I46" s="9">
        <v>37</v>
      </c>
      <c r="J46" s="11">
        <f t="shared" si="1"/>
        <v>0.92500000000000004</v>
      </c>
      <c r="K46" s="9">
        <v>30</v>
      </c>
      <c r="L46" s="9">
        <v>22</v>
      </c>
      <c r="M46" s="11">
        <f t="shared" si="2"/>
        <v>0.73333333333333328</v>
      </c>
      <c r="N46" s="256">
        <f t="shared" si="3"/>
        <v>-0.19166666666666676</v>
      </c>
      <c r="O46" s="256">
        <f t="shared" si="4"/>
        <v>-2.8571428571428581E-2</v>
      </c>
      <c r="P46" s="161" t="s">
        <v>260</v>
      </c>
    </row>
    <row r="47" spans="1:16" ht="15.75" customHeight="1" x14ac:dyDescent="0.25">
      <c r="A47" s="8" t="s">
        <v>95</v>
      </c>
      <c r="B47" s="9" t="s">
        <v>64</v>
      </c>
      <c r="C47" s="117" t="s">
        <v>100</v>
      </c>
      <c r="D47" s="10" t="s">
        <v>258</v>
      </c>
      <c r="E47" s="9">
        <v>23</v>
      </c>
      <c r="F47" s="9">
        <v>8</v>
      </c>
      <c r="G47" s="11">
        <f t="shared" si="10"/>
        <v>0.34782608695652173</v>
      </c>
      <c r="H47" s="9">
        <v>4</v>
      </c>
      <c r="I47" s="9">
        <v>2</v>
      </c>
      <c r="J47" s="11">
        <f t="shared" si="1"/>
        <v>0.5</v>
      </c>
      <c r="K47" s="9">
        <v>0</v>
      </c>
      <c r="L47" s="9">
        <v>0</v>
      </c>
      <c r="M47" s="11" t="str">
        <f t="shared" si="2"/>
        <v>-</v>
      </c>
      <c r="N47" s="11" t="s">
        <v>543</v>
      </c>
      <c r="O47" s="11" t="s">
        <v>543</v>
      </c>
      <c r="P47" s="161"/>
    </row>
    <row r="48" spans="1:16" ht="15.75" customHeight="1" x14ac:dyDescent="0.25">
      <c r="A48" s="8" t="s">
        <v>95</v>
      </c>
      <c r="B48" s="9" t="s">
        <v>64</v>
      </c>
      <c r="C48" s="117" t="s">
        <v>100</v>
      </c>
      <c r="D48" s="10" t="s">
        <v>258</v>
      </c>
      <c r="E48" s="9">
        <v>28</v>
      </c>
      <c r="F48" s="9">
        <v>8</v>
      </c>
      <c r="G48" s="11">
        <f t="shared" si="10"/>
        <v>0.2857142857142857</v>
      </c>
      <c r="H48" s="9">
        <v>52</v>
      </c>
      <c r="I48" s="9">
        <v>25</v>
      </c>
      <c r="J48" s="11">
        <f t="shared" si="1"/>
        <v>0.48076923076923078</v>
      </c>
      <c r="K48" s="9">
        <v>77</v>
      </c>
      <c r="L48" s="9">
        <v>37</v>
      </c>
      <c r="M48" s="11">
        <f t="shared" si="2"/>
        <v>0.48051948051948051</v>
      </c>
      <c r="N48" s="256">
        <f t="shared" si="3"/>
        <v>-2.4975024975026905E-4</v>
      </c>
      <c r="O48" s="256">
        <f t="shared" si="4"/>
        <v>0.19480519480519481</v>
      </c>
      <c r="P48" s="161" t="s">
        <v>261</v>
      </c>
    </row>
    <row r="49" spans="1:16" ht="15.75" customHeight="1" x14ac:dyDescent="0.25">
      <c r="A49" s="8" t="s">
        <v>101</v>
      </c>
      <c r="B49" s="9" t="s">
        <v>55</v>
      </c>
      <c r="C49" s="117" t="s">
        <v>102</v>
      </c>
      <c r="D49" s="10" t="s">
        <v>262</v>
      </c>
      <c r="E49" s="9">
        <v>26</v>
      </c>
      <c r="F49" s="9">
        <v>14</v>
      </c>
      <c r="G49" s="11">
        <f t="shared" si="10"/>
        <v>0.53846153846153844</v>
      </c>
      <c r="H49" s="9">
        <v>27</v>
      </c>
      <c r="I49" s="9">
        <v>14</v>
      </c>
      <c r="J49" s="11">
        <f t="shared" si="1"/>
        <v>0.51851851851851849</v>
      </c>
      <c r="K49" s="9">
        <v>26</v>
      </c>
      <c r="L49" s="9">
        <v>14</v>
      </c>
      <c r="M49" s="11">
        <f t="shared" si="2"/>
        <v>0.53846153846153844</v>
      </c>
      <c r="N49" s="256">
        <f t="shared" si="3"/>
        <v>1.9943019943019946E-2</v>
      </c>
      <c r="O49" s="256">
        <f t="shared" si="4"/>
        <v>0</v>
      </c>
      <c r="P49" s="161"/>
    </row>
    <row r="50" spans="1:16" ht="15.75" customHeight="1" x14ac:dyDescent="0.25">
      <c r="A50" s="190" t="s">
        <v>101</v>
      </c>
      <c r="B50" s="177" t="s">
        <v>61</v>
      </c>
      <c r="C50" s="190" t="s">
        <v>103</v>
      </c>
      <c r="D50" s="144" t="s">
        <v>263</v>
      </c>
      <c r="E50" s="9">
        <v>0</v>
      </c>
      <c r="F50" s="9">
        <v>0</v>
      </c>
      <c r="G50" s="11" t="s">
        <v>543</v>
      </c>
      <c r="H50" s="9">
        <v>0</v>
      </c>
      <c r="I50" s="9">
        <v>0</v>
      </c>
      <c r="J50" s="11" t="str">
        <f t="shared" ref="J50" si="11">IF(H50=0,"-",I50/H50)</f>
        <v>-</v>
      </c>
      <c r="K50" s="9">
        <v>12</v>
      </c>
      <c r="L50" s="9">
        <v>4</v>
      </c>
      <c r="M50" s="11">
        <f t="shared" si="2"/>
        <v>0.33333333333333331</v>
      </c>
      <c r="N50" s="256" t="str">
        <f t="shared" si="3"/>
        <v>-</v>
      </c>
      <c r="O50" s="256" t="str">
        <f t="shared" si="4"/>
        <v>-</v>
      </c>
      <c r="P50" s="161" t="s">
        <v>220</v>
      </c>
    </row>
    <row r="51" spans="1:16" ht="15.75" customHeight="1" x14ac:dyDescent="0.25">
      <c r="A51" s="8" t="s">
        <v>101</v>
      </c>
      <c r="B51" s="9" t="s">
        <v>64</v>
      </c>
      <c r="C51" s="117" t="s">
        <v>101</v>
      </c>
      <c r="D51" s="10" t="s">
        <v>264</v>
      </c>
      <c r="E51" s="9">
        <v>101</v>
      </c>
      <c r="F51" s="9">
        <v>42</v>
      </c>
      <c r="G51" s="11">
        <f t="shared" si="10"/>
        <v>0.41584158415841582</v>
      </c>
      <c r="H51" s="9">
        <v>103</v>
      </c>
      <c r="I51" s="9">
        <v>40</v>
      </c>
      <c r="J51" s="11">
        <f t="shared" si="1"/>
        <v>0.38834951456310679</v>
      </c>
      <c r="K51" s="9">
        <v>160</v>
      </c>
      <c r="L51" s="9">
        <v>52</v>
      </c>
      <c r="M51" s="11">
        <f t="shared" si="2"/>
        <v>0.32500000000000001</v>
      </c>
      <c r="N51" s="256">
        <f t="shared" si="3"/>
        <v>-6.3349514563106779E-2</v>
      </c>
      <c r="O51" s="256">
        <f t="shared" si="4"/>
        <v>-9.0841584158415811E-2</v>
      </c>
      <c r="P51" s="161"/>
    </row>
    <row r="52" spans="1:16" ht="15.75" customHeight="1" x14ac:dyDescent="0.25">
      <c r="A52" s="8" t="s">
        <v>101</v>
      </c>
      <c r="B52" s="9" t="s">
        <v>64</v>
      </c>
      <c r="C52" s="117" t="s">
        <v>265</v>
      </c>
      <c r="D52" s="10" t="s">
        <v>264</v>
      </c>
      <c r="E52" s="9">
        <v>15</v>
      </c>
      <c r="F52" s="9">
        <v>3</v>
      </c>
      <c r="G52" s="11">
        <f t="shared" si="10"/>
        <v>0.2</v>
      </c>
      <c r="H52" s="9">
        <v>6</v>
      </c>
      <c r="I52" s="9">
        <v>1</v>
      </c>
      <c r="J52" s="11">
        <f t="shared" si="1"/>
        <v>0.16666666666666666</v>
      </c>
      <c r="K52" s="9">
        <v>0</v>
      </c>
      <c r="L52" s="9">
        <v>0</v>
      </c>
      <c r="M52" s="11" t="str">
        <f t="shared" si="2"/>
        <v>-</v>
      </c>
      <c r="N52" s="11" t="s">
        <v>543</v>
      </c>
      <c r="O52" s="11" t="s">
        <v>543</v>
      </c>
      <c r="P52" s="161"/>
    </row>
    <row r="53" spans="1:16" ht="15.75" customHeight="1" x14ac:dyDescent="0.25">
      <c r="A53" s="8" t="s">
        <v>101</v>
      </c>
      <c r="B53" s="9" t="s">
        <v>64</v>
      </c>
      <c r="C53" s="117" t="s">
        <v>104</v>
      </c>
      <c r="D53" s="10" t="s">
        <v>264</v>
      </c>
      <c r="E53" s="9">
        <v>38</v>
      </c>
      <c r="F53" s="9">
        <v>10</v>
      </c>
      <c r="G53" s="11">
        <f t="shared" si="10"/>
        <v>0.26315789473684209</v>
      </c>
      <c r="H53" s="9">
        <v>37</v>
      </c>
      <c r="I53" s="9">
        <v>11</v>
      </c>
      <c r="J53" s="11">
        <f t="shared" si="1"/>
        <v>0.29729729729729731</v>
      </c>
      <c r="K53" s="9">
        <v>67</v>
      </c>
      <c r="L53" s="9">
        <v>14</v>
      </c>
      <c r="M53" s="11">
        <f t="shared" si="2"/>
        <v>0.20895522388059701</v>
      </c>
      <c r="N53" s="256">
        <f t="shared" si="3"/>
        <v>-8.8342073416700306E-2</v>
      </c>
      <c r="O53" s="256">
        <f t="shared" si="4"/>
        <v>-5.4202670856245083E-2</v>
      </c>
      <c r="P53" s="161"/>
    </row>
    <row r="54" spans="1:16" ht="15.75" customHeight="1" x14ac:dyDescent="0.25">
      <c r="A54" s="8" t="s">
        <v>105</v>
      </c>
      <c r="B54" s="9" t="s">
        <v>55</v>
      </c>
      <c r="C54" s="117" t="s">
        <v>406</v>
      </c>
      <c r="D54" s="10" t="s">
        <v>266</v>
      </c>
      <c r="E54" s="9">
        <v>0</v>
      </c>
      <c r="F54" s="9">
        <v>0</v>
      </c>
      <c r="G54" s="11" t="s">
        <v>543</v>
      </c>
      <c r="H54" s="9">
        <v>8</v>
      </c>
      <c r="I54" s="9">
        <v>4</v>
      </c>
      <c r="J54" s="11">
        <f t="shared" si="1"/>
        <v>0.5</v>
      </c>
      <c r="K54" s="9">
        <v>29</v>
      </c>
      <c r="L54" s="9">
        <v>12</v>
      </c>
      <c r="M54" s="11">
        <f t="shared" si="2"/>
        <v>0.41379310344827586</v>
      </c>
      <c r="N54" s="256">
        <f t="shared" si="3"/>
        <v>-8.6206896551724144E-2</v>
      </c>
      <c r="O54" s="256" t="str">
        <f t="shared" si="4"/>
        <v>-</v>
      </c>
      <c r="P54" s="161" t="s">
        <v>221</v>
      </c>
    </row>
    <row r="55" spans="1:16" ht="15.75" customHeight="1" x14ac:dyDescent="0.25">
      <c r="A55" s="8" t="s">
        <v>105</v>
      </c>
      <c r="B55" s="9" t="s">
        <v>55</v>
      </c>
      <c r="C55" s="117" t="s">
        <v>408</v>
      </c>
      <c r="D55" s="10" t="s">
        <v>222</v>
      </c>
      <c r="E55" s="9">
        <v>0</v>
      </c>
      <c r="F55" s="9">
        <v>0</v>
      </c>
      <c r="G55" s="11" t="s">
        <v>543</v>
      </c>
      <c r="H55" s="9">
        <v>9</v>
      </c>
      <c r="I55" s="9">
        <v>4</v>
      </c>
      <c r="J55" s="11">
        <f t="shared" si="1"/>
        <v>0.44444444444444442</v>
      </c>
      <c r="K55" s="9">
        <v>25</v>
      </c>
      <c r="L55" s="9">
        <v>15</v>
      </c>
      <c r="M55" s="11">
        <f t="shared" si="2"/>
        <v>0.6</v>
      </c>
      <c r="N55" s="256">
        <f t="shared" si="3"/>
        <v>0.15555555555555556</v>
      </c>
      <c r="O55" s="256" t="str">
        <f t="shared" si="4"/>
        <v>-</v>
      </c>
      <c r="P55" s="161" t="s">
        <v>221</v>
      </c>
    </row>
    <row r="56" spans="1:16" ht="15.75" customHeight="1" x14ac:dyDescent="0.25">
      <c r="A56" s="8" t="s">
        <v>105</v>
      </c>
      <c r="B56" s="9" t="s">
        <v>55</v>
      </c>
      <c r="C56" s="117" t="s">
        <v>106</v>
      </c>
      <c r="D56" s="10" t="s">
        <v>267</v>
      </c>
      <c r="E56" s="9">
        <v>15</v>
      </c>
      <c r="F56" s="9">
        <v>7</v>
      </c>
      <c r="G56" s="11">
        <f t="shared" ref="G56:G57" si="12">IF(E56=0,"",F56/E56)</f>
        <v>0.46666666666666667</v>
      </c>
      <c r="H56" s="9">
        <v>32</v>
      </c>
      <c r="I56" s="9">
        <v>18</v>
      </c>
      <c r="J56" s="11">
        <f t="shared" si="1"/>
        <v>0.5625</v>
      </c>
      <c r="K56" s="9">
        <v>30</v>
      </c>
      <c r="L56" s="9">
        <v>11</v>
      </c>
      <c r="M56" s="11">
        <f t="shared" si="2"/>
        <v>0.36666666666666664</v>
      </c>
      <c r="N56" s="256">
        <f t="shared" si="3"/>
        <v>-0.19583333333333336</v>
      </c>
      <c r="O56" s="256">
        <f t="shared" si="4"/>
        <v>-0.10000000000000003</v>
      </c>
      <c r="P56" s="161"/>
    </row>
    <row r="57" spans="1:16" ht="15.75" customHeight="1" x14ac:dyDescent="0.25">
      <c r="A57" s="8" t="s">
        <v>105</v>
      </c>
      <c r="B57" s="9" t="s">
        <v>55</v>
      </c>
      <c r="C57" s="117" t="s">
        <v>107</v>
      </c>
      <c r="D57" s="10" t="s">
        <v>266</v>
      </c>
      <c r="E57" s="9">
        <v>37</v>
      </c>
      <c r="F57" s="9">
        <v>22</v>
      </c>
      <c r="G57" s="11">
        <f t="shared" si="12"/>
        <v>0.59459459459459463</v>
      </c>
      <c r="H57" s="9">
        <v>37</v>
      </c>
      <c r="I57" s="9">
        <v>21</v>
      </c>
      <c r="J57" s="11">
        <f t="shared" si="1"/>
        <v>0.56756756756756754</v>
      </c>
      <c r="K57" s="9">
        <v>26</v>
      </c>
      <c r="L57" s="9">
        <v>14</v>
      </c>
      <c r="M57" s="11">
        <f t="shared" si="2"/>
        <v>0.53846153846153844</v>
      </c>
      <c r="N57" s="256">
        <f t="shared" si="3"/>
        <v>-2.9106029106029108E-2</v>
      </c>
      <c r="O57" s="256">
        <f t="shared" si="4"/>
        <v>-5.6133056133056192E-2</v>
      </c>
      <c r="P57" s="161"/>
    </row>
    <row r="58" spans="1:16" ht="15.75" customHeight="1" x14ac:dyDescent="0.25">
      <c r="A58" s="8" t="s">
        <v>105</v>
      </c>
      <c r="B58" s="9" t="s">
        <v>55</v>
      </c>
      <c r="C58" s="117" t="s">
        <v>108</v>
      </c>
      <c r="D58" s="10" t="s">
        <v>266</v>
      </c>
      <c r="E58" s="9">
        <v>0</v>
      </c>
      <c r="F58" s="9">
        <v>0</v>
      </c>
      <c r="G58" s="11" t="s">
        <v>543</v>
      </c>
      <c r="H58" s="9">
        <v>8</v>
      </c>
      <c r="I58" s="9">
        <v>5</v>
      </c>
      <c r="J58" s="11">
        <f t="shared" si="1"/>
        <v>0.625</v>
      </c>
      <c r="K58" s="9">
        <v>16</v>
      </c>
      <c r="L58" s="9">
        <v>8</v>
      </c>
      <c r="M58" s="11">
        <f t="shared" si="2"/>
        <v>0.5</v>
      </c>
      <c r="N58" s="256">
        <f t="shared" si="3"/>
        <v>-0.125</v>
      </c>
      <c r="O58" s="256" t="str">
        <f t="shared" si="4"/>
        <v>-</v>
      </c>
      <c r="P58" s="161" t="s">
        <v>221</v>
      </c>
    </row>
    <row r="59" spans="1:16" ht="15.75" customHeight="1" x14ac:dyDescent="0.25">
      <c r="A59" s="8" t="s">
        <v>105</v>
      </c>
      <c r="B59" s="9" t="s">
        <v>55</v>
      </c>
      <c r="C59" s="117" t="s">
        <v>126</v>
      </c>
      <c r="D59" s="10" t="s">
        <v>266</v>
      </c>
      <c r="E59" s="9">
        <v>15</v>
      </c>
      <c r="F59" s="9">
        <v>8</v>
      </c>
      <c r="G59" s="11">
        <f t="shared" ref="G59:G61" si="13">IF(E59=0,"",F59/E59)</f>
        <v>0.53333333333333333</v>
      </c>
      <c r="H59" s="9">
        <v>7</v>
      </c>
      <c r="I59" s="9">
        <v>3</v>
      </c>
      <c r="J59" s="11">
        <f t="shared" si="1"/>
        <v>0.42857142857142855</v>
      </c>
      <c r="K59" s="9">
        <v>0</v>
      </c>
      <c r="L59" s="9">
        <v>0</v>
      </c>
      <c r="M59" s="11" t="str">
        <f t="shared" si="2"/>
        <v>-</v>
      </c>
      <c r="N59" s="11" t="s">
        <v>543</v>
      </c>
      <c r="O59" s="11" t="s">
        <v>543</v>
      </c>
      <c r="P59" s="161"/>
    </row>
    <row r="60" spans="1:16" ht="15.75" customHeight="1" x14ac:dyDescent="0.25">
      <c r="A60" s="8" t="s">
        <v>105</v>
      </c>
      <c r="B60" s="9" t="s">
        <v>55</v>
      </c>
      <c r="C60" s="117" t="s">
        <v>109</v>
      </c>
      <c r="D60" s="10" t="s">
        <v>266</v>
      </c>
      <c r="E60" s="9">
        <v>6</v>
      </c>
      <c r="F60" s="9">
        <v>3</v>
      </c>
      <c r="G60" s="11">
        <f t="shared" si="13"/>
        <v>0.5</v>
      </c>
      <c r="H60" s="9">
        <v>12</v>
      </c>
      <c r="I60" s="9">
        <v>2</v>
      </c>
      <c r="J60" s="11">
        <f t="shared" si="1"/>
        <v>0.16666666666666666</v>
      </c>
      <c r="K60" s="9">
        <v>21</v>
      </c>
      <c r="L60" s="9">
        <v>8</v>
      </c>
      <c r="M60" s="11">
        <f t="shared" si="2"/>
        <v>0.38095238095238093</v>
      </c>
      <c r="N60" s="256">
        <f t="shared" si="3"/>
        <v>0.21428571428571427</v>
      </c>
      <c r="O60" s="256">
        <f t="shared" si="4"/>
        <v>-0.11904761904761907</v>
      </c>
      <c r="P60" s="161"/>
    </row>
    <row r="61" spans="1:16" ht="15.75" customHeight="1" x14ac:dyDescent="0.25">
      <c r="A61" s="8" t="s">
        <v>105</v>
      </c>
      <c r="B61" s="9" t="s">
        <v>55</v>
      </c>
      <c r="C61" s="117" t="s">
        <v>110</v>
      </c>
      <c r="D61" s="10" t="s">
        <v>268</v>
      </c>
      <c r="E61" s="9">
        <v>37</v>
      </c>
      <c r="F61" s="9">
        <v>25</v>
      </c>
      <c r="G61" s="11">
        <f t="shared" si="13"/>
        <v>0.67567567567567566</v>
      </c>
      <c r="H61" s="9">
        <v>35</v>
      </c>
      <c r="I61" s="9">
        <v>11</v>
      </c>
      <c r="J61" s="11">
        <f t="shared" si="1"/>
        <v>0.31428571428571428</v>
      </c>
      <c r="K61" s="9">
        <v>34</v>
      </c>
      <c r="L61" s="9">
        <v>14</v>
      </c>
      <c r="M61" s="11">
        <f t="shared" si="2"/>
        <v>0.41176470588235292</v>
      </c>
      <c r="N61" s="256">
        <f t="shared" si="3"/>
        <v>9.7478991596638642E-2</v>
      </c>
      <c r="O61" s="256">
        <f t="shared" si="4"/>
        <v>-0.26391096979332274</v>
      </c>
      <c r="P61" s="161"/>
    </row>
    <row r="62" spans="1:16" ht="15.75" customHeight="1" x14ac:dyDescent="0.25">
      <c r="A62" s="8" t="s">
        <v>105</v>
      </c>
      <c r="B62" s="9" t="s">
        <v>55</v>
      </c>
      <c r="C62" s="117" t="s">
        <v>111</v>
      </c>
      <c r="D62" s="10" t="s">
        <v>267</v>
      </c>
      <c r="E62" s="9">
        <v>0</v>
      </c>
      <c r="F62" s="9">
        <v>0</v>
      </c>
      <c r="G62" s="11" t="s">
        <v>543</v>
      </c>
      <c r="H62" s="9">
        <v>8</v>
      </c>
      <c r="I62" s="9">
        <v>6</v>
      </c>
      <c r="J62" s="11">
        <f t="shared" si="1"/>
        <v>0.75</v>
      </c>
      <c r="K62" s="9">
        <v>14</v>
      </c>
      <c r="L62" s="9">
        <v>11</v>
      </c>
      <c r="M62" s="11">
        <f t="shared" si="2"/>
        <v>0.7857142857142857</v>
      </c>
      <c r="N62" s="256">
        <f t="shared" si="3"/>
        <v>3.5714285714285698E-2</v>
      </c>
      <c r="O62" s="256" t="str">
        <f t="shared" si="4"/>
        <v>-</v>
      </c>
      <c r="P62" s="161" t="s">
        <v>221</v>
      </c>
    </row>
    <row r="63" spans="1:16" ht="15.75" customHeight="1" x14ac:dyDescent="0.25">
      <c r="A63" s="8" t="s">
        <v>105</v>
      </c>
      <c r="B63" s="9" t="s">
        <v>55</v>
      </c>
      <c r="C63" s="117" t="s">
        <v>112</v>
      </c>
      <c r="D63" s="10" t="s">
        <v>267</v>
      </c>
      <c r="E63" s="9">
        <v>38</v>
      </c>
      <c r="F63" s="9">
        <v>24</v>
      </c>
      <c r="G63" s="11">
        <f t="shared" ref="G63:G68" si="14">IF(E63=0,"",F63/E63)</f>
        <v>0.63157894736842102</v>
      </c>
      <c r="H63" s="9">
        <v>26</v>
      </c>
      <c r="I63" s="9">
        <v>12</v>
      </c>
      <c r="J63" s="11">
        <f t="shared" si="1"/>
        <v>0.46153846153846156</v>
      </c>
      <c r="K63" s="9">
        <v>15</v>
      </c>
      <c r="L63" s="9">
        <v>8</v>
      </c>
      <c r="M63" s="11">
        <f t="shared" si="2"/>
        <v>0.53333333333333333</v>
      </c>
      <c r="N63" s="256">
        <f t="shared" si="3"/>
        <v>7.1794871794871762E-2</v>
      </c>
      <c r="O63" s="256">
        <f t="shared" si="4"/>
        <v>-9.8245614035087692E-2</v>
      </c>
      <c r="P63" s="161" t="s">
        <v>219</v>
      </c>
    </row>
    <row r="64" spans="1:16" ht="15.75" customHeight="1" x14ac:dyDescent="0.25">
      <c r="A64" s="8" t="s">
        <v>105</v>
      </c>
      <c r="B64" s="9" t="s">
        <v>55</v>
      </c>
      <c r="C64" s="117" t="s">
        <v>112</v>
      </c>
      <c r="D64" s="10" t="s">
        <v>222</v>
      </c>
      <c r="E64" s="9">
        <v>38</v>
      </c>
      <c r="F64" s="9">
        <v>24</v>
      </c>
      <c r="G64" s="11">
        <f t="shared" si="14"/>
        <v>0.63157894736842102</v>
      </c>
      <c r="H64" s="9">
        <v>26</v>
      </c>
      <c r="I64" s="9">
        <v>12</v>
      </c>
      <c r="J64" s="11">
        <f t="shared" si="1"/>
        <v>0.46153846153846156</v>
      </c>
      <c r="K64" s="9">
        <v>16</v>
      </c>
      <c r="L64" s="9">
        <v>7</v>
      </c>
      <c r="M64" s="11">
        <f t="shared" si="2"/>
        <v>0.4375</v>
      </c>
      <c r="N64" s="256">
        <f t="shared" si="3"/>
        <v>-2.4038461538461564E-2</v>
      </c>
      <c r="O64" s="256">
        <f t="shared" si="4"/>
        <v>-0.19407894736842102</v>
      </c>
      <c r="P64" s="161" t="s">
        <v>219</v>
      </c>
    </row>
    <row r="65" spans="1:16" ht="15.75" customHeight="1" x14ac:dyDescent="0.25">
      <c r="A65" s="8" t="s">
        <v>105</v>
      </c>
      <c r="B65" s="9" t="s">
        <v>55</v>
      </c>
      <c r="C65" s="117" t="s">
        <v>113</v>
      </c>
      <c r="D65" s="10" t="s">
        <v>266</v>
      </c>
      <c r="E65" s="9">
        <v>7</v>
      </c>
      <c r="F65" s="9">
        <v>5</v>
      </c>
      <c r="G65" s="11">
        <f t="shared" si="14"/>
        <v>0.7142857142857143</v>
      </c>
      <c r="H65" s="9">
        <v>19</v>
      </c>
      <c r="I65" s="9">
        <v>10</v>
      </c>
      <c r="J65" s="11">
        <f t="shared" si="1"/>
        <v>0.52631578947368418</v>
      </c>
      <c r="K65" s="9">
        <v>21</v>
      </c>
      <c r="L65" s="9">
        <v>13</v>
      </c>
      <c r="M65" s="11">
        <f t="shared" si="2"/>
        <v>0.61904761904761907</v>
      </c>
      <c r="N65" s="256">
        <f t="shared" si="3"/>
        <v>9.2731829573934887E-2</v>
      </c>
      <c r="O65" s="256">
        <f t="shared" si="4"/>
        <v>-9.5238095238095233E-2</v>
      </c>
      <c r="P65" s="161"/>
    </row>
    <row r="66" spans="1:16" ht="15.75" customHeight="1" x14ac:dyDescent="0.25">
      <c r="A66" s="8" t="s">
        <v>105</v>
      </c>
      <c r="B66" s="9" t="s">
        <v>55</v>
      </c>
      <c r="C66" s="117" t="s">
        <v>114</v>
      </c>
      <c r="D66" s="10" t="s">
        <v>266</v>
      </c>
      <c r="E66" s="9">
        <v>46</v>
      </c>
      <c r="F66" s="9">
        <v>33</v>
      </c>
      <c r="G66" s="11">
        <f t="shared" si="14"/>
        <v>0.71739130434782605</v>
      </c>
      <c r="H66" s="9">
        <v>41</v>
      </c>
      <c r="I66" s="9">
        <v>19</v>
      </c>
      <c r="J66" s="11">
        <f t="shared" si="1"/>
        <v>0.46341463414634149</v>
      </c>
      <c r="K66" s="9">
        <v>18</v>
      </c>
      <c r="L66" s="9">
        <v>7</v>
      </c>
      <c r="M66" s="11">
        <f t="shared" si="2"/>
        <v>0.3888888888888889</v>
      </c>
      <c r="N66" s="256">
        <f t="shared" si="3"/>
        <v>-7.4525745257452591E-2</v>
      </c>
      <c r="O66" s="256">
        <f t="shared" si="4"/>
        <v>-0.32850241545893716</v>
      </c>
      <c r="P66" s="161"/>
    </row>
    <row r="67" spans="1:16" ht="15.75" customHeight="1" x14ac:dyDescent="0.25">
      <c r="A67" s="8" t="s">
        <v>105</v>
      </c>
      <c r="B67" s="9" t="s">
        <v>55</v>
      </c>
      <c r="C67" s="117" t="s">
        <v>116</v>
      </c>
      <c r="D67" s="10" t="s">
        <v>268</v>
      </c>
      <c r="E67" s="9">
        <v>23</v>
      </c>
      <c r="F67" s="9">
        <v>18</v>
      </c>
      <c r="G67" s="11">
        <f t="shared" si="14"/>
        <v>0.78260869565217395</v>
      </c>
      <c r="H67" s="9">
        <v>35</v>
      </c>
      <c r="I67" s="9">
        <v>15</v>
      </c>
      <c r="J67" s="11">
        <f t="shared" si="1"/>
        <v>0.42857142857142855</v>
      </c>
      <c r="K67" s="9">
        <v>36</v>
      </c>
      <c r="L67" s="9">
        <v>24</v>
      </c>
      <c r="M67" s="11">
        <f t="shared" si="2"/>
        <v>0.66666666666666663</v>
      </c>
      <c r="N67" s="256">
        <f t="shared" si="3"/>
        <v>0.23809523809523808</v>
      </c>
      <c r="O67" s="256">
        <f t="shared" si="4"/>
        <v>-0.11594202898550732</v>
      </c>
      <c r="P67" s="161"/>
    </row>
    <row r="68" spans="1:16" ht="15.75" customHeight="1" x14ac:dyDescent="0.25">
      <c r="A68" s="8" t="s">
        <v>105</v>
      </c>
      <c r="B68" s="9" t="s">
        <v>55</v>
      </c>
      <c r="C68" s="117" t="s">
        <v>118</v>
      </c>
      <c r="D68" s="10" t="s">
        <v>266</v>
      </c>
      <c r="E68" s="9">
        <v>29</v>
      </c>
      <c r="F68" s="9">
        <v>17</v>
      </c>
      <c r="G68" s="11">
        <f t="shared" si="14"/>
        <v>0.58620689655172409</v>
      </c>
      <c r="H68" s="9">
        <v>16</v>
      </c>
      <c r="I68" s="9">
        <v>7</v>
      </c>
      <c r="J68" s="11">
        <f t="shared" si="1"/>
        <v>0.4375</v>
      </c>
      <c r="K68" s="9">
        <v>6</v>
      </c>
      <c r="L68" s="9">
        <v>3</v>
      </c>
      <c r="M68" s="11">
        <f t="shared" si="2"/>
        <v>0.5</v>
      </c>
      <c r="N68" s="256">
        <f t="shared" ref="N68:N131" si="15">IF(J68="-","-",IF(M68="-",0,(M68-J68)))</f>
        <v>6.25E-2</v>
      </c>
      <c r="O68" s="256">
        <f t="shared" ref="O68:O131" si="16">IF(G68="-","-",IF(M68="-",0,(M68-G68)))</f>
        <v>-8.6206896551724088E-2</v>
      </c>
      <c r="P68" s="161" t="s">
        <v>219</v>
      </c>
    </row>
    <row r="69" spans="1:16" ht="15.75" customHeight="1" x14ac:dyDescent="0.25">
      <c r="A69" s="8" t="s">
        <v>105</v>
      </c>
      <c r="B69" s="9" t="s">
        <v>55</v>
      </c>
      <c r="C69" s="117" t="s">
        <v>119</v>
      </c>
      <c r="D69" s="10" t="s">
        <v>266</v>
      </c>
      <c r="E69" s="9">
        <v>0</v>
      </c>
      <c r="F69" s="9">
        <v>0</v>
      </c>
      <c r="G69" s="11" t="s">
        <v>543</v>
      </c>
      <c r="H69" s="9">
        <v>8</v>
      </c>
      <c r="I69" s="9">
        <v>5</v>
      </c>
      <c r="J69" s="11">
        <f t="shared" si="1"/>
        <v>0.625</v>
      </c>
      <c r="K69" s="9">
        <v>14</v>
      </c>
      <c r="L69" s="9">
        <v>8</v>
      </c>
      <c r="M69" s="11">
        <f t="shared" si="2"/>
        <v>0.5714285714285714</v>
      </c>
      <c r="N69" s="256">
        <f t="shared" si="15"/>
        <v>-5.3571428571428603E-2</v>
      </c>
      <c r="O69" s="256" t="str">
        <f t="shared" si="16"/>
        <v>-</v>
      </c>
      <c r="P69" s="161" t="s">
        <v>221</v>
      </c>
    </row>
    <row r="70" spans="1:16" ht="15.75" customHeight="1" x14ac:dyDescent="0.25">
      <c r="A70" s="8" t="s">
        <v>105</v>
      </c>
      <c r="B70" s="9" t="s">
        <v>55</v>
      </c>
      <c r="C70" s="117" t="s">
        <v>120</v>
      </c>
      <c r="D70" s="10" t="s">
        <v>268</v>
      </c>
      <c r="E70" s="9">
        <v>24</v>
      </c>
      <c r="F70" s="9">
        <v>13</v>
      </c>
      <c r="G70" s="11">
        <f t="shared" ref="G70:G73" si="17">IF(E70=0,"",F70/E70)</f>
        <v>0.54166666666666663</v>
      </c>
      <c r="H70" s="9">
        <v>22</v>
      </c>
      <c r="I70" s="9">
        <v>10</v>
      </c>
      <c r="J70" s="11">
        <f t="shared" si="1"/>
        <v>0.45454545454545453</v>
      </c>
      <c r="K70" s="9">
        <v>26</v>
      </c>
      <c r="L70" s="9">
        <v>9</v>
      </c>
      <c r="M70" s="11">
        <f t="shared" si="2"/>
        <v>0.34615384615384615</v>
      </c>
      <c r="N70" s="256">
        <f t="shared" si="15"/>
        <v>-0.10839160839160839</v>
      </c>
      <c r="O70" s="256">
        <f t="shared" si="16"/>
        <v>-0.19551282051282048</v>
      </c>
      <c r="P70" s="161"/>
    </row>
    <row r="71" spans="1:16" ht="15.75" customHeight="1" x14ac:dyDescent="0.25">
      <c r="A71" s="8" t="s">
        <v>105</v>
      </c>
      <c r="B71" s="9" t="s">
        <v>55</v>
      </c>
      <c r="C71" s="117" t="s">
        <v>121</v>
      </c>
      <c r="D71" s="10" t="s">
        <v>266</v>
      </c>
      <c r="E71" s="9">
        <v>20</v>
      </c>
      <c r="F71" s="9">
        <v>12</v>
      </c>
      <c r="G71" s="11">
        <f t="shared" si="17"/>
        <v>0.6</v>
      </c>
      <c r="H71" s="9">
        <v>20</v>
      </c>
      <c r="I71" s="9">
        <v>10</v>
      </c>
      <c r="J71" s="11">
        <f t="shared" si="1"/>
        <v>0.5</v>
      </c>
      <c r="K71" s="9">
        <v>20</v>
      </c>
      <c r="L71" s="9">
        <v>11</v>
      </c>
      <c r="M71" s="11">
        <f t="shared" si="2"/>
        <v>0.55000000000000004</v>
      </c>
      <c r="N71" s="256">
        <f t="shared" si="15"/>
        <v>5.0000000000000044E-2</v>
      </c>
      <c r="O71" s="256">
        <f t="shared" si="16"/>
        <v>-4.9999999999999933E-2</v>
      </c>
      <c r="P71" s="161"/>
    </row>
    <row r="72" spans="1:16" ht="15.75" customHeight="1" x14ac:dyDescent="0.25">
      <c r="A72" s="8" t="s">
        <v>105</v>
      </c>
      <c r="B72" s="9" t="s">
        <v>55</v>
      </c>
      <c r="C72" s="117" t="s">
        <v>122</v>
      </c>
      <c r="D72" s="10" t="s">
        <v>268</v>
      </c>
      <c r="E72" s="9">
        <v>15</v>
      </c>
      <c r="F72" s="9">
        <v>12</v>
      </c>
      <c r="G72" s="11">
        <f t="shared" si="17"/>
        <v>0.8</v>
      </c>
      <c r="H72" s="9">
        <v>27</v>
      </c>
      <c r="I72" s="9">
        <v>15</v>
      </c>
      <c r="J72" s="11">
        <f t="shared" si="1"/>
        <v>0.55555555555555558</v>
      </c>
      <c r="K72" s="9">
        <v>24</v>
      </c>
      <c r="L72" s="9">
        <v>15</v>
      </c>
      <c r="M72" s="11">
        <f t="shared" si="2"/>
        <v>0.625</v>
      </c>
      <c r="N72" s="256">
        <f t="shared" si="15"/>
        <v>6.944444444444442E-2</v>
      </c>
      <c r="O72" s="256">
        <f t="shared" si="16"/>
        <v>-0.17500000000000004</v>
      </c>
      <c r="P72" s="161"/>
    </row>
    <row r="73" spans="1:16" ht="15.75" customHeight="1" x14ac:dyDescent="0.25">
      <c r="A73" s="8" t="s">
        <v>105</v>
      </c>
      <c r="B73" s="9" t="s">
        <v>55</v>
      </c>
      <c r="C73" s="117" t="s">
        <v>123</v>
      </c>
      <c r="D73" s="10" t="s">
        <v>266</v>
      </c>
      <c r="E73" s="9">
        <v>35</v>
      </c>
      <c r="F73" s="9">
        <v>23</v>
      </c>
      <c r="G73" s="11">
        <f t="shared" si="17"/>
        <v>0.65714285714285714</v>
      </c>
      <c r="H73" s="9">
        <v>35</v>
      </c>
      <c r="I73" s="9">
        <v>19</v>
      </c>
      <c r="J73" s="11">
        <f t="shared" si="1"/>
        <v>0.54285714285714282</v>
      </c>
      <c r="K73" s="9">
        <v>35</v>
      </c>
      <c r="L73" s="9">
        <v>18</v>
      </c>
      <c r="M73" s="11">
        <f t="shared" si="2"/>
        <v>0.51428571428571423</v>
      </c>
      <c r="N73" s="256">
        <f t="shared" si="15"/>
        <v>-2.8571428571428581E-2</v>
      </c>
      <c r="O73" s="256">
        <f t="shared" si="16"/>
        <v>-0.1428571428571429</v>
      </c>
      <c r="P73" s="161"/>
    </row>
    <row r="74" spans="1:16" ht="15.75" customHeight="1" x14ac:dyDescent="0.25">
      <c r="A74" s="8" t="s">
        <v>105</v>
      </c>
      <c r="B74" s="9" t="s">
        <v>61</v>
      </c>
      <c r="C74" s="117" t="s">
        <v>124</v>
      </c>
      <c r="D74" s="10" t="s">
        <v>269</v>
      </c>
      <c r="E74" s="9">
        <v>0</v>
      </c>
      <c r="F74" s="9">
        <v>0</v>
      </c>
      <c r="G74" s="11" t="s">
        <v>543</v>
      </c>
      <c r="H74" s="9">
        <v>46</v>
      </c>
      <c r="I74" s="9">
        <v>20</v>
      </c>
      <c r="J74" s="11">
        <f t="shared" si="1"/>
        <v>0.43478260869565216</v>
      </c>
      <c r="K74" s="9">
        <v>62</v>
      </c>
      <c r="L74" s="9">
        <v>25</v>
      </c>
      <c r="M74" s="11">
        <f t="shared" si="2"/>
        <v>0.40322580645161288</v>
      </c>
      <c r="N74" s="256">
        <f t="shared" si="15"/>
        <v>-3.1556802244039284E-2</v>
      </c>
      <c r="O74" s="256" t="str">
        <f t="shared" si="16"/>
        <v>-</v>
      </c>
      <c r="P74" s="161"/>
    </row>
    <row r="75" spans="1:16" ht="15.75" customHeight="1" x14ac:dyDescent="0.25">
      <c r="A75" s="8" t="s">
        <v>105</v>
      </c>
      <c r="B75" s="9" t="s">
        <v>61</v>
      </c>
      <c r="C75" s="117" t="s">
        <v>125</v>
      </c>
      <c r="D75" s="10" t="s">
        <v>270</v>
      </c>
      <c r="E75" s="9">
        <v>14</v>
      </c>
      <c r="F75" s="9">
        <v>8</v>
      </c>
      <c r="G75" s="11">
        <f t="shared" ref="G75" si="18">IF(E75=0,"",F75/E75)</f>
        <v>0.5714285714285714</v>
      </c>
      <c r="H75" s="9">
        <v>15</v>
      </c>
      <c r="I75" s="9">
        <v>7</v>
      </c>
      <c r="J75" s="11">
        <f t="shared" si="1"/>
        <v>0.46666666666666667</v>
      </c>
      <c r="K75" s="9">
        <v>15</v>
      </c>
      <c r="L75" s="9">
        <v>11</v>
      </c>
      <c r="M75" s="11">
        <f t="shared" si="2"/>
        <v>0.73333333333333328</v>
      </c>
      <c r="N75" s="256">
        <f t="shared" si="15"/>
        <v>0.26666666666666661</v>
      </c>
      <c r="O75" s="256">
        <f t="shared" si="16"/>
        <v>0.16190476190476188</v>
      </c>
      <c r="P75" s="161"/>
    </row>
    <row r="76" spans="1:16" ht="15.75" customHeight="1" x14ac:dyDescent="0.25">
      <c r="A76" s="8" t="s">
        <v>105</v>
      </c>
      <c r="B76" s="9" t="s">
        <v>61</v>
      </c>
      <c r="C76" s="117" t="s">
        <v>107</v>
      </c>
      <c r="D76" s="10" t="s">
        <v>271</v>
      </c>
      <c r="E76" s="9">
        <v>0</v>
      </c>
      <c r="F76" s="9">
        <v>0</v>
      </c>
      <c r="G76" s="11" t="s">
        <v>543</v>
      </c>
      <c r="H76" s="9">
        <v>7</v>
      </c>
      <c r="I76" s="9">
        <v>3</v>
      </c>
      <c r="J76" s="11">
        <f t="shared" si="1"/>
        <v>0.42857142857142855</v>
      </c>
      <c r="K76" s="9">
        <v>21</v>
      </c>
      <c r="L76" s="9">
        <v>8</v>
      </c>
      <c r="M76" s="11">
        <f t="shared" si="2"/>
        <v>0.38095238095238093</v>
      </c>
      <c r="N76" s="256">
        <f t="shared" si="15"/>
        <v>-4.7619047619047616E-2</v>
      </c>
      <c r="O76" s="256" t="str">
        <f t="shared" si="16"/>
        <v>-</v>
      </c>
      <c r="P76" s="161"/>
    </row>
    <row r="77" spans="1:16" ht="15.75" customHeight="1" x14ac:dyDescent="0.25">
      <c r="A77" s="8" t="s">
        <v>105</v>
      </c>
      <c r="B77" s="9" t="s">
        <v>61</v>
      </c>
      <c r="C77" s="117" t="s">
        <v>126</v>
      </c>
      <c r="D77" s="10" t="s">
        <v>272</v>
      </c>
      <c r="E77" s="9">
        <v>27</v>
      </c>
      <c r="F77" s="9">
        <v>12</v>
      </c>
      <c r="G77" s="11">
        <f t="shared" ref="G77:G94" si="19">IF(E77=0,"",F77/E77)</f>
        <v>0.44444444444444442</v>
      </c>
      <c r="H77" s="9">
        <v>28</v>
      </c>
      <c r="I77" s="9">
        <v>5</v>
      </c>
      <c r="J77" s="11">
        <f t="shared" si="1"/>
        <v>0.17857142857142858</v>
      </c>
      <c r="K77" s="9">
        <v>28</v>
      </c>
      <c r="L77" s="9">
        <v>15</v>
      </c>
      <c r="M77" s="11">
        <f t="shared" si="2"/>
        <v>0.5357142857142857</v>
      </c>
      <c r="N77" s="256">
        <f t="shared" si="15"/>
        <v>0.3571428571428571</v>
      </c>
      <c r="O77" s="256">
        <f t="shared" si="16"/>
        <v>9.1269841269841279E-2</v>
      </c>
      <c r="P77" s="161"/>
    </row>
    <row r="78" spans="1:16" ht="15.75" customHeight="1" x14ac:dyDescent="0.25">
      <c r="A78" s="8" t="s">
        <v>105</v>
      </c>
      <c r="B78" s="9" t="s">
        <v>61</v>
      </c>
      <c r="C78" s="117" t="s">
        <v>111</v>
      </c>
      <c r="D78" s="10" t="s">
        <v>273</v>
      </c>
      <c r="E78" s="9">
        <v>22</v>
      </c>
      <c r="F78" s="9">
        <v>12</v>
      </c>
      <c r="G78" s="11">
        <f t="shared" si="19"/>
        <v>0.54545454545454541</v>
      </c>
      <c r="H78" s="9">
        <v>22</v>
      </c>
      <c r="I78" s="9">
        <v>13</v>
      </c>
      <c r="J78" s="11">
        <f t="shared" si="1"/>
        <v>0.59090909090909094</v>
      </c>
      <c r="K78" s="9">
        <v>22</v>
      </c>
      <c r="L78" s="9">
        <v>7</v>
      </c>
      <c r="M78" s="11">
        <f t="shared" si="2"/>
        <v>0.31818181818181818</v>
      </c>
      <c r="N78" s="256">
        <f t="shared" si="15"/>
        <v>-0.27272727272727276</v>
      </c>
      <c r="O78" s="256">
        <f t="shared" si="16"/>
        <v>-0.22727272727272724</v>
      </c>
      <c r="P78" s="161"/>
    </row>
    <row r="79" spans="1:16" ht="15.75" customHeight="1" x14ac:dyDescent="0.25">
      <c r="A79" s="8" t="s">
        <v>105</v>
      </c>
      <c r="B79" s="9" t="s">
        <v>61</v>
      </c>
      <c r="C79" s="117" t="s">
        <v>274</v>
      </c>
      <c r="D79" s="10" t="s">
        <v>275</v>
      </c>
      <c r="E79" s="9">
        <v>13</v>
      </c>
      <c r="F79" s="9">
        <v>7</v>
      </c>
      <c r="G79" s="11">
        <f t="shared" si="19"/>
        <v>0.53846153846153844</v>
      </c>
      <c r="H79" s="9">
        <v>3</v>
      </c>
      <c r="I79" s="9">
        <v>1</v>
      </c>
      <c r="J79" s="11">
        <f t="shared" si="1"/>
        <v>0.33333333333333331</v>
      </c>
      <c r="K79" s="9">
        <v>0</v>
      </c>
      <c r="L79" s="9">
        <v>0</v>
      </c>
      <c r="M79" s="11" t="str">
        <f t="shared" si="2"/>
        <v>-</v>
      </c>
      <c r="N79" s="11" t="s">
        <v>543</v>
      </c>
      <c r="O79" s="11" t="s">
        <v>543</v>
      </c>
      <c r="P79" s="161"/>
    </row>
    <row r="80" spans="1:16" ht="15.75" customHeight="1" x14ac:dyDescent="0.25">
      <c r="A80" s="8" t="s">
        <v>105</v>
      </c>
      <c r="B80" s="9" t="s">
        <v>61</v>
      </c>
      <c r="C80" s="117" t="s">
        <v>127</v>
      </c>
      <c r="D80" s="10" t="s">
        <v>276</v>
      </c>
      <c r="E80" s="9">
        <v>17</v>
      </c>
      <c r="F80" s="9">
        <v>11</v>
      </c>
      <c r="G80" s="11">
        <f t="shared" si="19"/>
        <v>0.6470588235294118</v>
      </c>
      <c r="H80" s="9">
        <v>17</v>
      </c>
      <c r="I80" s="9">
        <v>12</v>
      </c>
      <c r="J80" s="11">
        <f t="shared" si="1"/>
        <v>0.70588235294117652</v>
      </c>
      <c r="K80" s="9">
        <v>18</v>
      </c>
      <c r="L80" s="9">
        <v>6</v>
      </c>
      <c r="M80" s="11">
        <f t="shared" si="2"/>
        <v>0.33333333333333331</v>
      </c>
      <c r="N80" s="256">
        <f t="shared" si="15"/>
        <v>-0.3725490196078432</v>
      </c>
      <c r="O80" s="256">
        <f t="shared" si="16"/>
        <v>-0.31372549019607848</v>
      </c>
      <c r="P80" s="161"/>
    </row>
    <row r="81" spans="1:16" ht="15.75" customHeight="1" x14ac:dyDescent="0.25">
      <c r="A81" s="8" t="s">
        <v>105</v>
      </c>
      <c r="B81" s="9" t="s">
        <v>61</v>
      </c>
      <c r="C81" s="117" t="s">
        <v>128</v>
      </c>
      <c r="D81" s="10" t="s">
        <v>277</v>
      </c>
      <c r="E81" s="9">
        <v>24</v>
      </c>
      <c r="F81" s="9">
        <v>9</v>
      </c>
      <c r="G81" s="11">
        <f t="shared" si="19"/>
        <v>0.375</v>
      </c>
      <c r="H81" s="9">
        <v>35</v>
      </c>
      <c r="I81" s="9">
        <v>9</v>
      </c>
      <c r="J81" s="11">
        <f t="shared" si="1"/>
        <v>0.25714285714285712</v>
      </c>
      <c r="K81" s="9">
        <v>40</v>
      </c>
      <c r="L81" s="9">
        <v>10</v>
      </c>
      <c r="M81" s="11">
        <f t="shared" si="2"/>
        <v>0.25</v>
      </c>
      <c r="N81" s="256">
        <f t="shared" si="15"/>
        <v>-7.1428571428571175E-3</v>
      </c>
      <c r="O81" s="256">
        <f t="shared" si="16"/>
        <v>-0.125</v>
      </c>
      <c r="P81" s="161"/>
    </row>
    <row r="82" spans="1:16" ht="15.75" customHeight="1" x14ac:dyDescent="0.25">
      <c r="A82" s="8" t="s">
        <v>105</v>
      </c>
      <c r="B82" s="9" t="s">
        <v>61</v>
      </c>
      <c r="C82" s="117" t="s">
        <v>118</v>
      </c>
      <c r="D82" s="10" t="s">
        <v>278</v>
      </c>
      <c r="E82" s="9">
        <v>24</v>
      </c>
      <c r="F82" s="9">
        <v>16</v>
      </c>
      <c r="G82" s="11">
        <f t="shared" si="19"/>
        <v>0.66666666666666663</v>
      </c>
      <c r="H82" s="9">
        <v>21</v>
      </c>
      <c r="I82" s="9">
        <v>11</v>
      </c>
      <c r="J82" s="11">
        <f t="shared" si="1"/>
        <v>0.52380952380952384</v>
      </c>
      <c r="K82" s="9">
        <v>21</v>
      </c>
      <c r="L82" s="9">
        <v>9</v>
      </c>
      <c r="M82" s="11">
        <f t="shared" si="2"/>
        <v>0.42857142857142855</v>
      </c>
      <c r="N82" s="256">
        <f t="shared" si="15"/>
        <v>-9.5238095238095288E-2</v>
      </c>
      <c r="O82" s="256">
        <f t="shared" si="16"/>
        <v>-0.23809523809523808</v>
      </c>
      <c r="P82" s="161"/>
    </row>
    <row r="83" spans="1:16" ht="15.75" customHeight="1" x14ac:dyDescent="0.25">
      <c r="A83" s="8" t="s">
        <v>105</v>
      </c>
      <c r="B83" s="9" t="s">
        <v>61</v>
      </c>
      <c r="C83" s="117" t="s">
        <v>120</v>
      </c>
      <c r="D83" s="10" t="s">
        <v>269</v>
      </c>
      <c r="E83" s="9">
        <v>42</v>
      </c>
      <c r="F83" s="9">
        <v>28</v>
      </c>
      <c r="G83" s="11">
        <f t="shared" si="19"/>
        <v>0.66666666666666663</v>
      </c>
      <c r="H83" s="9">
        <v>15</v>
      </c>
      <c r="I83" s="9">
        <v>12</v>
      </c>
      <c r="J83" s="11">
        <f t="shared" si="1"/>
        <v>0.8</v>
      </c>
      <c r="K83" s="9">
        <v>0</v>
      </c>
      <c r="L83" s="9">
        <v>0</v>
      </c>
      <c r="M83" s="11" t="str">
        <f t="shared" si="2"/>
        <v>-</v>
      </c>
      <c r="N83" s="256">
        <f t="shared" si="15"/>
        <v>0</v>
      </c>
      <c r="O83" s="256">
        <f t="shared" si="16"/>
        <v>0</v>
      </c>
      <c r="P83" s="161"/>
    </row>
    <row r="84" spans="1:16" ht="15.75" customHeight="1" x14ac:dyDescent="0.25">
      <c r="A84" s="8" t="s">
        <v>105</v>
      </c>
      <c r="B84" s="9" t="s">
        <v>61</v>
      </c>
      <c r="C84" s="117" t="s">
        <v>129</v>
      </c>
      <c r="D84" s="10" t="s">
        <v>279</v>
      </c>
      <c r="E84" s="9">
        <v>26</v>
      </c>
      <c r="F84" s="9">
        <v>14</v>
      </c>
      <c r="G84" s="11">
        <f t="shared" si="19"/>
        <v>0.53846153846153844</v>
      </c>
      <c r="H84" s="9">
        <v>24</v>
      </c>
      <c r="I84" s="9">
        <v>13</v>
      </c>
      <c r="J84" s="11">
        <f t="shared" si="1"/>
        <v>0.54166666666666663</v>
      </c>
      <c r="K84" s="9">
        <v>24</v>
      </c>
      <c r="L84" s="9">
        <v>8</v>
      </c>
      <c r="M84" s="11">
        <f t="shared" si="2"/>
        <v>0.33333333333333331</v>
      </c>
      <c r="N84" s="256">
        <f t="shared" si="15"/>
        <v>-0.20833333333333331</v>
      </c>
      <c r="O84" s="256">
        <f t="shared" si="16"/>
        <v>-0.20512820512820512</v>
      </c>
      <c r="P84" s="161"/>
    </row>
    <row r="85" spans="1:16" ht="15.75" customHeight="1" x14ac:dyDescent="0.25">
      <c r="A85" s="8" t="s">
        <v>105</v>
      </c>
      <c r="B85" s="9" t="s">
        <v>61</v>
      </c>
      <c r="C85" s="117" t="s">
        <v>121</v>
      </c>
      <c r="D85" s="10" t="s">
        <v>280</v>
      </c>
      <c r="E85" s="9">
        <v>22</v>
      </c>
      <c r="F85" s="9">
        <v>14</v>
      </c>
      <c r="G85" s="11">
        <f t="shared" si="19"/>
        <v>0.63636363636363635</v>
      </c>
      <c r="H85" s="9">
        <v>22</v>
      </c>
      <c r="I85" s="9">
        <v>8</v>
      </c>
      <c r="J85" s="11">
        <f t="shared" si="1"/>
        <v>0.36363636363636365</v>
      </c>
      <c r="K85" s="9">
        <v>22</v>
      </c>
      <c r="L85" s="9">
        <v>9</v>
      </c>
      <c r="M85" s="11">
        <f t="shared" si="2"/>
        <v>0.40909090909090912</v>
      </c>
      <c r="N85" s="256">
        <f t="shared" si="15"/>
        <v>4.545454545454547E-2</v>
      </c>
      <c r="O85" s="256">
        <f t="shared" si="16"/>
        <v>-0.22727272727272724</v>
      </c>
      <c r="P85" s="161"/>
    </row>
    <row r="86" spans="1:16" ht="15.75" customHeight="1" x14ac:dyDescent="0.25">
      <c r="A86" s="8" t="s">
        <v>105</v>
      </c>
      <c r="B86" s="9" t="s">
        <v>61</v>
      </c>
      <c r="C86" s="117" t="s">
        <v>122</v>
      </c>
      <c r="D86" s="10" t="s">
        <v>281</v>
      </c>
      <c r="E86" s="9">
        <v>12</v>
      </c>
      <c r="F86" s="9">
        <v>10</v>
      </c>
      <c r="G86" s="11">
        <f t="shared" si="19"/>
        <v>0.83333333333333337</v>
      </c>
      <c r="H86" s="9">
        <v>14</v>
      </c>
      <c r="I86" s="9">
        <v>6</v>
      </c>
      <c r="J86" s="11">
        <f t="shared" si="1"/>
        <v>0.42857142857142855</v>
      </c>
      <c r="K86" s="9">
        <v>13</v>
      </c>
      <c r="L86" s="9">
        <v>9</v>
      </c>
      <c r="M86" s="11">
        <f t="shared" si="2"/>
        <v>0.69230769230769229</v>
      </c>
      <c r="N86" s="256">
        <f t="shared" si="15"/>
        <v>0.26373626373626374</v>
      </c>
      <c r="O86" s="256">
        <f t="shared" si="16"/>
        <v>-0.14102564102564108</v>
      </c>
      <c r="P86" s="161"/>
    </row>
    <row r="87" spans="1:16" ht="15.75" customHeight="1" x14ac:dyDescent="0.25">
      <c r="A87" s="8" t="s">
        <v>105</v>
      </c>
      <c r="B87" s="9" t="s">
        <v>61</v>
      </c>
      <c r="C87" s="117" t="s">
        <v>123</v>
      </c>
      <c r="D87" s="10" t="s">
        <v>282</v>
      </c>
      <c r="E87" s="9">
        <v>25</v>
      </c>
      <c r="F87" s="9">
        <v>16</v>
      </c>
      <c r="G87" s="11">
        <f t="shared" si="19"/>
        <v>0.64</v>
      </c>
      <c r="H87" s="9">
        <v>26</v>
      </c>
      <c r="I87" s="9">
        <v>14</v>
      </c>
      <c r="J87" s="11">
        <f t="shared" si="1"/>
        <v>0.53846153846153844</v>
      </c>
      <c r="K87" s="9">
        <v>26</v>
      </c>
      <c r="L87" s="9">
        <v>12</v>
      </c>
      <c r="M87" s="11">
        <f t="shared" si="2"/>
        <v>0.46153846153846156</v>
      </c>
      <c r="N87" s="256">
        <f t="shared" si="15"/>
        <v>-7.6923076923076872E-2</v>
      </c>
      <c r="O87" s="256">
        <f t="shared" si="16"/>
        <v>-0.17846153846153845</v>
      </c>
      <c r="P87" s="161"/>
    </row>
    <row r="88" spans="1:16" ht="15.75" customHeight="1" x14ac:dyDescent="0.25">
      <c r="A88" s="8" t="s">
        <v>130</v>
      </c>
      <c r="B88" s="9" t="s">
        <v>55</v>
      </c>
      <c r="C88" s="117" t="s">
        <v>131</v>
      </c>
      <c r="D88" s="10" t="s">
        <v>283</v>
      </c>
      <c r="E88" s="9">
        <v>23</v>
      </c>
      <c r="F88" s="9">
        <v>17</v>
      </c>
      <c r="G88" s="11">
        <f t="shared" si="19"/>
        <v>0.73913043478260865</v>
      </c>
      <c r="H88" s="9">
        <v>22</v>
      </c>
      <c r="I88" s="9">
        <v>6</v>
      </c>
      <c r="J88" s="11">
        <f t="shared" si="1"/>
        <v>0.27272727272727271</v>
      </c>
      <c r="K88" s="9">
        <v>23</v>
      </c>
      <c r="L88" s="9">
        <v>14</v>
      </c>
      <c r="M88" s="11">
        <f t="shared" si="2"/>
        <v>0.60869565217391308</v>
      </c>
      <c r="N88" s="256">
        <f t="shared" si="15"/>
        <v>0.33596837944664038</v>
      </c>
      <c r="O88" s="256">
        <f t="shared" si="16"/>
        <v>-0.13043478260869557</v>
      </c>
      <c r="P88" s="161"/>
    </row>
    <row r="89" spans="1:16" ht="15.75" customHeight="1" x14ac:dyDescent="0.25">
      <c r="A89" s="8" t="s">
        <v>130</v>
      </c>
      <c r="B89" s="9" t="s">
        <v>55</v>
      </c>
      <c r="C89" s="117" t="s">
        <v>132</v>
      </c>
      <c r="D89" s="10" t="s">
        <v>284</v>
      </c>
      <c r="E89" s="9">
        <v>26</v>
      </c>
      <c r="F89" s="9">
        <v>21</v>
      </c>
      <c r="G89" s="11">
        <f t="shared" si="19"/>
        <v>0.80769230769230771</v>
      </c>
      <c r="H89" s="9">
        <v>26</v>
      </c>
      <c r="I89" s="9">
        <v>17</v>
      </c>
      <c r="J89" s="11">
        <f t="shared" si="1"/>
        <v>0.65384615384615385</v>
      </c>
      <c r="K89" s="9">
        <v>28</v>
      </c>
      <c r="L89" s="9">
        <v>18</v>
      </c>
      <c r="M89" s="11">
        <f t="shared" si="2"/>
        <v>0.6428571428571429</v>
      </c>
      <c r="N89" s="256">
        <f t="shared" si="15"/>
        <v>-1.098901098901095E-2</v>
      </c>
      <c r="O89" s="256">
        <f t="shared" si="16"/>
        <v>-0.1648351648351648</v>
      </c>
      <c r="P89" s="161"/>
    </row>
    <row r="90" spans="1:16" ht="15.75" customHeight="1" x14ac:dyDescent="0.25">
      <c r="A90" s="8" t="s">
        <v>130</v>
      </c>
      <c r="B90" s="9" t="s">
        <v>61</v>
      </c>
      <c r="C90" s="117" t="s">
        <v>131</v>
      </c>
      <c r="D90" s="10" t="s">
        <v>285</v>
      </c>
      <c r="E90" s="9">
        <v>14</v>
      </c>
      <c r="F90" s="9">
        <v>8</v>
      </c>
      <c r="G90" s="11">
        <f t="shared" si="19"/>
        <v>0.5714285714285714</v>
      </c>
      <c r="H90" s="9">
        <v>16</v>
      </c>
      <c r="I90" s="9">
        <v>5</v>
      </c>
      <c r="J90" s="11">
        <f t="shared" si="1"/>
        <v>0.3125</v>
      </c>
      <c r="K90" s="9">
        <v>15</v>
      </c>
      <c r="L90" s="9">
        <v>9</v>
      </c>
      <c r="M90" s="11">
        <f t="shared" si="2"/>
        <v>0.6</v>
      </c>
      <c r="N90" s="256">
        <f t="shared" si="15"/>
        <v>0.28749999999999998</v>
      </c>
      <c r="O90" s="256">
        <f t="shared" si="16"/>
        <v>2.8571428571428581E-2</v>
      </c>
      <c r="P90" s="161"/>
    </row>
    <row r="91" spans="1:16" ht="15.75" customHeight="1" x14ac:dyDescent="0.25">
      <c r="A91" s="8" t="s">
        <v>130</v>
      </c>
      <c r="B91" s="9" t="s">
        <v>61</v>
      </c>
      <c r="C91" s="117" t="s">
        <v>132</v>
      </c>
      <c r="D91" s="10" t="s">
        <v>286</v>
      </c>
      <c r="E91" s="9">
        <v>23</v>
      </c>
      <c r="F91" s="9">
        <v>16</v>
      </c>
      <c r="G91" s="11">
        <f t="shared" si="19"/>
        <v>0.69565217391304346</v>
      </c>
      <c r="H91" s="9">
        <v>24</v>
      </c>
      <c r="I91" s="9">
        <v>18</v>
      </c>
      <c r="J91" s="11">
        <f t="shared" si="1"/>
        <v>0.75</v>
      </c>
      <c r="K91" s="9">
        <v>23</v>
      </c>
      <c r="L91" s="9">
        <v>15</v>
      </c>
      <c r="M91" s="11">
        <f t="shared" si="2"/>
        <v>0.65217391304347827</v>
      </c>
      <c r="N91" s="256">
        <f t="shared" si="15"/>
        <v>-9.7826086956521729E-2</v>
      </c>
      <c r="O91" s="256">
        <f t="shared" si="16"/>
        <v>-4.3478260869565188E-2</v>
      </c>
      <c r="P91" s="161"/>
    </row>
    <row r="92" spans="1:16" ht="15.75" customHeight="1" x14ac:dyDescent="0.25">
      <c r="A92" s="8" t="s">
        <v>133</v>
      </c>
      <c r="B92" s="9" t="s">
        <v>55</v>
      </c>
      <c r="C92" s="117" t="s">
        <v>134</v>
      </c>
      <c r="D92" s="10" t="s">
        <v>287</v>
      </c>
      <c r="E92" s="9">
        <v>28</v>
      </c>
      <c r="F92" s="9">
        <v>13</v>
      </c>
      <c r="G92" s="11">
        <f t="shared" si="19"/>
        <v>0.4642857142857143</v>
      </c>
      <c r="H92" s="9">
        <v>29</v>
      </c>
      <c r="I92" s="9">
        <v>10</v>
      </c>
      <c r="J92" s="11">
        <f t="shared" si="1"/>
        <v>0.34482758620689657</v>
      </c>
      <c r="K92" s="9">
        <v>26</v>
      </c>
      <c r="L92" s="9">
        <v>8</v>
      </c>
      <c r="M92" s="11">
        <f t="shared" si="2"/>
        <v>0.30769230769230771</v>
      </c>
      <c r="N92" s="256">
        <f t="shared" si="15"/>
        <v>-3.7135278514588865E-2</v>
      </c>
      <c r="O92" s="256">
        <f t="shared" si="16"/>
        <v>-0.15659340659340659</v>
      </c>
      <c r="P92" s="161"/>
    </row>
    <row r="93" spans="1:16" ht="15.75" customHeight="1" x14ac:dyDescent="0.25">
      <c r="A93" s="8" t="s">
        <v>133</v>
      </c>
      <c r="B93" s="9" t="s">
        <v>55</v>
      </c>
      <c r="C93" s="117" t="s">
        <v>135</v>
      </c>
      <c r="D93" s="10" t="s">
        <v>233</v>
      </c>
      <c r="E93" s="9">
        <v>20</v>
      </c>
      <c r="F93" s="9">
        <v>7</v>
      </c>
      <c r="G93" s="11">
        <f t="shared" si="19"/>
        <v>0.35</v>
      </c>
      <c r="H93" s="9">
        <v>28</v>
      </c>
      <c r="I93" s="9">
        <v>13</v>
      </c>
      <c r="J93" s="11">
        <f t="shared" si="1"/>
        <v>0.4642857142857143</v>
      </c>
      <c r="K93" s="9">
        <v>29</v>
      </c>
      <c r="L93" s="9">
        <v>9</v>
      </c>
      <c r="M93" s="11">
        <f t="shared" si="2"/>
        <v>0.31034482758620691</v>
      </c>
      <c r="N93" s="256">
        <f t="shared" si="15"/>
        <v>-0.1539408866995074</v>
      </c>
      <c r="O93" s="256">
        <f t="shared" si="16"/>
        <v>-3.9655172413793072E-2</v>
      </c>
      <c r="P93" s="161"/>
    </row>
    <row r="94" spans="1:16" ht="15.75" customHeight="1" x14ac:dyDescent="0.25">
      <c r="A94" s="8" t="s">
        <v>133</v>
      </c>
      <c r="B94" s="9" t="s">
        <v>55</v>
      </c>
      <c r="C94" s="117" t="s">
        <v>136</v>
      </c>
      <c r="D94" s="10" t="s">
        <v>288</v>
      </c>
      <c r="E94" s="9">
        <v>27</v>
      </c>
      <c r="F94" s="9">
        <v>13</v>
      </c>
      <c r="G94" s="11">
        <f t="shared" si="19"/>
        <v>0.48148148148148145</v>
      </c>
      <c r="H94" s="9">
        <v>27</v>
      </c>
      <c r="I94" s="9">
        <v>8</v>
      </c>
      <c r="J94" s="11">
        <f t="shared" si="1"/>
        <v>0.29629629629629628</v>
      </c>
      <c r="K94" s="9">
        <v>33</v>
      </c>
      <c r="L94" s="9">
        <v>10</v>
      </c>
      <c r="M94" s="11">
        <f t="shared" si="2"/>
        <v>0.30303030303030304</v>
      </c>
      <c r="N94" s="256">
        <f t="shared" si="15"/>
        <v>6.7340067340067589E-3</v>
      </c>
      <c r="O94" s="256">
        <f t="shared" si="16"/>
        <v>-0.17845117845117842</v>
      </c>
      <c r="P94" s="161"/>
    </row>
    <row r="95" spans="1:16" ht="15.75" customHeight="1" x14ac:dyDescent="0.25">
      <c r="A95" s="8" t="s">
        <v>133</v>
      </c>
      <c r="B95" s="9" t="s">
        <v>55</v>
      </c>
      <c r="C95" s="117" t="s">
        <v>137</v>
      </c>
      <c r="D95" s="10" t="s">
        <v>288</v>
      </c>
      <c r="E95" s="9">
        <v>0</v>
      </c>
      <c r="F95" s="9">
        <v>0</v>
      </c>
      <c r="G95" s="11" t="s">
        <v>543</v>
      </c>
      <c r="H95" s="9">
        <v>7</v>
      </c>
      <c r="I95" s="9">
        <v>4</v>
      </c>
      <c r="J95" s="11">
        <f t="shared" si="1"/>
        <v>0.5714285714285714</v>
      </c>
      <c r="K95" s="9">
        <v>19</v>
      </c>
      <c r="L95" s="9">
        <v>7</v>
      </c>
      <c r="M95" s="11">
        <f t="shared" si="2"/>
        <v>0.36842105263157893</v>
      </c>
      <c r="N95" s="256">
        <f t="shared" si="15"/>
        <v>-0.20300751879699247</v>
      </c>
      <c r="O95" s="256" t="str">
        <f t="shared" si="16"/>
        <v>-</v>
      </c>
      <c r="P95" s="161" t="s">
        <v>221</v>
      </c>
    </row>
    <row r="96" spans="1:16" ht="15.75" customHeight="1" x14ac:dyDescent="0.25">
      <c r="A96" s="8" t="s">
        <v>133</v>
      </c>
      <c r="B96" s="9" t="s">
        <v>55</v>
      </c>
      <c r="C96" s="117" t="s">
        <v>138</v>
      </c>
      <c r="D96" s="10" t="s">
        <v>288</v>
      </c>
      <c r="E96" s="9">
        <v>30</v>
      </c>
      <c r="F96" s="9">
        <v>10</v>
      </c>
      <c r="G96" s="11">
        <f t="shared" ref="G96:G100" si="20">IF(E96=0,"",F96/E96)</f>
        <v>0.33333333333333331</v>
      </c>
      <c r="H96" s="9">
        <v>22</v>
      </c>
      <c r="I96" s="9">
        <v>8</v>
      </c>
      <c r="J96" s="11">
        <f t="shared" si="1"/>
        <v>0.36363636363636365</v>
      </c>
      <c r="K96" s="9">
        <v>24</v>
      </c>
      <c r="L96" s="9">
        <v>8</v>
      </c>
      <c r="M96" s="11">
        <f t="shared" si="2"/>
        <v>0.33333333333333331</v>
      </c>
      <c r="N96" s="256">
        <f t="shared" si="15"/>
        <v>-3.0303030303030332E-2</v>
      </c>
      <c r="O96" s="256">
        <f t="shared" si="16"/>
        <v>0</v>
      </c>
      <c r="P96" s="161"/>
    </row>
    <row r="97" spans="1:16" ht="15.75" customHeight="1" x14ac:dyDescent="0.25">
      <c r="A97" s="8" t="s">
        <v>133</v>
      </c>
      <c r="B97" s="9" t="s">
        <v>55</v>
      </c>
      <c r="C97" s="117" t="s">
        <v>451</v>
      </c>
      <c r="D97" s="10" t="s">
        <v>287</v>
      </c>
      <c r="E97" s="9">
        <v>28</v>
      </c>
      <c r="F97" s="9">
        <v>12</v>
      </c>
      <c r="G97" s="11">
        <f t="shared" si="20"/>
        <v>0.42857142857142855</v>
      </c>
      <c r="H97" s="9">
        <v>28</v>
      </c>
      <c r="I97" s="9">
        <v>10</v>
      </c>
      <c r="J97" s="11">
        <f t="shared" si="1"/>
        <v>0.35714285714285715</v>
      </c>
      <c r="K97" s="9">
        <v>27</v>
      </c>
      <c r="L97" s="9">
        <v>8</v>
      </c>
      <c r="M97" s="11">
        <f t="shared" si="2"/>
        <v>0.29629629629629628</v>
      </c>
      <c r="N97" s="256">
        <f t="shared" si="15"/>
        <v>-6.0846560846560871E-2</v>
      </c>
      <c r="O97" s="256">
        <f t="shared" si="16"/>
        <v>-0.13227513227513227</v>
      </c>
      <c r="P97" s="161"/>
    </row>
    <row r="98" spans="1:16" ht="15.75" customHeight="1" x14ac:dyDescent="0.25">
      <c r="A98" s="8" t="s">
        <v>133</v>
      </c>
      <c r="B98" s="9" t="s">
        <v>61</v>
      </c>
      <c r="C98" s="117" t="s">
        <v>140</v>
      </c>
      <c r="D98" s="10" t="s">
        <v>289</v>
      </c>
      <c r="E98" s="9">
        <v>23</v>
      </c>
      <c r="F98" s="9">
        <v>11</v>
      </c>
      <c r="G98" s="11">
        <f t="shared" si="20"/>
        <v>0.47826086956521741</v>
      </c>
      <c r="H98" s="9">
        <v>20</v>
      </c>
      <c r="I98" s="9">
        <v>9</v>
      </c>
      <c r="J98" s="11">
        <f t="shared" si="1"/>
        <v>0.45</v>
      </c>
      <c r="K98" s="9">
        <v>21</v>
      </c>
      <c r="L98" s="9">
        <v>4</v>
      </c>
      <c r="M98" s="11">
        <f t="shared" si="2"/>
        <v>0.19047619047619047</v>
      </c>
      <c r="N98" s="256">
        <f t="shared" si="15"/>
        <v>-0.25952380952380955</v>
      </c>
      <c r="O98" s="256">
        <f t="shared" si="16"/>
        <v>-0.28778467908902694</v>
      </c>
      <c r="P98" s="161"/>
    </row>
    <row r="99" spans="1:16" ht="15.75" customHeight="1" x14ac:dyDescent="0.25">
      <c r="A99" s="8" t="s">
        <v>141</v>
      </c>
      <c r="B99" s="9" t="s">
        <v>55</v>
      </c>
      <c r="C99" s="117" t="s">
        <v>142</v>
      </c>
      <c r="D99" s="10" t="s">
        <v>290</v>
      </c>
      <c r="E99" s="9">
        <v>19</v>
      </c>
      <c r="F99" s="9">
        <v>11</v>
      </c>
      <c r="G99" s="11">
        <f t="shared" si="20"/>
        <v>0.57894736842105265</v>
      </c>
      <c r="H99" s="9">
        <v>19</v>
      </c>
      <c r="I99" s="9">
        <v>9</v>
      </c>
      <c r="J99" s="11">
        <f t="shared" si="1"/>
        <v>0.47368421052631576</v>
      </c>
      <c r="K99" s="9">
        <v>22</v>
      </c>
      <c r="L99" s="9">
        <v>14</v>
      </c>
      <c r="M99" s="11">
        <f t="shared" si="2"/>
        <v>0.63636363636363635</v>
      </c>
      <c r="N99" s="256">
        <f t="shared" si="15"/>
        <v>0.16267942583732059</v>
      </c>
      <c r="O99" s="256">
        <f t="shared" si="16"/>
        <v>5.7416267942583699E-2</v>
      </c>
      <c r="P99" s="161"/>
    </row>
    <row r="100" spans="1:16" ht="15.75" customHeight="1" x14ac:dyDescent="0.25">
      <c r="A100" s="8" t="s">
        <v>141</v>
      </c>
      <c r="B100" s="9" t="s">
        <v>55</v>
      </c>
      <c r="C100" s="117" t="s">
        <v>143</v>
      </c>
      <c r="D100" s="10" t="s">
        <v>290</v>
      </c>
      <c r="E100" s="9">
        <v>61</v>
      </c>
      <c r="F100" s="9">
        <v>40</v>
      </c>
      <c r="G100" s="11">
        <f t="shared" si="20"/>
        <v>0.65573770491803274</v>
      </c>
      <c r="H100" s="9">
        <v>59</v>
      </c>
      <c r="I100" s="9">
        <v>33</v>
      </c>
      <c r="J100" s="11">
        <f t="shared" si="1"/>
        <v>0.55932203389830504</v>
      </c>
      <c r="K100" s="9">
        <v>55</v>
      </c>
      <c r="L100" s="9">
        <v>25</v>
      </c>
      <c r="M100" s="11">
        <f t="shared" si="2"/>
        <v>0.45454545454545453</v>
      </c>
      <c r="N100" s="256">
        <f t="shared" si="15"/>
        <v>-0.10477657935285051</v>
      </c>
      <c r="O100" s="256">
        <f t="shared" si="16"/>
        <v>-0.20119225037257821</v>
      </c>
      <c r="P100" s="161"/>
    </row>
    <row r="101" spans="1:16" ht="15.75" customHeight="1" x14ac:dyDescent="0.25">
      <c r="A101" s="8" t="s">
        <v>141</v>
      </c>
      <c r="B101" s="9" t="s">
        <v>55</v>
      </c>
      <c r="C101" s="117" t="s">
        <v>144</v>
      </c>
      <c r="D101" s="10" t="s">
        <v>290</v>
      </c>
      <c r="E101" s="9">
        <v>0</v>
      </c>
      <c r="F101" s="9">
        <v>0</v>
      </c>
      <c r="G101" s="11" t="s">
        <v>543</v>
      </c>
      <c r="H101" s="9">
        <v>10</v>
      </c>
      <c r="I101" s="9">
        <v>4</v>
      </c>
      <c r="J101" s="11">
        <f t="shared" si="1"/>
        <v>0.4</v>
      </c>
      <c r="K101" s="9">
        <v>20</v>
      </c>
      <c r="L101" s="9">
        <v>10</v>
      </c>
      <c r="M101" s="11">
        <f t="shared" si="2"/>
        <v>0.5</v>
      </c>
      <c r="N101" s="256">
        <f t="shared" si="15"/>
        <v>9.9999999999999978E-2</v>
      </c>
      <c r="O101" s="256" t="str">
        <f t="shared" si="16"/>
        <v>-</v>
      </c>
      <c r="P101" s="161" t="s">
        <v>221</v>
      </c>
    </row>
    <row r="102" spans="1:16" ht="15.75" customHeight="1" x14ac:dyDescent="0.25">
      <c r="A102" s="8" t="s">
        <v>141</v>
      </c>
      <c r="B102" s="9" t="s">
        <v>55</v>
      </c>
      <c r="C102" s="117" t="s">
        <v>145</v>
      </c>
      <c r="D102" s="10" t="s">
        <v>291</v>
      </c>
      <c r="E102" s="9">
        <v>25</v>
      </c>
      <c r="F102" s="9">
        <v>12</v>
      </c>
      <c r="G102" s="11">
        <f t="shared" ref="G102:G106" si="21">IF(E102=0,"",F102/E102)</f>
        <v>0.48</v>
      </c>
      <c r="H102" s="9">
        <v>26</v>
      </c>
      <c r="I102" s="9">
        <v>10</v>
      </c>
      <c r="J102" s="11">
        <f t="shared" si="1"/>
        <v>0.38461538461538464</v>
      </c>
      <c r="K102" s="9">
        <v>25</v>
      </c>
      <c r="L102" s="9">
        <v>13</v>
      </c>
      <c r="M102" s="11">
        <f t="shared" si="2"/>
        <v>0.52</v>
      </c>
      <c r="N102" s="256">
        <f t="shared" si="15"/>
        <v>0.13538461538461538</v>
      </c>
      <c r="O102" s="256">
        <f t="shared" si="16"/>
        <v>4.0000000000000036E-2</v>
      </c>
      <c r="P102" s="161"/>
    </row>
    <row r="103" spans="1:16" ht="15.75" customHeight="1" x14ac:dyDescent="0.25">
      <c r="A103" s="8" t="s">
        <v>141</v>
      </c>
      <c r="B103" s="9" t="s">
        <v>55</v>
      </c>
      <c r="C103" s="117" t="s">
        <v>146</v>
      </c>
      <c r="D103" s="10" t="s">
        <v>290</v>
      </c>
      <c r="E103" s="9">
        <v>19</v>
      </c>
      <c r="F103" s="9">
        <v>15</v>
      </c>
      <c r="G103" s="11">
        <f t="shared" si="21"/>
        <v>0.78947368421052633</v>
      </c>
      <c r="H103" s="9">
        <v>19</v>
      </c>
      <c r="I103" s="9">
        <v>10</v>
      </c>
      <c r="J103" s="11">
        <f t="shared" si="1"/>
        <v>0.52631578947368418</v>
      </c>
      <c r="K103" s="9">
        <v>22</v>
      </c>
      <c r="L103" s="9">
        <v>13</v>
      </c>
      <c r="M103" s="11">
        <f t="shared" si="2"/>
        <v>0.59090909090909094</v>
      </c>
      <c r="N103" s="256">
        <f t="shared" si="15"/>
        <v>6.4593301435406758E-2</v>
      </c>
      <c r="O103" s="256">
        <f t="shared" si="16"/>
        <v>-0.19856459330143539</v>
      </c>
      <c r="P103" s="161"/>
    </row>
    <row r="104" spans="1:16" ht="15.75" customHeight="1" x14ac:dyDescent="0.25">
      <c r="A104" s="8" t="s">
        <v>141</v>
      </c>
      <c r="B104" s="9" t="s">
        <v>55</v>
      </c>
      <c r="C104" s="117" t="s">
        <v>147</v>
      </c>
      <c r="D104" s="10" t="s">
        <v>290</v>
      </c>
      <c r="E104" s="9">
        <v>27</v>
      </c>
      <c r="F104" s="9">
        <v>14</v>
      </c>
      <c r="G104" s="11">
        <f t="shared" si="21"/>
        <v>0.51851851851851849</v>
      </c>
      <c r="H104" s="9">
        <v>30</v>
      </c>
      <c r="I104" s="9">
        <v>16</v>
      </c>
      <c r="J104" s="11">
        <f t="shared" si="1"/>
        <v>0.53333333333333333</v>
      </c>
      <c r="K104" s="9">
        <v>31</v>
      </c>
      <c r="L104" s="9">
        <v>13</v>
      </c>
      <c r="M104" s="11">
        <f t="shared" si="2"/>
        <v>0.41935483870967744</v>
      </c>
      <c r="N104" s="256">
        <f t="shared" si="15"/>
        <v>-0.11397849462365589</v>
      </c>
      <c r="O104" s="256">
        <f t="shared" si="16"/>
        <v>-9.9163679808841054E-2</v>
      </c>
      <c r="P104" s="175"/>
    </row>
    <row r="105" spans="1:16" ht="15.75" customHeight="1" x14ac:dyDescent="0.25">
      <c r="A105" s="190" t="s">
        <v>141</v>
      </c>
      <c r="B105" s="177" t="s">
        <v>61</v>
      </c>
      <c r="C105" s="190" t="s">
        <v>148</v>
      </c>
      <c r="D105" s="144" t="s">
        <v>292</v>
      </c>
      <c r="E105" s="9">
        <v>0</v>
      </c>
      <c r="F105" s="9">
        <v>0</v>
      </c>
      <c r="G105" s="11" t="s">
        <v>543</v>
      </c>
      <c r="H105" s="9">
        <v>0</v>
      </c>
      <c r="I105" s="9">
        <v>0</v>
      </c>
      <c r="J105" s="11" t="str">
        <f t="shared" ref="J105" si="22">IF(H105=0,"-",I105/H105)</f>
        <v>-</v>
      </c>
      <c r="K105" s="9">
        <v>12</v>
      </c>
      <c r="L105" s="9">
        <v>3</v>
      </c>
      <c r="M105" s="11">
        <f t="shared" si="2"/>
        <v>0.25</v>
      </c>
      <c r="N105" s="256" t="str">
        <f t="shared" si="15"/>
        <v>-</v>
      </c>
      <c r="O105" s="256" t="str">
        <f t="shared" si="16"/>
        <v>-</v>
      </c>
      <c r="P105" s="161" t="s">
        <v>220</v>
      </c>
    </row>
    <row r="106" spans="1:16" ht="15.75" customHeight="1" x14ac:dyDescent="0.25">
      <c r="A106" s="8" t="s">
        <v>141</v>
      </c>
      <c r="B106" s="9" t="s">
        <v>61</v>
      </c>
      <c r="C106" s="117" t="s">
        <v>460</v>
      </c>
      <c r="D106" s="10" t="s">
        <v>293</v>
      </c>
      <c r="E106" s="9">
        <v>34</v>
      </c>
      <c r="F106" s="9">
        <v>25</v>
      </c>
      <c r="G106" s="11">
        <f t="shared" si="21"/>
        <v>0.73529411764705888</v>
      </c>
      <c r="H106" s="9">
        <v>32</v>
      </c>
      <c r="I106" s="9">
        <v>23</v>
      </c>
      <c r="J106" s="11">
        <f t="shared" si="1"/>
        <v>0.71875</v>
      </c>
      <c r="K106" s="9">
        <v>32</v>
      </c>
      <c r="L106" s="9">
        <v>16</v>
      </c>
      <c r="M106" s="11">
        <f t="shared" si="2"/>
        <v>0.5</v>
      </c>
      <c r="N106" s="256">
        <f t="shared" si="15"/>
        <v>-0.21875</v>
      </c>
      <c r="O106" s="256">
        <f t="shared" si="16"/>
        <v>-0.23529411764705888</v>
      </c>
      <c r="P106" s="175"/>
    </row>
    <row r="107" spans="1:16" ht="15.75" customHeight="1" x14ac:dyDescent="0.25">
      <c r="A107" s="8" t="s">
        <v>141</v>
      </c>
      <c r="B107" s="9" t="s">
        <v>61</v>
      </c>
      <c r="C107" s="117" t="s">
        <v>150</v>
      </c>
      <c r="D107" s="10" t="s">
        <v>294</v>
      </c>
      <c r="E107" s="9">
        <v>0</v>
      </c>
      <c r="F107" s="9">
        <v>0</v>
      </c>
      <c r="G107" s="11" t="s">
        <v>543</v>
      </c>
      <c r="H107" s="9">
        <v>9</v>
      </c>
      <c r="I107" s="9">
        <v>7</v>
      </c>
      <c r="J107" s="11">
        <f t="shared" si="1"/>
        <v>0.77777777777777779</v>
      </c>
      <c r="K107" s="9">
        <v>14</v>
      </c>
      <c r="L107" s="9">
        <v>5</v>
      </c>
      <c r="M107" s="11">
        <f t="shared" si="2"/>
        <v>0.35714285714285715</v>
      </c>
      <c r="N107" s="256">
        <f t="shared" si="15"/>
        <v>-0.42063492063492064</v>
      </c>
      <c r="O107" s="256" t="str">
        <f t="shared" si="16"/>
        <v>-</v>
      </c>
      <c r="P107" s="161"/>
    </row>
    <row r="108" spans="1:16" ht="15.75" customHeight="1" x14ac:dyDescent="0.25">
      <c r="A108" s="8" t="s">
        <v>141</v>
      </c>
      <c r="B108" s="9" t="s">
        <v>61</v>
      </c>
      <c r="C108" s="117" t="s">
        <v>463</v>
      </c>
      <c r="D108" s="10" t="s">
        <v>293</v>
      </c>
      <c r="E108" s="9">
        <v>35</v>
      </c>
      <c r="F108" s="9">
        <v>22</v>
      </c>
      <c r="G108" s="11">
        <f t="shared" ref="G108:G113" si="23">IF(E108=0,"",F108/E108)</f>
        <v>0.62857142857142856</v>
      </c>
      <c r="H108" s="9">
        <v>33</v>
      </c>
      <c r="I108" s="9">
        <v>20</v>
      </c>
      <c r="J108" s="11">
        <f t="shared" si="1"/>
        <v>0.60606060606060608</v>
      </c>
      <c r="K108" s="9">
        <v>33</v>
      </c>
      <c r="L108" s="9">
        <v>18</v>
      </c>
      <c r="M108" s="11">
        <f t="shared" si="2"/>
        <v>0.54545454545454541</v>
      </c>
      <c r="N108" s="256">
        <f t="shared" si="15"/>
        <v>-6.0606060606060663E-2</v>
      </c>
      <c r="O108" s="256">
        <f t="shared" si="16"/>
        <v>-8.3116883116883145E-2</v>
      </c>
      <c r="P108" s="175"/>
    </row>
    <row r="109" spans="1:16" ht="15.75" customHeight="1" x14ac:dyDescent="0.25">
      <c r="A109" s="8" t="s">
        <v>141</v>
      </c>
      <c r="B109" s="9" t="s">
        <v>61</v>
      </c>
      <c r="C109" s="117" t="s">
        <v>152</v>
      </c>
      <c r="D109" s="10" t="s">
        <v>295</v>
      </c>
      <c r="E109" s="9">
        <v>38</v>
      </c>
      <c r="F109" s="9">
        <v>29</v>
      </c>
      <c r="G109" s="11">
        <f t="shared" si="23"/>
        <v>0.76315789473684215</v>
      </c>
      <c r="H109" s="9">
        <v>38</v>
      </c>
      <c r="I109" s="9">
        <v>21</v>
      </c>
      <c r="J109" s="11">
        <f t="shared" si="1"/>
        <v>0.55263157894736847</v>
      </c>
      <c r="K109" s="9">
        <v>40</v>
      </c>
      <c r="L109" s="9">
        <v>26</v>
      </c>
      <c r="M109" s="11">
        <f t="shared" si="2"/>
        <v>0.65</v>
      </c>
      <c r="N109" s="256">
        <f t="shared" si="15"/>
        <v>9.7368421052631549E-2</v>
      </c>
      <c r="O109" s="256">
        <f t="shared" si="16"/>
        <v>-0.11315789473684212</v>
      </c>
      <c r="P109" s="175"/>
    </row>
    <row r="110" spans="1:16" ht="15.75" customHeight="1" x14ac:dyDescent="0.25">
      <c r="A110" s="8" t="s">
        <v>301</v>
      </c>
      <c r="B110" s="9" t="s">
        <v>55</v>
      </c>
      <c r="C110" s="117" t="s">
        <v>154</v>
      </c>
      <c r="D110" s="10" t="s">
        <v>296</v>
      </c>
      <c r="E110" s="9">
        <v>41</v>
      </c>
      <c r="F110" s="9">
        <v>30</v>
      </c>
      <c r="G110" s="11">
        <f t="shared" si="23"/>
        <v>0.73170731707317072</v>
      </c>
      <c r="H110" s="9">
        <v>45</v>
      </c>
      <c r="I110" s="9">
        <v>28</v>
      </c>
      <c r="J110" s="11">
        <f t="shared" si="1"/>
        <v>0.62222222222222223</v>
      </c>
      <c r="K110" s="9">
        <v>42</v>
      </c>
      <c r="L110" s="9">
        <v>26</v>
      </c>
      <c r="M110" s="11">
        <f t="shared" si="2"/>
        <v>0.61904761904761907</v>
      </c>
      <c r="N110" s="256">
        <f t="shared" si="15"/>
        <v>-3.1746031746031633E-3</v>
      </c>
      <c r="O110" s="256">
        <f t="shared" si="16"/>
        <v>-0.11265969802555165</v>
      </c>
      <c r="P110" s="175"/>
    </row>
    <row r="111" spans="1:16" ht="15.75" customHeight="1" x14ac:dyDescent="0.25">
      <c r="A111" s="8" t="s">
        <v>301</v>
      </c>
      <c r="B111" s="9" t="s">
        <v>55</v>
      </c>
      <c r="C111" s="117" t="s">
        <v>155</v>
      </c>
      <c r="D111" s="10" t="s">
        <v>297</v>
      </c>
      <c r="E111" s="9">
        <v>22</v>
      </c>
      <c r="F111" s="9">
        <v>18</v>
      </c>
      <c r="G111" s="11">
        <f t="shared" si="23"/>
        <v>0.81818181818181823</v>
      </c>
      <c r="H111" s="9">
        <v>19</v>
      </c>
      <c r="I111" s="9">
        <v>15</v>
      </c>
      <c r="J111" s="11">
        <f t="shared" si="1"/>
        <v>0.78947368421052633</v>
      </c>
      <c r="K111" s="9">
        <v>19</v>
      </c>
      <c r="L111" s="9">
        <v>13</v>
      </c>
      <c r="M111" s="11">
        <f t="shared" si="2"/>
        <v>0.68421052631578949</v>
      </c>
      <c r="N111" s="256">
        <f t="shared" si="15"/>
        <v>-0.10526315789473684</v>
      </c>
      <c r="O111" s="256">
        <f t="shared" si="16"/>
        <v>-0.13397129186602874</v>
      </c>
      <c r="P111" s="175"/>
    </row>
    <row r="112" spans="1:16" ht="15.75" customHeight="1" x14ac:dyDescent="0.25">
      <c r="A112" s="8" t="s">
        <v>301</v>
      </c>
      <c r="B112" s="9" t="s">
        <v>61</v>
      </c>
      <c r="C112" s="117" t="s">
        <v>156</v>
      </c>
      <c r="D112" s="10" t="s">
        <v>298</v>
      </c>
      <c r="E112" s="9">
        <v>14</v>
      </c>
      <c r="F112" s="9">
        <v>11</v>
      </c>
      <c r="G112" s="11">
        <f t="shared" si="23"/>
        <v>0.7857142857142857</v>
      </c>
      <c r="H112" s="9">
        <v>11</v>
      </c>
      <c r="I112" s="9">
        <v>8</v>
      </c>
      <c r="J112" s="11">
        <f t="shared" si="1"/>
        <v>0.72727272727272729</v>
      </c>
      <c r="K112" s="9">
        <v>14</v>
      </c>
      <c r="L112" s="9">
        <v>10</v>
      </c>
      <c r="M112" s="11">
        <f t="shared" si="2"/>
        <v>0.7142857142857143</v>
      </c>
      <c r="N112" s="256">
        <f t="shared" si="15"/>
        <v>-1.2987012987012991E-2</v>
      </c>
      <c r="O112" s="256">
        <f t="shared" si="16"/>
        <v>-7.1428571428571397E-2</v>
      </c>
      <c r="P112" s="175"/>
    </row>
    <row r="113" spans="1:16" ht="15.75" customHeight="1" x14ac:dyDescent="0.25">
      <c r="A113" s="8" t="s">
        <v>301</v>
      </c>
      <c r="B113" s="9" t="s">
        <v>61</v>
      </c>
      <c r="C113" s="117" t="s">
        <v>157</v>
      </c>
      <c r="D113" s="10" t="s">
        <v>235</v>
      </c>
      <c r="E113" s="9">
        <v>12</v>
      </c>
      <c r="F113" s="9">
        <v>9</v>
      </c>
      <c r="G113" s="11">
        <f t="shared" si="23"/>
        <v>0.75</v>
      </c>
      <c r="H113" s="9">
        <v>12</v>
      </c>
      <c r="I113" s="9">
        <v>8</v>
      </c>
      <c r="J113" s="11">
        <f t="shared" si="1"/>
        <v>0.66666666666666663</v>
      </c>
      <c r="K113" s="9">
        <v>14</v>
      </c>
      <c r="L113" s="9">
        <v>9</v>
      </c>
      <c r="M113" s="11">
        <f t="shared" si="2"/>
        <v>0.6428571428571429</v>
      </c>
      <c r="N113" s="256">
        <f t="shared" si="15"/>
        <v>-2.3809523809523725E-2</v>
      </c>
      <c r="O113" s="256">
        <f t="shared" si="16"/>
        <v>-0.1071428571428571</v>
      </c>
      <c r="P113" s="175"/>
    </row>
    <row r="114" spans="1:16" ht="15.75" customHeight="1" x14ac:dyDescent="0.25">
      <c r="A114" s="8" t="s">
        <v>301</v>
      </c>
      <c r="B114" s="9" t="s">
        <v>61</v>
      </c>
      <c r="C114" s="117" t="s">
        <v>158</v>
      </c>
      <c r="D114" s="10" t="s">
        <v>299</v>
      </c>
      <c r="E114" s="9">
        <v>0</v>
      </c>
      <c r="F114" s="9">
        <v>0</v>
      </c>
      <c r="G114" s="11" t="s">
        <v>543</v>
      </c>
      <c r="H114" s="9">
        <v>16</v>
      </c>
      <c r="I114" s="9">
        <v>10</v>
      </c>
      <c r="J114" s="11">
        <f t="shared" si="1"/>
        <v>0.625</v>
      </c>
      <c r="K114" s="9">
        <v>34</v>
      </c>
      <c r="L114" s="9">
        <v>16</v>
      </c>
      <c r="M114" s="11">
        <f t="shared" si="2"/>
        <v>0.47058823529411764</v>
      </c>
      <c r="N114" s="256">
        <f t="shared" si="15"/>
        <v>-0.15441176470588236</v>
      </c>
      <c r="O114" s="256" t="str">
        <f t="shared" si="16"/>
        <v>-</v>
      </c>
      <c r="P114" s="161"/>
    </row>
    <row r="115" spans="1:16" ht="15.75" customHeight="1" x14ac:dyDescent="0.25">
      <c r="A115" s="8" t="s">
        <v>301</v>
      </c>
      <c r="B115" s="9" t="s">
        <v>61</v>
      </c>
      <c r="C115" s="117" t="s">
        <v>159</v>
      </c>
      <c r="D115" s="10" t="s">
        <v>300</v>
      </c>
      <c r="E115" s="9">
        <v>13</v>
      </c>
      <c r="F115" s="9">
        <v>11</v>
      </c>
      <c r="G115" s="11">
        <f t="shared" ref="G115:G127" si="24">IF(E115=0,"",F115/E115)</f>
        <v>0.84615384615384615</v>
      </c>
      <c r="H115" s="9">
        <v>14</v>
      </c>
      <c r="I115" s="9">
        <v>12</v>
      </c>
      <c r="J115" s="11">
        <f t="shared" si="1"/>
        <v>0.8571428571428571</v>
      </c>
      <c r="K115" s="9">
        <v>14</v>
      </c>
      <c r="L115" s="9">
        <v>8</v>
      </c>
      <c r="M115" s="11">
        <f t="shared" si="2"/>
        <v>0.5714285714285714</v>
      </c>
      <c r="N115" s="256">
        <f t="shared" si="15"/>
        <v>-0.2857142857142857</v>
      </c>
      <c r="O115" s="256">
        <f t="shared" si="16"/>
        <v>-0.27472527472527475</v>
      </c>
      <c r="P115" s="175"/>
    </row>
    <row r="116" spans="1:16" ht="15.75" customHeight="1" x14ac:dyDescent="0.25">
      <c r="A116" s="8" t="s">
        <v>301</v>
      </c>
      <c r="B116" s="9" t="s">
        <v>61</v>
      </c>
      <c r="C116" s="117" t="s">
        <v>302</v>
      </c>
      <c r="D116" s="10" t="s">
        <v>299</v>
      </c>
      <c r="E116" s="9">
        <v>31</v>
      </c>
      <c r="F116" s="9">
        <v>22</v>
      </c>
      <c r="G116" s="11">
        <f t="shared" si="24"/>
        <v>0.70967741935483875</v>
      </c>
      <c r="H116" s="9">
        <v>23</v>
      </c>
      <c r="I116" s="9">
        <v>19</v>
      </c>
      <c r="J116" s="11">
        <f t="shared" si="1"/>
        <v>0.82608695652173914</v>
      </c>
      <c r="K116" s="9">
        <v>0</v>
      </c>
      <c r="L116" s="9">
        <v>0</v>
      </c>
      <c r="M116" s="11" t="str">
        <f t="shared" si="2"/>
        <v>-</v>
      </c>
      <c r="N116" s="11" t="s">
        <v>543</v>
      </c>
      <c r="O116" s="11" t="s">
        <v>543</v>
      </c>
      <c r="P116" s="161"/>
    </row>
    <row r="117" spans="1:16" ht="15.75" customHeight="1" x14ac:dyDescent="0.25">
      <c r="A117" s="8" t="s">
        <v>160</v>
      </c>
      <c r="B117" s="9" t="s">
        <v>55</v>
      </c>
      <c r="C117" s="117" t="s">
        <v>161</v>
      </c>
      <c r="D117" s="10" t="s">
        <v>303</v>
      </c>
      <c r="E117" s="9">
        <v>35</v>
      </c>
      <c r="F117" s="9">
        <v>28</v>
      </c>
      <c r="G117" s="11">
        <f t="shared" si="24"/>
        <v>0.8</v>
      </c>
      <c r="H117" s="9">
        <v>34</v>
      </c>
      <c r="I117" s="9">
        <v>22</v>
      </c>
      <c r="J117" s="11">
        <f t="shared" si="1"/>
        <v>0.6470588235294118</v>
      </c>
      <c r="K117" s="9">
        <v>33</v>
      </c>
      <c r="L117" s="9">
        <v>19</v>
      </c>
      <c r="M117" s="11">
        <f t="shared" si="2"/>
        <v>0.5757575757575758</v>
      </c>
      <c r="N117" s="256">
        <f t="shared" si="15"/>
        <v>-7.1301247771835996E-2</v>
      </c>
      <c r="O117" s="256">
        <f t="shared" si="16"/>
        <v>-0.22424242424242424</v>
      </c>
      <c r="P117" s="175"/>
    </row>
    <row r="118" spans="1:16" ht="15.75" customHeight="1" x14ac:dyDescent="0.25">
      <c r="A118" s="8" t="s">
        <v>160</v>
      </c>
      <c r="B118" s="9" t="s">
        <v>55</v>
      </c>
      <c r="C118" s="117" t="s">
        <v>98</v>
      </c>
      <c r="D118" s="10" t="s">
        <v>304</v>
      </c>
      <c r="E118" s="9">
        <v>23</v>
      </c>
      <c r="F118" s="9">
        <v>15</v>
      </c>
      <c r="G118" s="11">
        <f t="shared" si="24"/>
        <v>0.65217391304347827</v>
      </c>
      <c r="H118" s="9">
        <v>23</v>
      </c>
      <c r="I118" s="9">
        <v>12</v>
      </c>
      <c r="J118" s="11">
        <f t="shared" si="1"/>
        <v>0.52173913043478259</v>
      </c>
      <c r="K118" s="9">
        <v>25</v>
      </c>
      <c r="L118" s="9">
        <v>16</v>
      </c>
      <c r="M118" s="11">
        <f t="shared" si="2"/>
        <v>0.64</v>
      </c>
      <c r="N118" s="256">
        <f t="shared" si="15"/>
        <v>0.11826086956521742</v>
      </c>
      <c r="O118" s="256">
        <f t="shared" si="16"/>
        <v>-1.2173913043478257E-2</v>
      </c>
      <c r="P118" s="175"/>
    </row>
    <row r="119" spans="1:16" ht="15.75" customHeight="1" x14ac:dyDescent="0.25">
      <c r="A119" s="8" t="s">
        <v>160</v>
      </c>
      <c r="B119" s="9" t="s">
        <v>55</v>
      </c>
      <c r="C119" s="117" t="s">
        <v>162</v>
      </c>
      <c r="D119" s="10" t="s">
        <v>305</v>
      </c>
      <c r="E119" s="9">
        <v>42</v>
      </c>
      <c r="F119" s="9">
        <v>36</v>
      </c>
      <c r="G119" s="11">
        <f t="shared" si="24"/>
        <v>0.8571428571428571</v>
      </c>
      <c r="H119" s="9">
        <v>47</v>
      </c>
      <c r="I119" s="9">
        <v>33</v>
      </c>
      <c r="J119" s="11">
        <f t="shared" si="1"/>
        <v>0.7021276595744681</v>
      </c>
      <c r="K119" s="9">
        <v>52</v>
      </c>
      <c r="L119" s="9">
        <v>35</v>
      </c>
      <c r="M119" s="11">
        <f t="shared" si="2"/>
        <v>0.67307692307692313</v>
      </c>
      <c r="N119" s="256">
        <f t="shared" si="15"/>
        <v>-2.9050736497544971E-2</v>
      </c>
      <c r="O119" s="256">
        <f t="shared" si="16"/>
        <v>-0.18406593406593397</v>
      </c>
      <c r="P119" s="175"/>
    </row>
    <row r="120" spans="1:16" ht="15.75" customHeight="1" x14ac:dyDescent="0.25">
      <c r="A120" s="8" t="s">
        <v>160</v>
      </c>
      <c r="B120" s="9" t="s">
        <v>61</v>
      </c>
      <c r="C120" s="117" t="s">
        <v>163</v>
      </c>
      <c r="D120" s="10" t="s">
        <v>235</v>
      </c>
      <c r="E120" s="9">
        <v>31</v>
      </c>
      <c r="F120" s="9">
        <v>24</v>
      </c>
      <c r="G120" s="11">
        <f t="shared" si="24"/>
        <v>0.77419354838709675</v>
      </c>
      <c r="H120" s="9">
        <v>21</v>
      </c>
      <c r="I120" s="9">
        <v>13</v>
      </c>
      <c r="J120" s="11">
        <f t="shared" si="1"/>
        <v>0.61904761904761907</v>
      </c>
      <c r="K120" s="9">
        <v>20</v>
      </c>
      <c r="L120" s="9">
        <v>11</v>
      </c>
      <c r="M120" s="11">
        <f t="shared" si="2"/>
        <v>0.55000000000000004</v>
      </c>
      <c r="N120" s="256">
        <f t="shared" si="15"/>
        <v>-6.9047619047619024E-2</v>
      </c>
      <c r="O120" s="256">
        <f t="shared" si="16"/>
        <v>-0.22419354838709671</v>
      </c>
      <c r="P120" s="175"/>
    </row>
    <row r="121" spans="1:16" ht="15.75" customHeight="1" x14ac:dyDescent="0.25">
      <c r="A121" s="8" t="s">
        <v>160</v>
      </c>
      <c r="B121" s="9" t="s">
        <v>61</v>
      </c>
      <c r="C121" s="117" t="s">
        <v>164</v>
      </c>
      <c r="D121" s="10" t="s">
        <v>235</v>
      </c>
      <c r="E121" s="9">
        <v>22</v>
      </c>
      <c r="F121" s="9">
        <v>19</v>
      </c>
      <c r="G121" s="11">
        <f t="shared" si="24"/>
        <v>0.86363636363636365</v>
      </c>
      <c r="H121" s="9">
        <v>21</v>
      </c>
      <c r="I121" s="9">
        <v>15</v>
      </c>
      <c r="J121" s="11">
        <f t="shared" si="1"/>
        <v>0.7142857142857143</v>
      </c>
      <c r="K121" s="9">
        <v>23</v>
      </c>
      <c r="L121" s="9">
        <v>16</v>
      </c>
      <c r="M121" s="11">
        <f t="shared" si="2"/>
        <v>0.69565217391304346</v>
      </c>
      <c r="N121" s="256">
        <f t="shared" si="15"/>
        <v>-1.8633540372670843E-2</v>
      </c>
      <c r="O121" s="256">
        <f t="shared" si="16"/>
        <v>-0.16798418972332019</v>
      </c>
      <c r="P121" s="161"/>
    </row>
    <row r="122" spans="1:16" ht="15.75" customHeight="1" x14ac:dyDescent="0.25">
      <c r="A122" s="8" t="s">
        <v>160</v>
      </c>
      <c r="B122" s="9" t="s">
        <v>61</v>
      </c>
      <c r="C122" s="117" t="s">
        <v>478</v>
      </c>
      <c r="D122" s="10" t="s">
        <v>306</v>
      </c>
      <c r="E122" s="9">
        <v>13</v>
      </c>
      <c r="F122" s="9">
        <v>6</v>
      </c>
      <c r="G122" s="11">
        <f t="shared" si="24"/>
        <v>0.46153846153846156</v>
      </c>
      <c r="H122" s="9">
        <v>13</v>
      </c>
      <c r="I122" s="9">
        <v>7</v>
      </c>
      <c r="J122" s="11">
        <f t="shared" si="1"/>
        <v>0.53846153846153844</v>
      </c>
      <c r="K122" s="9">
        <v>12</v>
      </c>
      <c r="L122" s="9">
        <v>4</v>
      </c>
      <c r="M122" s="11">
        <f t="shared" si="2"/>
        <v>0.33333333333333331</v>
      </c>
      <c r="N122" s="256">
        <f t="shared" si="15"/>
        <v>-0.20512820512820512</v>
      </c>
      <c r="O122" s="256">
        <f t="shared" si="16"/>
        <v>-0.12820512820512825</v>
      </c>
      <c r="P122" s="161"/>
    </row>
    <row r="123" spans="1:16" ht="15.75" customHeight="1" x14ac:dyDescent="0.25">
      <c r="A123" s="190" t="s">
        <v>160</v>
      </c>
      <c r="B123" s="177" t="s">
        <v>61</v>
      </c>
      <c r="C123" s="190" t="s">
        <v>166</v>
      </c>
      <c r="D123" s="144" t="s">
        <v>307</v>
      </c>
      <c r="E123" s="9">
        <v>0</v>
      </c>
      <c r="F123" s="9">
        <v>0</v>
      </c>
      <c r="G123" s="11" t="s">
        <v>543</v>
      </c>
      <c r="H123" s="9">
        <v>0</v>
      </c>
      <c r="I123" s="9">
        <v>0</v>
      </c>
      <c r="J123" s="11" t="str">
        <f t="shared" ref="J123" si="25">IF(H123=0,"-",I123/H123)</f>
        <v>-</v>
      </c>
      <c r="K123" s="9">
        <v>11</v>
      </c>
      <c r="L123" s="9">
        <v>6</v>
      </c>
      <c r="M123" s="11">
        <f t="shared" si="2"/>
        <v>0.54545454545454541</v>
      </c>
      <c r="N123" s="256" t="str">
        <f t="shared" si="15"/>
        <v>-</v>
      </c>
      <c r="O123" s="256" t="str">
        <f t="shared" si="16"/>
        <v>-</v>
      </c>
      <c r="P123" s="161" t="s">
        <v>220</v>
      </c>
    </row>
    <row r="124" spans="1:16" ht="15.75" customHeight="1" x14ac:dyDescent="0.25">
      <c r="A124" s="8" t="s">
        <v>160</v>
      </c>
      <c r="B124" s="9" t="s">
        <v>64</v>
      </c>
      <c r="C124" s="117" t="s">
        <v>167</v>
      </c>
      <c r="D124" s="10" t="s">
        <v>308</v>
      </c>
      <c r="E124" s="9">
        <v>40</v>
      </c>
      <c r="F124" s="9">
        <v>27</v>
      </c>
      <c r="G124" s="11">
        <f t="shared" si="24"/>
        <v>0.67500000000000004</v>
      </c>
      <c r="H124" s="9">
        <v>38</v>
      </c>
      <c r="I124" s="9">
        <v>23</v>
      </c>
      <c r="J124" s="11">
        <f t="shared" si="1"/>
        <v>0.60526315789473684</v>
      </c>
      <c r="K124" s="9">
        <v>39</v>
      </c>
      <c r="L124" s="9">
        <v>23</v>
      </c>
      <c r="M124" s="11">
        <f t="shared" si="2"/>
        <v>0.58974358974358976</v>
      </c>
      <c r="N124" s="256">
        <f t="shared" si="15"/>
        <v>-1.5519568151147078E-2</v>
      </c>
      <c r="O124" s="256">
        <f t="shared" si="16"/>
        <v>-8.5256410256410287E-2</v>
      </c>
      <c r="P124" s="161"/>
    </row>
    <row r="125" spans="1:16" ht="15.75" customHeight="1" x14ac:dyDescent="0.25">
      <c r="A125" s="8" t="s">
        <v>160</v>
      </c>
      <c r="B125" s="9" t="s">
        <v>64</v>
      </c>
      <c r="C125" s="117" t="s">
        <v>168</v>
      </c>
      <c r="D125" s="10" t="s">
        <v>308</v>
      </c>
      <c r="E125" s="9">
        <v>36</v>
      </c>
      <c r="F125" s="9">
        <v>24</v>
      </c>
      <c r="G125" s="11">
        <f t="shared" si="24"/>
        <v>0.66666666666666663</v>
      </c>
      <c r="H125" s="9">
        <v>36</v>
      </c>
      <c r="I125" s="9">
        <v>15</v>
      </c>
      <c r="J125" s="11">
        <f t="shared" si="1"/>
        <v>0.41666666666666669</v>
      </c>
      <c r="K125" s="9">
        <v>34</v>
      </c>
      <c r="L125" s="9">
        <v>20</v>
      </c>
      <c r="M125" s="11">
        <f t="shared" si="2"/>
        <v>0.58823529411764708</v>
      </c>
      <c r="N125" s="256">
        <f t="shared" si="15"/>
        <v>0.17156862745098039</v>
      </c>
      <c r="O125" s="256">
        <f t="shared" si="16"/>
        <v>-7.8431372549019551E-2</v>
      </c>
      <c r="P125" s="161"/>
    </row>
    <row r="126" spans="1:16" ht="15.75" customHeight="1" x14ac:dyDescent="0.25">
      <c r="A126" s="8" t="s">
        <v>169</v>
      </c>
      <c r="B126" s="9" t="s">
        <v>55</v>
      </c>
      <c r="C126" s="117" t="s">
        <v>170</v>
      </c>
      <c r="D126" s="10" t="s">
        <v>309</v>
      </c>
      <c r="E126" s="9">
        <v>22</v>
      </c>
      <c r="F126" s="9">
        <v>9</v>
      </c>
      <c r="G126" s="11">
        <f t="shared" si="24"/>
        <v>0.40909090909090912</v>
      </c>
      <c r="H126" s="9">
        <v>22</v>
      </c>
      <c r="I126" s="9">
        <v>7</v>
      </c>
      <c r="J126" s="11">
        <f t="shared" si="1"/>
        <v>0.31818181818181818</v>
      </c>
      <c r="K126" s="9">
        <v>22</v>
      </c>
      <c r="L126" s="9">
        <v>8</v>
      </c>
      <c r="M126" s="11">
        <f t="shared" si="2"/>
        <v>0.36363636363636365</v>
      </c>
      <c r="N126" s="256">
        <f t="shared" si="15"/>
        <v>4.545454545454547E-2</v>
      </c>
      <c r="O126" s="256">
        <f t="shared" si="16"/>
        <v>-4.545454545454547E-2</v>
      </c>
      <c r="P126" s="161"/>
    </row>
    <row r="127" spans="1:16" ht="15.75" customHeight="1" x14ac:dyDescent="0.25">
      <c r="A127" s="8" t="s">
        <v>169</v>
      </c>
      <c r="B127" s="9" t="s">
        <v>55</v>
      </c>
      <c r="C127" s="117" t="s">
        <v>172</v>
      </c>
      <c r="D127" s="10" t="s">
        <v>310</v>
      </c>
      <c r="E127" s="9">
        <v>38</v>
      </c>
      <c r="F127" s="9">
        <v>16</v>
      </c>
      <c r="G127" s="11">
        <f t="shared" si="24"/>
        <v>0.42105263157894735</v>
      </c>
      <c r="H127" s="9">
        <v>38</v>
      </c>
      <c r="I127" s="9">
        <v>14</v>
      </c>
      <c r="J127" s="11">
        <f t="shared" si="1"/>
        <v>0.36842105263157893</v>
      </c>
      <c r="K127" s="9">
        <v>40</v>
      </c>
      <c r="L127" s="9">
        <v>14</v>
      </c>
      <c r="M127" s="11">
        <f t="shared" si="2"/>
        <v>0.35</v>
      </c>
      <c r="N127" s="256">
        <f t="shared" si="15"/>
        <v>-1.8421052631578949E-2</v>
      </c>
      <c r="O127" s="256">
        <f t="shared" si="16"/>
        <v>-7.1052631578947367E-2</v>
      </c>
      <c r="P127" s="161"/>
    </row>
    <row r="128" spans="1:16" ht="15.75" customHeight="1" x14ac:dyDescent="0.25">
      <c r="A128" s="8" t="s">
        <v>169</v>
      </c>
      <c r="B128" s="9" t="s">
        <v>55</v>
      </c>
      <c r="C128" s="117" t="s">
        <v>484</v>
      </c>
      <c r="D128" s="10" t="s">
        <v>309</v>
      </c>
      <c r="E128" s="9">
        <v>0</v>
      </c>
      <c r="F128" s="9">
        <v>0</v>
      </c>
      <c r="G128" s="11" t="s">
        <v>543</v>
      </c>
      <c r="H128" s="9">
        <v>8</v>
      </c>
      <c r="I128" s="9">
        <v>4</v>
      </c>
      <c r="J128" s="11">
        <f t="shared" si="1"/>
        <v>0.5</v>
      </c>
      <c r="K128" s="9">
        <v>18</v>
      </c>
      <c r="L128" s="9">
        <v>4</v>
      </c>
      <c r="M128" s="11">
        <f t="shared" si="2"/>
        <v>0.22222222222222221</v>
      </c>
      <c r="N128" s="256">
        <f t="shared" si="15"/>
        <v>-0.27777777777777779</v>
      </c>
      <c r="O128" s="256" t="str">
        <f t="shared" si="16"/>
        <v>-</v>
      </c>
      <c r="P128" s="161" t="s">
        <v>221</v>
      </c>
    </row>
    <row r="129" spans="1:16" ht="15.75" customHeight="1" x14ac:dyDescent="0.25">
      <c r="A129" s="8" t="s">
        <v>169</v>
      </c>
      <c r="B129" s="9" t="s">
        <v>55</v>
      </c>
      <c r="C129" s="117" t="s">
        <v>173</v>
      </c>
      <c r="D129" s="10" t="s">
        <v>311</v>
      </c>
      <c r="E129" s="9">
        <v>28</v>
      </c>
      <c r="F129" s="9">
        <v>13</v>
      </c>
      <c r="G129" s="11">
        <f t="shared" ref="G129:G135" si="26">IF(E129=0,"",F129/E129)</f>
        <v>0.4642857142857143</v>
      </c>
      <c r="H129" s="9">
        <v>27</v>
      </c>
      <c r="I129" s="9">
        <v>11</v>
      </c>
      <c r="J129" s="11">
        <f t="shared" si="1"/>
        <v>0.40740740740740738</v>
      </c>
      <c r="K129" s="9">
        <v>26</v>
      </c>
      <c r="L129" s="9">
        <v>10</v>
      </c>
      <c r="M129" s="11">
        <f t="shared" si="2"/>
        <v>0.38461538461538464</v>
      </c>
      <c r="N129" s="256">
        <f t="shared" si="15"/>
        <v>-2.2792022792022748E-2</v>
      </c>
      <c r="O129" s="256">
        <f t="shared" si="16"/>
        <v>-7.9670329670329665E-2</v>
      </c>
      <c r="P129" s="161"/>
    </row>
    <row r="130" spans="1:16" ht="15.75" customHeight="1" x14ac:dyDescent="0.25">
      <c r="A130" s="8" t="s">
        <v>169</v>
      </c>
      <c r="B130" s="9" t="s">
        <v>55</v>
      </c>
      <c r="C130" s="117" t="s">
        <v>174</v>
      </c>
      <c r="D130" s="10" t="s">
        <v>311</v>
      </c>
      <c r="E130" s="9">
        <v>20</v>
      </c>
      <c r="F130" s="9">
        <v>10</v>
      </c>
      <c r="G130" s="11">
        <f t="shared" si="26"/>
        <v>0.5</v>
      </c>
      <c r="H130" s="9">
        <v>27</v>
      </c>
      <c r="I130" s="9">
        <v>12</v>
      </c>
      <c r="J130" s="11">
        <f t="shared" si="1"/>
        <v>0.44444444444444442</v>
      </c>
      <c r="K130" s="9">
        <v>33</v>
      </c>
      <c r="L130" s="9">
        <v>13</v>
      </c>
      <c r="M130" s="11">
        <f t="shared" si="2"/>
        <v>0.39393939393939392</v>
      </c>
      <c r="N130" s="256">
        <f t="shared" si="15"/>
        <v>-5.0505050505050497E-2</v>
      </c>
      <c r="O130" s="256">
        <f t="shared" si="16"/>
        <v>-0.10606060606060608</v>
      </c>
      <c r="P130" s="161"/>
    </row>
    <row r="131" spans="1:16" ht="15.75" customHeight="1" x14ac:dyDescent="0.25">
      <c r="A131" s="8" t="s">
        <v>169</v>
      </c>
      <c r="B131" s="9" t="s">
        <v>55</v>
      </c>
      <c r="C131" s="117" t="s">
        <v>175</v>
      </c>
      <c r="D131" s="10" t="s">
        <v>312</v>
      </c>
      <c r="E131" s="9">
        <v>23</v>
      </c>
      <c r="F131" s="9">
        <v>12</v>
      </c>
      <c r="G131" s="11">
        <f t="shared" si="26"/>
        <v>0.52173913043478259</v>
      </c>
      <c r="H131" s="9">
        <v>26</v>
      </c>
      <c r="I131" s="9">
        <v>12</v>
      </c>
      <c r="J131" s="11">
        <f t="shared" si="1"/>
        <v>0.46153846153846156</v>
      </c>
      <c r="K131" s="9">
        <v>24</v>
      </c>
      <c r="L131" s="9">
        <v>6</v>
      </c>
      <c r="M131" s="11">
        <f t="shared" si="2"/>
        <v>0.25</v>
      </c>
      <c r="N131" s="256">
        <f t="shared" si="15"/>
        <v>-0.21153846153846156</v>
      </c>
      <c r="O131" s="256">
        <f t="shared" si="16"/>
        <v>-0.27173913043478259</v>
      </c>
      <c r="P131" s="161"/>
    </row>
    <row r="132" spans="1:16" ht="15.75" customHeight="1" x14ac:dyDescent="0.25">
      <c r="A132" s="8" t="s">
        <v>169</v>
      </c>
      <c r="B132" s="9" t="s">
        <v>55</v>
      </c>
      <c r="C132" s="117" t="s">
        <v>489</v>
      </c>
      <c r="D132" s="10" t="s">
        <v>313</v>
      </c>
      <c r="E132" s="9">
        <v>32</v>
      </c>
      <c r="F132" s="9">
        <v>17</v>
      </c>
      <c r="G132" s="11">
        <f t="shared" si="26"/>
        <v>0.53125</v>
      </c>
      <c r="H132" s="9">
        <v>45</v>
      </c>
      <c r="I132" s="9">
        <v>19</v>
      </c>
      <c r="J132" s="11">
        <f t="shared" si="1"/>
        <v>0.42222222222222222</v>
      </c>
      <c r="K132" s="9">
        <v>38</v>
      </c>
      <c r="L132" s="9">
        <v>15</v>
      </c>
      <c r="M132" s="11">
        <f t="shared" si="2"/>
        <v>0.39473684210526316</v>
      </c>
      <c r="N132" s="256">
        <f t="shared" ref="N132:N170" si="27">IF(J132="-","-",IF(M132="-",0,(M132-J132)))</f>
        <v>-2.7485380116959057E-2</v>
      </c>
      <c r="O132" s="256">
        <f t="shared" ref="O132:O171" si="28">IF(G132="-","-",IF(M132="-",0,(M132-G132)))</f>
        <v>-0.13651315789473684</v>
      </c>
      <c r="P132" s="161"/>
    </row>
    <row r="133" spans="1:16" ht="15.75" customHeight="1" x14ac:dyDescent="0.25">
      <c r="A133" s="8" t="s">
        <v>169</v>
      </c>
      <c r="B133" s="9" t="s">
        <v>61</v>
      </c>
      <c r="C133" s="117" t="s">
        <v>177</v>
      </c>
      <c r="D133" s="10" t="s">
        <v>314</v>
      </c>
      <c r="E133" s="9">
        <v>43</v>
      </c>
      <c r="F133" s="9">
        <v>13</v>
      </c>
      <c r="G133" s="11">
        <f t="shared" si="26"/>
        <v>0.30232558139534882</v>
      </c>
      <c r="H133" s="9">
        <v>39</v>
      </c>
      <c r="I133" s="9">
        <v>10</v>
      </c>
      <c r="J133" s="11">
        <f t="shared" si="1"/>
        <v>0.25641025641025639</v>
      </c>
      <c r="K133" s="9">
        <v>40</v>
      </c>
      <c r="L133" s="9">
        <v>16</v>
      </c>
      <c r="M133" s="11">
        <f t="shared" si="2"/>
        <v>0.4</v>
      </c>
      <c r="N133" s="256">
        <f t="shared" si="27"/>
        <v>0.14358974358974363</v>
      </c>
      <c r="O133" s="256">
        <f t="shared" si="28"/>
        <v>9.7674418604651203E-2</v>
      </c>
      <c r="P133" s="161"/>
    </row>
    <row r="134" spans="1:16" ht="15.75" customHeight="1" x14ac:dyDescent="0.25">
      <c r="A134" s="8" t="s">
        <v>169</v>
      </c>
      <c r="B134" s="9" t="s">
        <v>61</v>
      </c>
      <c r="C134" s="117" t="s">
        <v>178</v>
      </c>
      <c r="D134" s="10" t="s">
        <v>315</v>
      </c>
      <c r="E134" s="9">
        <v>56</v>
      </c>
      <c r="F134" s="9">
        <v>20</v>
      </c>
      <c r="G134" s="11">
        <f t="shared" si="26"/>
        <v>0.35714285714285715</v>
      </c>
      <c r="H134" s="9">
        <v>47</v>
      </c>
      <c r="I134" s="9">
        <v>22</v>
      </c>
      <c r="J134" s="11">
        <f t="shared" si="1"/>
        <v>0.46808510638297873</v>
      </c>
      <c r="K134" s="9">
        <v>46</v>
      </c>
      <c r="L134" s="9">
        <v>19</v>
      </c>
      <c r="M134" s="11">
        <f t="shared" si="2"/>
        <v>0.41304347826086957</v>
      </c>
      <c r="N134" s="256">
        <f t="shared" si="27"/>
        <v>-5.5041628122109165E-2</v>
      </c>
      <c r="O134" s="256">
        <f t="shared" si="28"/>
        <v>5.5900621118012417E-2</v>
      </c>
      <c r="P134" s="161"/>
    </row>
    <row r="135" spans="1:16" ht="15.75" customHeight="1" x14ac:dyDescent="0.25">
      <c r="A135" s="8" t="s">
        <v>169</v>
      </c>
      <c r="B135" s="9" t="s">
        <v>61</v>
      </c>
      <c r="C135" s="117" t="s">
        <v>316</v>
      </c>
      <c r="D135" s="10" t="s">
        <v>317</v>
      </c>
      <c r="E135" s="9">
        <v>19</v>
      </c>
      <c r="F135" s="9">
        <v>12</v>
      </c>
      <c r="G135" s="11">
        <f t="shared" si="26"/>
        <v>0.63157894736842102</v>
      </c>
      <c r="H135" s="9">
        <v>25</v>
      </c>
      <c r="I135" s="9">
        <v>13</v>
      </c>
      <c r="J135" s="11">
        <f t="shared" si="1"/>
        <v>0.52</v>
      </c>
      <c r="K135" s="9">
        <v>0</v>
      </c>
      <c r="L135" s="9">
        <v>0</v>
      </c>
      <c r="M135" s="11" t="str">
        <f t="shared" si="2"/>
        <v>-</v>
      </c>
      <c r="N135" s="11" t="s">
        <v>543</v>
      </c>
      <c r="O135" s="11" t="s">
        <v>543</v>
      </c>
      <c r="P135" s="161"/>
    </row>
    <row r="136" spans="1:16" ht="15.75" customHeight="1" x14ac:dyDescent="0.25">
      <c r="A136" s="8" t="s">
        <v>169</v>
      </c>
      <c r="B136" s="9" t="s">
        <v>61</v>
      </c>
      <c r="C136" s="117" t="s">
        <v>179</v>
      </c>
      <c r="D136" s="10" t="s">
        <v>317</v>
      </c>
      <c r="E136" s="9">
        <v>0</v>
      </c>
      <c r="F136" s="9">
        <v>0</v>
      </c>
      <c r="G136" s="11" t="s">
        <v>543</v>
      </c>
      <c r="H136" s="9">
        <v>10</v>
      </c>
      <c r="I136" s="9">
        <v>5</v>
      </c>
      <c r="J136" s="11">
        <f t="shared" si="1"/>
        <v>0.5</v>
      </c>
      <c r="K136" s="9">
        <v>48</v>
      </c>
      <c r="L136" s="9">
        <v>25</v>
      </c>
      <c r="M136" s="11">
        <f t="shared" si="2"/>
        <v>0.52083333333333337</v>
      </c>
      <c r="N136" s="256">
        <f t="shared" si="27"/>
        <v>2.083333333333337E-2</v>
      </c>
      <c r="O136" s="256" t="str">
        <f t="shared" si="28"/>
        <v>-</v>
      </c>
      <c r="P136" s="161"/>
    </row>
    <row r="137" spans="1:16" ht="15.75" customHeight="1" x14ac:dyDescent="0.25">
      <c r="A137" s="8" t="s">
        <v>169</v>
      </c>
      <c r="B137" s="9" t="s">
        <v>61</v>
      </c>
      <c r="C137" s="117" t="s">
        <v>180</v>
      </c>
      <c r="D137" s="10" t="s">
        <v>318</v>
      </c>
      <c r="E137" s="9">
        <v>18</v>
      </c>
      <c r="F137" s="9">
        <v>8</v>
      </c>
      <c r="G137" s="11">
        <f t="shared" ref="G137:G145" si="29">IF(E137=0,"",F137/E137)</f>
        <v>0.44444444444444442</v>
      </c>
      <c r="H137" s="9">
        <v>18</v>
      </c>
      <c r="I137" s="9">
        <v>7</v>
      </c>
      <c r="J137" s="11">
        <f t="shared" si="1"/>
        <v>0.3888888888888889</v>
      </c>
      <c r="K137" s="9">
        <v>18</v>
      </c>
      <c r="L137" s="9">
        <v>4</v>
      </c>
      <c r="M137" s="11">
        <f t="shared" si="2"/>
        <v>0.22222222222222221</v>
      </c>
      <c r="N137" s="256">
        <f t="shared" si="27"/>
        <v>-0.16666666666666669</v>
      </c>
      <c r="O137" s="256">
        <f t="shared" si="28"/>
        <v>-0.22222222222222221</v>
      </c>
      <c r="P137" s="161"/>
    </row>
    <row r="138" spans="1:16" ht="15.75" customHeight="1" x14ac:dyDescent="0.25">
      <c r="A138" s="8" t="s">
        <v>181</v>
      </c>
      <c r="B138" s="9" t="s">
        <v>55</v>
      </c>
      <c r="C138" s="117" t="s">
        <v>496</v>
      </c>
      <c r="D138" s="10" t="s">
        <v>319</v>
      </c>
      <c r="E138" s="9">
        <v>40</v>
      </c>
      <c r="F138" s="9">
        <v>21</v>
      </c>
      <c r="G138" s="11">
        <f t="shared" si="29"/>
        <v>0.52500000000000002</v>
      </c>
      <c r="H138" s="9">
        <v>37</v>
      </c>
      <c r="I138" s="9">
        <v>17</v>
      </c>
      <c r="J138" s="11">
        <f t="shared" si="1"/>
        <v>0.45945945945945948</v>
      </c>
      <c r="K138" s="9">
        <v>44</v>
      </c>
      <c r="L138" s="9">
        <v>22</v>
      </c>
      <c r="M138" s="11">
        <f t="shared" si="2"/>
        <v>0.5</v>
      </c>
      <c r="N138" s="256">
        <f t="shared" si="27"/>
        <v>4.0540540540540515E-2</v>
      </c>
      <c r="O138" s="256">
        <f t="shared" si="28"/>
        <v>-2.5000000000000022E-2</v>
      </c>
      <c r="P138" s="175"/>
    </row>
    <row r="139" spans="1:16" ht="15.75" customHeight="1" x14ac:dyDescent="0.25">
      <c r="A139" s="8" t="s">
        <v>181</v>
      </c>
      <c r="B139" s="9" t="s">
        <v>55</v>
      </c>
      <c r="C139" s="117" t="s">
        <v>498</v>
      </c>
      <c r="D139" s="10" t="s">
        <v>320</v>
      </c>
      <c r="E139" s="9">
        <v>54</v>
      </c>
      <c r="F139" s="9">
        <v>16</v>
      </c>
      <c r="G139" s="11">
        <f t="shared" si="29"/>
        <v>0.29629629629629628</v>
      </c>
      <c r="H139" s="9">
        <v>56</v>
      </c>
      <c r="I139" s="9">
        <v>17</v>
      </c>
      <c r="J139" s="11">
        <f t="shared" si="1"/>
        <v>0.30357142857142855</v>
      </c>
      <c r="K139" s="9">
        <v>49</v>
      </c>
      <c r="L139" s="9">
        <v>15</v>
      </c>
      <c r="M139" s="11">
        <f t="shared" si="2"/>
        <v>0.30612244897959184</v>
      </c>
      <c r="N139" s="256">
        <f t="shared" si="27"/>
        <v>2.5510204081632959E-3</v>
      </c>
      <c r="O139" s="256">
        <f t="shared" si="28"/>
        <v>9.8261526832955637E-3</v>
      </c>
      <c r="P139" s="175"/>
    </row>
    <row r="140" spans="1:16" ht="15.75" customHeight="1" x14ac:dyDescent="0.25">
      <c r="A140" s="8" t="s">
        <v>181</v>
      </c>
      <c r="B140" s="9" t="s">
        <v>61</v>
      </c>
      <c r="C140" s="117" t="s">
        <v>183</v>
      </c>
      <c r="D140" s="10" t="s">
        <v>321</v>
      </c>
      <c r="E140" s="9">
        <v>21</v>
      </c>
      <c r="F140" s="9">
        <v>13</v>
      </c>
      <c r="G140" s="11">
        <f t="shared" si="29"/>
        <v>0.61904761904761907</v>
      </c>
      <c r="H140" s="9">
        <v>20</v>
      </c>
      <c r="I140" s="9">
        <v>10</v>
      </c>
      <c r="J140" s="11">
        <f t="shared" si="1"/>
        <v>0.5</v>
      </c>
      <c r="K140" s="9">
        <v>24</v>
      </c>
      <c r="L140" s="9">
        <v>11</v>
      </c>
      <c r="M140" s="11">
        <f t="shared" si="2"/>
        <v>0.45833333333333331</v>
      </c>
      <c r="N140" s="256">
        <f t="shared" si="27"/>
        <v>-4.1666666666666685E-2</v>
      </c>
      <c r="O140" s="256">
        <f t="shared" si="28"/>
        <v>-0.16071428571428575</v>
      </c>
      <c r="P140" s="175"/>
    </row>
    <row r="141" spans="1:16" ht="15.75" customHeight="1" x14ac:dyDescent="0.25">
      <c r="A141" s="8" t="s">
        <v>181</v>
      </c>
      <c r="B141" s="9" t="s">
        <v>61</v>
      </c>
      <c r="C141" s="117" t="s">
        <v>501</v>
      </c>
      <c r="D141" s="10" t="s">
        <v>322</v>
      </c>
      <c r="E141" s="9">
        <v>21</v>
      </c>
      <c r="F141" s="9">
        <v>5</v>
      </c>
      <c r="G141" s="11">
        <f t="shared" si="29"/>
        <v>0.23809523809523808</v>
      </c>
      <c r="H141" s="9">
        <v>20</v>
      </c>
      <c r="I141" s="9">
        <v>10</v>
      </c>
      <c r="J141" s="11">
        <f t="shared" si="1"/>
        <v>0.5</v>
      </c>
      <c r="K141" s="9">
        <v>19</v>
      </c>
      <c r="L141" s="9">
        <v>13</v>
      </c>
      <c r="M141" s="11">
        <f t="shared" si="2"/>
        <v>0.68421052631578949</v>
      </c>
      <c r="N141" s="256">
        <f t="shared" si="27"/>
        <v>0.18421052631578949</v>
      </c>
      <c r="O141" s="256">
        <f t="shared" si="28"/>
        <v>0.44611528822055141</v>
      </c>
      <c r="P141" s="175"/>
    </row>
    <row r="142" spans="1:16" ht="15.75" customHeight="1" x14ac:dyDescent="0.25">
      <c r="A142" s="8" t="s">
        <v>181</v>
      </c>
      <c r="B142" s="9" t="s">
        <v>61</v>
      </c>
      <c r="C142" s="117" t="s">
        <v>503</v>
      </c>
      <c r="D142" s="10" t="s">
        <v>323</v>
      </c>
      <c r="E142" s="9">
        <v>28</v>
      </c>
      <c r="F142" s="9">
        <v>13</v>
      </c>
      <c r="G142" s="11">
        <f t="shared" si="29"/>
        <v>0.4642857142857143</v>
      </c>
      <c r="H142" s="9">
        <v>28</v>
      </c>
      <c r="I142" s="9">
        <v>11</v>
      </c>
      <c r="J142" s="11">
        <f t="shared" si="1"/>
        <v>0.39285714285714285</v>
      </c>
      <c r="K142" s="9">
        <v>28</v>
      </c>
      <c r="L142" s="9">
        <v>14</v>
      </c>
      <c r="M142" s="11">
        <f t="shared" si="2"/>
        <v>0.5</v>
      </c>
      <c r="N142" s="256">
        <f t="shared" si="27"/>
        <v>0.10714285714285715</v>
      </c>
      <c r="O142" s="256">
        <f t="shared" si="28"/>
        <v>3.5714285714285698E-2</v>
      </c>
      <c r="P142" s="175"/>
    </row>
    <row r="143" spans="1:16" ht="15.75" customHeight="1" x14ac:dyDescent="0.25">
      <c r="A143" s="8" t="s">
        <v>186</v>
      </c>
      <c r="B143" s="9" t="s">
        <v>55</v>
      </c>
      <c r="C143" s="117" t="s">
        <v>187</v>
      </c>
      <c r="D143" s="10" t="s">
        <v>324</v>
      </c>
      <c r="E143" s="9">
        <v>28</v>
      </c>
      <c r="F143" s="9">
        <v>19</v>
      </c>
      <c r="G143" s="11">
        <f t="shared" si="29"/>
        <v>0.6785714285714286</v>
      </c>
      <c r="H143" s="9">
        <v>19</v>
      </c>
      <c r="I143" s="9">
        <v>12</v>
      </c>
      <c r="J143" s="11">
        <f t="shared" si="1"/>
        <v>0.63157894736842102</v>
      </c>
      <c r="K143" s="9">
        <v>10</v>
      </c>
      <c r="L143" s="9">
        <v>8</v>
      </c>
      <c r="M143" s="11">
        <f t="shared" si="2"/>
        <v>0.8</v>
      </c>
      <c r="N143" s="256">
        <f t="shared" si="27"/>
        <v>0.16842105263157903</v>
      </c>
      <c r="O143" s="256">
        <f t="shared" si="28"/>
        <v>0.12142857142857144</v>
      </c>
      <c r="P143" s="161" t="s">
        <v>219</v>
      </c>
    </row>
    <row r="144" spans="1:16" ht="15.75" customHeight="1" x14ac:dyDescent="0.25">
      <c r="A144" s="8" t="s">
        <v>186</v>
      </c>
      <c r="B144" s="9" t="s">
        <v>55</v>
      </c>
      <c r="C144" s="117" t="s">
        <v>188</v>
      </c>
      <c r="D144" s="10" t="s">
        <v>325</v>
      </c>
      <c r="E144" s="9">
        <v>40</v>
      </c>
      <c r="F144" s="9">
        <v>15</v>
      </c>
      <c r="G144" s="11">
        <f t="shared" si="29"/>
        <v>0.375</v>
      </c>
      <c r="H144" s="9">
        <v>34</v>
      </c>
      <c r="I144" s="9">
        <v>17</v>
      </c>
      <c r="J144" s="11">
        <f t="shared" si="1"/>
        <v>0.5</v>
      </c>
      <c r="K144" s="9">
        <v>52</v>
      </c>
      <c r="L144" s="9">
        <v>23</v>
      </c>
      <c r="M144" s="11">
        <f t="shared" si="2"/>
        <v>0.44230769230769229</v>
      </c>
      <c r="N144" s="256">
        <f t="shared" si="27"/>
        <v>-5.7692307692307709E-2</v>
      </c>
      <c r="O144" s="256">
        <f t="shared" si="28"/>
        <v>6.7307692307692291E-2</v>
      </c>
      <c r="P144" s="175"/>
    </row>
    <row r="145" spans="1:16" ht="15.75" customHeight="1" x14ac:dyDescent="0.25">
      <c r="A145" s="8" t="s">
        <v>186</v>
      </c>
      <c r="B145" s="9" t="s">
        <v>55</v>
      </c>
      <c r="C145" s="117" t="s">
        <v>189</v>
      </c>
      <c r="D145" s="10" t="s">
        <v>324</v>
      </c>
      <c r="E145" s="9">
        <v>36</v>
      </c>
      <c r="F145" s="9">
        <v>24</v>
      </c>
      <c r="G145" s="11">
        <f t="shared" si="29"/>
        <v>0.66666666666666663</v>
      </c>
      <c r="H145" s="9">
        <v>66</v>
      </c>
      <c r="I145" s="9">
        <v>24</v>
      </c>
      <c r="J145" s="11">
        <f t="shared" si="1"/>
        <v>0.36363636363636365</v>
      </c>
      <c r="K145" s="9">
        <v>81</v>
      </c>
      <c r="L145" s="9">
        <v>38</v>
      </c>
      <c r="M145" s="11">
        <f t="shared" si="2"/>
        <v>0.46913580246913578</v>
      </c>
      <c r="N145" s="256">
        <f t="shared" si="27"/>
        <v>0.10549943883277213</v>
      </c>
      <c r="O145" s="256">
        <f t="shared" si="28"/>
        <v>-0.19753086419753085</v>
      </c>
      <c r="P145" s="175"/>
    </row>
    <row r="146" spans="1:16" ht="15.75" customHeight="1" x14ac:dyDescent="0.25">
      <c r="A146" s="8" t="s">
        <v>186</v>
      </c>
      <c r="B146" s="9" t="s">
        <v>55</v>
      </c>
      <c r="C146" s="117" t="s">
        <v>190</v>
      </c>
      <c r="D146" s="10" t="s">
        <v>324</v>
      </c>
      <c r="E146" s="9">
        <v>0</v>
      </c>
      <c r="F146" s="9">
        <v>0</v>
      </c>
      <c r="G146" s="11" t="s">
        <v>543</v>
      </c>
      <c r="H146" s="9">
        <v>8</v>
      </c>
      <c r="I146" s="9">
        <v>5</v>
      </c>
      <c r="J146" s="11">
        <f t="shared" si="1"/>
        <v>0.625</v>
      </c>
      <c r="K146" s="9">
        <v>14</v>
      </c>
      <c r="L146" s="9">
        <v>8</v>
      </c>
      <c r="M146" s="11">
        <f t="shared" si="2"/>
        <v>0.5714285714285714</v>
      </c>
      <c r="N146" s="256">
        <f t="shared" si="27"/>
        <v>-5.3571428571428603E-2</v>
      </c>
      <c r="O146" s="256" t="str">
        <f t="shared" si="28"/>
        <v>-</v>
      </c>
      <c r="P146" s="161" t="s">
        <v>221</v>
      </c>
    </row>
    <row r="147" spans="1:16" ht="15.75" customHeight="1" x14ac:dyDescent="0.25">
      <c r="A147" s="8" t="s">
        <v>186</v>
      </c>
      <c r="B147" s="9" t="s">
        <v>55</v>
      </c>
      <c r="C147" s="117" t="s">
        <v>191</v>
      </c>
      <c r="D147" s="10" t="s">
        <v>326</v>
      </c>
      <c r="E147" s="9">
        <v>42</v>
      </c>
      <c r="F147" s="9">
        <v>28</v>
      </c>
      <c r="G147" s="11">
        <f t="shared" ref="G147:G169" si="30">IF(E147=0,"",F147/E147)</f>
        <v>0.66666666666666663</v>
      </c>
      <c r="H147" s="9">
        <v>44</v>
      </c>
      <c r="I147" s="9">
        <v>26</v>
      </c>
      <c r="J147" s="11">
        <f t="shared" si="1"/>
        <v>0.59090909090909094</v>
      </c>
      <c r="K147" s="9">
        <v>41</v>
      </c>
      <c r="L147" s="9">
        <v>18</v>
      </c>
      <c r="M147" s="11">
        <f t="shared" si="2"/>
        <v>0.43902439024390244</v>
      </c>
      <c r="N147" s="256">
        <f t="shared" si="27"/>
        <v>-0.1518847006651885</v>
      </c>
      <c r="O147" s="256">
        <f t="shared" si="28"/>
        <v>-0.22764227642276419</v>
      </c>
      <c r="P147" s="175"/>
    </row>
    <row r="148" spans="1:16" ht="15.75" customHeight="1" x14ac:dyDescent="0.25">
      <c r="A148" s="8" t="s">
        <v>186</v>
      </c>
      <c r="B148" s="9" t="s">
        <v>61</v>
      </c>
      <c r="C148" s="117" t="s">
        <v>510</v>
      </c>
      <c r="D148" s="10" t="s">
        <v>327</v>
      </c>
      <c r="E148" s="9">
        <v>18</v>
      </c>
      <c r="F148" s="9">
        <v>14</v>
      </c>
      <c r="G148" s="11">
        <f t="shared" si="30"/>
        <v>0.77777777777777779</v>
      </c>
      <c r="H148" s="9">
        <v>17</v>
      </c>
      <c r="I148" s="9">
        <v>9</v>
      </c>
      <c r="J148" s="11">
        <f t="shared" si="1"/>
        <v>0.52941176470588236</v>
      </c>
      <c r="K148" s="9">
        <v>19</v>
      </c>
      <c r="L148" s="9">
        <v>6</v>
      </c>
      <c r="M148" s="11">
        <f t="shared" si="2"/>
        <v>0.31578947368421051</v>
      </c>
      <c r="N148" s="256">
        <f t="shared" si="27"/>
        <v>-0.21362229102167185</v>
      </c>
      <c r="O148" s="256">
        <f t="shared" si="28"/>
        <v>-0.46198830409356728</v>
      </c>
      <c r="P148" s="175"/>
    </row>
    <row r="149" spans="1:16" ht="15.75" customHeight="1" x14ac:dyDescent="0.25">
      <c r="A149" s="8" t="s">
        <v>186</v>
      </c>
      <c r="B149" s="9" t="s">
        <v>61</v>
      </c>
      <c r="C149" s="117" t="s">
        <v>192</v>
      </c>
      <c r="D149" s="10" t="s">
        <v>327</v>
      </c>
      <c r="E149" s="9">
        <v>48</v>
      </c>
      <c r="F149" s="9">
        <v>40</v>
      </c>
      <c r="G149" s="11">
        <f t="shared" si="30"/>
        <v>0.83333333333333337</v>
      </c>
      <c r="H149" s="9">
        <v>42</v>
      </c>
      <c r="I149" s="9">
        <v>26</v>
      </c>
      <c r="J149" s="11">
        <f t="shared" si="1"/>
        <v>0.61904761904761907</v>
      </c>
      <c r="K149" s="9">
        <v>43</v>
      </c>
      <c r="L149" s="9">
        <v>4</v>
      </c>
      <c r="M149" s="11">
        <f t="shared" si="2"/>
        <v>9.3023255813953487E-2</v>
      </c>
      <c r="N149" s="256">
        <f t="shared" si="27"/>
        <v>-0.52602436323366564</v>
      </c>
      <c r="O149" s="256">
        <f t="shared" si="28"/>
        <v>-0.74031007751937983</v>
      </c>
      <c r="P149" s="175"/>
    </row>
    <row r="150" spans="1:16" ht="15.75" customHeight="1" x14ac:dyDescent="0.25">
      <c r="A150" s="8" t="s">
        <v>186</v>
      </c>
      <c r="B150" s="9" t="s">
        <v>61</v>
      </c>
      <c r="C150" s="117" t="s">
        <v>193</v>
      </c>
      <c r="D150" s="10" t="s">
        <v>327</v>
      </c>
      <c r="E150" s="9">
        <v>17</v>
      </c>
      <c r="F150" s="9">
        <v>14</v>
      </c>
      <c r="G150" s="11">
        <f t="shared" si="30"/>
        <v>0.82352941176470584</v>
      </c>
      <c r="H150" s="9">
        <v>17</v>
      </c>
      <c r="I150" s="9">
        <v>12</v>
      </c>
      <c r="J150" s="11">
        <f t="shared" si="1"/>
        <v>0.70588235294117652</v>
      </c>
      <c r="K150" s="9">
        <v>16</v>
      </c>
      <c r="L150" s="9">
        <v>8</v>
      </c>
      <c r="M150" s="11">
        <f t="shared" si="2"/>
        <v>0.5</v>
      </c>
      <c r="N150" s="256">
        <f t="shared" si="27"/>
        <v>-0.20588235294117652</v>
      </c>
      <c r="O150" s="256">
        <f t="shared" si="28"/>
        <v>-0.32352941176470584</v>
      </c>
      <c r="P150" s="175"/>
    </row>
    <row r="151" spans="1:16" ht="15.75" customHeight="1" x14ac:dyDescent="0.25">
      <c r="A151" s="8" t="s">
        <v>186</v>
      </c>
      <c r="B151" s="9" t="s">
        <v>61</v>
      </c>
      <c r="C151" s="117" t="s">
        <v>514</v>
      </c>
      <c r="D151" s="10" t="s">
        <v>328</v>
      </c>
      <c r="E151" s="9">
        <v>26</v>
      </c>
      <c r="F151" s="9">
        <v>13</v>
      </c>
      <c r="G151" s="11">
        <f t="shared" si="30"/>
        <v>0.5</v>
      </c>
      <c r="H151" s="9">
        <v>34</v>
      </c>
      <c r="I151" s="9">
        <v>10</v>
      </c>
      <c r="J151" s="11">
        <f t="shared" si="1"/>
        <v>0.29411764705882354</v>
      </c>
      <c r="K151" s="9">
        <v>35</v>
      </c>
      <c r="L151" s="9">
        <v>11</v>
      </c>
      <c r="M151" s="11">
        <f t="shared" si="2"/>
        <v>0.31428571428571428</v>
      </c>
      <c r="N151" s="256">
        <f t="shared" si="27"/>
        <v>2.016806722689074E-2</v>
      </c>
      <c r="O151" s="256">
        <f t="shared" si="28"/>
        <v>-0.18571428571428572</v>
      </c>
      <c r="P151" s="175"/>
    </row>
    <row r="152" spans="1:16" ht="15.75" customHeight="1" x14ac:dyDescent="0.25">
      <c r="A152" s="8" t="s">
        <v>186</v>
      </c>
      <c r="B152" s="9" t="s">
        <v>61</v>
      </c>
      <c r="C152" s="117" t="s">
        <v>514</v>
      </c>
      <c r="D152" s="10" t="s">
        <v>329</v>
      </c>
      <c r="E152" s="9">
        <v>26</v>
      </c>
      <c r="F152" s="9">
        <v>13</v>
      </c>
      <c r="G152" s="11">
        <f t="shared" si="30"/>
        <v>0.5</v>
      </c>
      <c r="H152" s="9">
        <v>34</v>
      </c>
      <c r="I152" s="9">
        <v>10</v>
      </c>
      <c r="J152" s="11">
        <f t="shared" si="1"/>
        <v>0.29411764705882354</v>
      </c>
      <c r="K152" s="9">
        <v>35</v>
      </c>
      <c r="L152" s="9">
        <v>11</v>
      </c>
      <c r="M152" s="11">
        <f t="shared" si="2"/>
        <v>0.31428571428571428</v>
      </c>
      <c r="N152" s="256">
        <f t="shared" si="27"/>
        <v>2.016806722689074E-2</v>
      </c>
      <c r="O152" s="256">
        <f t="shared" si="28"/>
        <v>-0.18571428571428572</v>
      </c>
      <c r="P152" s="175"/>
    </row>
    <row r="153" spans="1:16" ht="15.75" customHeight="1" x14ac:dyDescent="0.25">
      <c r="A153" s="8" t="s">
        <v>186</v>
      </c>
      <c r="B153" s="9" t="s">
        <v>61</v>
      </c>
      <c r="C153" s="117" t="s">
        <v>195</v>
      </c>
      <c r="D153" s="10" t="s">
        <v>330</v>
      </c>
      <c r="E153" s="9">
        <v>22</v>
      </c>
      <c r="F153" s="9">
        <v>18</v>
      </c>
      <c r="G153" s="11">
        <f t="shared" si="30"/>
        <v>0.81818181818181823</v>
      </c>
      <c r="H153" s="9">
        <v>19</v>
      </c>
      <c r="I153" s="9">
        <v>14</v>
      </c>
      <c r="J153" s="11">
        <f t="shared" si="1"/>
        <v>0.73684210526315785</v>
      </c>
      <c r="K153" s="9">
        <v>12</v>
      </c>
      <c r="L153" s="9">
        <v>8</v>
      </c>
      <c r="M153" s="11">
        <f t="shared" si="2"/>
        <v>0.66666666666666663</v>
      </c>
      <c r="N153" s="256">
        <f t="shared" si="27"/>
        <v>-7.0175438596491224E-2</v>
      </c>
      <c r="O153" s="256">
        <f t="shared" si="28"/>
        <v>-0.1515151515151516</v>
      </c>
      <c r="P153" s="175"/>
    </row>
    <row r="154" spans="1:16" ht="15.75" customHeight="1" x14ac:dyDescent="0.25">
      <c r="A154" s="8" t="s">
        <v>186</v>
      </c>
      <c r="B154" s="9" t="s">
        <v>61</v>
      </c>
      <c r="C154" s="117" t="s">
        <v>197</v>
      </c>
      <c r="D154" s="10" t="s">
        <v>331</v>
      </c>
      <c r="E154" s="9">
        <v>26</v>
      </c>
      <c r="F154" s="9">
        <v>11</v>
      </c>
      <c r="G154" s="11">
        <f t="shared" si="30"/>
        <v>0.42307692307692307</v>
      </c>
      <c r="H154" s="9">
        <v>27</v>
      </c>
      <c r="I154" s="9">
        <v>13</v>
      </c>
      <c r="J154" s="11">
        <f t="shared" si="1"/>
        <v>0.48148148148148145</v>
      </c>
      <c r="K154" s="9">
        <v>46</v>
      </c>
      <c r="L154" s="9">
        <v>25</v>
      </c>
      <c r="M154" s="11">
        <f t="shared" si="2"/>
        <v>0.54347826086956519</v>
      </c>
      <c r="N154" s="256">
        <f t="shared" si="27"/>
        <v>6.1996779388083734E-2</v>
      </c>
      <c r="O154" s="256">
        <f t="shared" si="28"/>
        <v>0.12040133779264212</v>
      </c>
      <c r="P154" s="161"/>
    </row>
    <row r="155" spans="1:16" ht="15.75" customHeight="1" x14ac:dyDescent="0.25">
      <c r="A155" s="8" t="s">
        <v>186</v>
      </c>
      <c r="B155" s="9" t="s">
        <v>64</v>
      </c>
      <c r="C155" s="117" t="s">
        <v>198</v>
      </c>
      <c r="D155" s="10" t="s">
        <v>332</v>
      </c>
      <c r="E155" s="9">
        <v>54</v>
      </c>
      <c r="F155" s="9">
        <v>29</v>
      </c>
      <c r="G155" s="11">
        <f t="shared" si="30"/>
        <v>0.53703703703703709</v>
      </c>
      <c r="H155" s="9">
        <v>59</v>
      </c>
      <c r="I155" s="9">
        <v>30</v>
      </c>
      <c r="J155" s="11">
        <f t="shared" si="1"/>
        <v>0.50847457627118642</v>
      </c>
      <c r="K155" s="9">
        <v>63</v>
      </c>
      <c r="L155" s="9">
        <v>34</v>
      </c>
      <c r="M155" s="11">
        <f t="shared" si="2"/>
        <v>0.53968253968253965</v>
      </c>
      <c r="N155" s="256">
        <f t="shared" si="27"/>
        <v>3.1207963411353234E-2</v>
      </c>
      <c r="O155" s="256">
        <f t="shared" si="28"/>
        <v>2.6455026455025621E-3</v>
      </c>
      <c r="P155" s="161"/>
    </row>
    <row r="156" spans="1:16" ht="15.75" customHeight="1" x14ac:dyDescent="0.25">
      <c r="A156" s="8" t="s">
        <v>199</v>
      </c>
      <c r="B156" s="9" t="s">
        <v>55</v>
      </c>
      <c r="C156" s="117" t="s">
        <v>520</v>
      </c>
      <c r="D156" s="10" t="s">
        <v>333</v>
      </c>
      <c r="E156" s="9">
        <v>75</v>
      </c>
      <c r="F156" s="9">
        <v>49</v>
      </c>
      <c r="G156" s="11">
        <f t="shared" si="30"/>
        <v>0.65333333333333332</v>
      </c>
      <c r="H156" s="9">
        <v>83</v>
      </c>
      <c r="I156" s="9">
        <v>55</v>
      </c>
      <c r="J156" s="11">
        <f t="shared" si="1"/>
        <v>0.66265060240963858</v>
      </c>
      <c r="K156" s="9">
        <v>77</v>
      </c>
      <c r="L156" s="9">
        <v>36</v>
      </c>
      <c r="M156" s="11">
        <f t="shared" si="2"/>
        <v>0.46753246753246752</v>
      </c>
      <c r="N156" s="256">
        <f t="shared" si="27"/>
        <v>-0.19511813487717106</v>
      </c>
      <c r="O156" s="256">
        <f t="shared" si="28"/>
        <v>-0.1858008658008658</v>
      </c>
      <c r="P156" s="161"/>
    </row>
    <row r="157" spans="1:16" ht="15.75" customHeight="1" x14ac:dyDescent="0.25">
      <c r="A157" s="8" t="s">
        <v>199</v>
      </c>
      <c r="B157" s="9" t="s">
        <v>55</v>
      </c>
      <c r="C157" s="117" t="s">
        <v>201</v>
      </c>
      <c r="D157" s="10" t="s">
        <v>334</v>
      </c>
      <c r="E157" s="9">
        <v>92</v>
      </c>
      <c r="F157" s="9">
        <v>40</v>
      </c>
      <c r="G157" s="11">
        <f t="shared" si="30"/>
        <v>0.43478260869565216</v>
      </c>
      <c r="H157" s="9">
        <v>71</v>
      </c>
      <c r="I157" s="9">
        <v>45</v>
      </c>
      <c r="J157" s="11">
        <f t="shared" si="1"/>
        <v>0.63380281690140849</v>
      </c>
      <c r="K157" s="9">
        <v>61</v>
      </c>
      <c r="L157" s="9">
        <v>36</v>
      </c>
      <c r="M157" s="11">
        <f t="shared" si="2"/>
        <v>0.5901639344262295</v>
      </c>
      <c r="N157" s="256">
        <f t="shared" si="27"/>
        <v>-4.3638882475178997E-2</v>
      </c>
      <c r="O157" s="256">
        <f t="shared" si="28"/>
        <v>0.15538132573057734</v>
      </c>
      <c r="P157" s="161"/>
    </row>
    <row r="158" spans="1:16" ht="15.75" customHeight="1" x14ac:dyDescent="0.25">
      <c r="A158" s="8" t="s">
        <v>199</v>
      </c>
      <c r="B158" s="9" t="s">
        <v>55</v>
      </c>
      <c r="C158" s="117" t="s">
        <v>202</v>
      </c>
      <c r="D158" s="10" t="s">
        <v>335</v>
      </c>
      <c r="E158" s="9">
        <v>99</v>
      </c>
      <c r="F158" s="9">
        <v>54</v>
      </c>
      <c r="G158" s="11">
        <f t="shared" si="30"/>
        <v>0.54545454545454541</v>
      </c>
      <c r="H158" s="9">
        <v>76</v>
      </c>
      <c r="I158" s="9">
        <v>50</v>
      </c>
      <c r="J158" s="11">
        <f t="shared" si="1"/>
        <v>0.65789473684210531</v>
      </c>
      <c r="K158" s="9">
        <v>52</v>
      </c>
      <c r="L158" s="9">
        <v>37</v>
      </c>
      <c r="M158" s="11">
        <f t="shared" si="2"/>
        <v>0.71153846153846156</v>
      </c>
      <c r="N158" s="256">
        <f t="shared" si="27"/>
        <v>5.3643724696356254E-2</v>
      </c>
      <c r="O158" s="256">
        <f t="shared" si="28"/>
        <v>0.16608391608391615</v>
      </c>
      <c r="P158" s="161"/>
    </row>
    <row r="159" spans="1:16" ht="15.75" customHeight="1" x14ac:dyDescent="0.25">
      <c r="A159" s="8" t="s">
        <v>199</v>
      </c>
      <c r="B159" s="9" t="s">
        <v>55</v>
      </c>
      <c r="C159" s="117" t="s">
        <v>202</v>
      </c>
      <c r="D159" s="10" t="s">
        <v>336</v>
      </c>
      <c r="E159" s="9">
        <v>99</v>
      </c>
      <c r="F159" s="9">
        <v>55</v>
      </c>
      <c r="G159" s="11">
        <f t="shared" si="30"/>
        <v>0.55555555555555558</v>
      </c>
      <c r="H159" s="9">
        <v>75</v>
      </c>
      <c r="I159" s="9">
        <v>50</v>
      </c>
      <c r="J159" s="11">
        <f>IF(H159=0,"",I159/H159)</f>
        <v>0.66666666666666663</v>
      </c>
      <c r="K159" s="9">
        <v>52</v>
      </c>
      <c r="L159" s="9">
        <v>37</v>
      </c>
      <c r="M159" s="11">
        <f>IF(K159=0,"",L159/K159)</f>
        <v>0.71153846153846156</v>
      </c>
      <c r="N159" s="256">
        <f t="shared" si="27"/>
        <v>4.4871794871794934E-2</v>
      </c>
      <c r="O159" s="256">
        <f t="shared" si="28"/>
        <v>0.15598290598290598</v>
      </c>
      <c r="P159" s="161"/>
    </row>
    <row r="160" spans="1:16" ht="15.75" customHeight="1" x14ac:dyDescent="0.25">
      <c r="A160" s="190" t="s">
        <v>199</v>
      </c>
      <c r="B160" s="177" t="s">
        <v>55</v>
      </c>
      <c r="C160" s="190" t="s">
        <v>203</v>
      </c>
      <c r="D160" s="144" t="s">
        <v>335</v>
      </c>
      <c r="E160" s="9">
        <v>0</v>
      </c>
      <c r="F160" s="9">
        <v>0</v>
      </c>
      <c r="G160" s="11" t="s">
        <v>543</v>
      </c>
      <c r="H160" s="9">
        <v>0</v>
      </c>
      <c r="I160" s="9">
        <v>0</v>
      </c>
      <c r="J160" s="11" t="str">
        <f t="shared" ref="J160:J161" si="31">IF(H160=0,"-",I160/H160)</f>
        <v>-</v>
      </c>
      <c r="K160" s="9">
        <v>7</v>
      </c>
      <c r="L160" s="9">
        <v>3</v>
      </c>
      <c r="M160" s="11">
        <f t="shared" ref="M160:M161" si="32">IF(K160=0,"",L160/K160)</f>
        <v>0.42857142857142855</v>
      </c>
      <c r="N160" s="256" t="str">
        <f t="shared" si="27"/>
        <v>-</v>
      </c>
      <c r="O160" s="256" t="str">
        <f t="shared" si="28"/>
        <v>-</v>
      </c>
      <c r="P160" s="161" t="s">
        <v>220</v>
      </c>
    </row>
    <row r="161" spans="1:16" ht="15.75" customHeight="1" x14ac:dyDescent="0.25">
      <c r="A161" s="190" t="s">
        <v>199</v>
      </c>
      <c r="B161" s="177" t="s">
        <v>55</v>
      </c>
      <c r="C161" s="190" t="s">
        <v>203</v>
      </c>
      <c r="D161" s="144" t="s">
        <v>336</v>
      </c>
      <c r="E161" s="9">
        <v>0</v>
      </c>
      <c r="F161" s="9">
        <v>0</v>
      </c>
      <c r="G161" s="11" t="s">
        <v>543</v>
      </c>
      <c r="H161" s="9">
        <v>0</v>
      </c>
      <c r="I161" s="9">
        <v>0</v>
      </c>
      <c r="J161" s="11" t="str">
        <f t="shared" si="31"/>
        <v>-</v>
      </c>
      <c r="K161" s="9">
        <v>7</v>
      </c>
      <c r="L161" s="9">
        <v>3</v>
      </c>
      <c r="M161" s="11">
        <f t="shared" si="32"/>
        <v>0.42857142857142855</v>
      </c>
      <c r="N161" s="256" t="str">
        <f t="shared" si="27"/>
        <v>-</v>
      </c>
      <c r="O161" s="256" t="str">
        <f t="shared" si="28"/>
        <v>-</v>
      </c>
      <c r="P161" s="161" t="s">
        <v>220</v>
      </c>
    </row>
    <row r="162" spans="1:16" ht="15.75" customHeight="1" x14ac:dyDescent="0.25">
      <c r="A162" s="8" t="s">
        <v>199</v>
      </c>
      <c r="B162" s="9" t="s">
        <v>55</v>
      </c>
      <c r="C162" s="117" t="s">
        <v>204</v>
      </c>
      <c r="D162" s="10" t="s">
        <v>337</v>
      </c>
      <c r="E162" s="9">
        <v>46</v>
      </c>
      <c r="F162" s="9">
        <v>26</v>
      </c>
      <c r="G162" s="11">
        <f t="shared" si="30"/>
        <v>0.56521739130434778</v>
      </c>
      <c r="H162" s="9">
        <v>61</v>
      </c>
      <c r="I162" s="9">
        <v>30</v>
      </c>
      <c r="J162" s="11">
        <f t="shared" ref="J162:J170" si="33">IF(H162=0,"",I162/H162)</f>
        <v>0.49180327868852458</v>
      </c>
      <c r="K162" s="9">
        <v>62</v>
      </c>
      <c r="L162" s="9">
        <v>27</v>
      </c>
      <c r="M162" s="11">
        <f t="shared" ref="M162:M170" si="34">IF(K162=0,"",L162/K162)</f>
        <v>0.43548387096774194</v>
      </c>
      <c r="N162" s="256">
        <f t="shared" si="27"/>
        <v>-5.6319407720782644E-2</v>
      </c>
      <c r="O162" s="256">
        <f t="shared" si="28"/>
        <v>-0.12973352033660585</v>
      </c>
      <c r="P162" s="161"/>
    </row>
    <row r="163" spans="1:16" ht="15.75" customHeight="1" x14ac:dyDescent="0.25">
      <c r="A163" s="8" t="s">
        <v>199</v>
      </c>
      <c r="B163" s="9" t="s">
        <v>61</v>
      </c>
      <c r="C163" s="117" t="s">
        <v>205</v>
      </c>
      <c r="D163" s="10" t="s">
        <v>338</v>
      </c>
      <c r="E163" s="9">
        <v>18</v>
      </c>
      <c r="F163" s="9">
        <v>11</v>
      </c>
      <c r="G163" s="11">
        <f t="shared" si="30"/>
        <v>0.61111111111111116</v>
      </c>
      <c r="H163" s="9">
        <v>17</v>
      </c>
      <c r="I163" s="9">
        <v>11</v>
      </c>
      <c r="J163" s="11">
        <f t="shared" si="33"/>
        <v>0.6470588235294118</v>
      </c>
      <c r="K163" s="9">
        <v>17</v>
      </c>
      <c r="L163" s="9">
        <v>12</v>
      </c>
      <c r="M163" s="11">
        <f t="shared" si="34"/>
        <v>0.70588235294117652</v>
      </c>
      <c r="N163" s="256">
        <f t="shared" si="27"/>
        <v>5.8823529411764719E-2</v>
      </c>
      <c r="O163" s="256">
        <f t="shared" si="28"/>
        <v>9.4771241830065356E-2</v>
      </c>
      <c r="P163" s="161"/>
    </row>
    <row r="164" spans="1:16" ht="15.75" customHeight="1" x14ac:dyDescent="0.25">
      <c r="A164" s="8" t="s">
        <v>199</v>
      </c>
      <c r="B164" s="9" t="s">
        <v>61</v>
      </c>
      <c r="C164" s="117" t="s">
        <v>206</v>
      </c>
      <c r="D164" s="10" t="s">
        <v>339</v>
      </c>
      <c r="E164" s="9">
        <v>23</v>
      </c>
      <c r="F164" s="9">
        <v>15</v>
      </c>
      <c r="G164" s="11">
        <f t="shared" si="30"/>
        <v>0.65217391304347827</v>
      </c>
      <c r="H164" s="9">
        <v>38</v>
      </c>
      <c r="I164" s="9">
        <v>26</v>
      </c>
      <c r="J164" s="11">
        <f t="shared" si="33"/>
        <v>0.68421052631578949</v>
      </c>
      <c r="K164" s="9">
        <v>36</v>
      </c>
      <c r="L164" s="9">
        <v>24</v>
      </c>
      <c r="M164" s="11">
        <f t="shared" si="34"/>
        <v>0.66666666666666663</v>
      </c>
      <c r="N164" s="256">
        <f t="shared" si="27"/>
        <v>-1.7543859649122862E-2</v>
      </c>
      <c r="O164" s="256">
        <f t="shared" si="28"/>
        <v>1.4492753623188359E-2</v>
      </c>
      <c r="P164" s="161"/>
    </row>
    <row r="165" spans="1:16" ht="15.75" customHeight="1" x14ac:dyDescent="0.25">
      <c r="A165" s="8" t="s">
        <v>199</v>
      </c>
      <c r="B165" s="9" t="s">
        <v>61</v>
      </c>
      <c r="C165" s="117" t="s">
        <v>206</v>
      </c>
      <c r="D165" s="10" t="s">
        <v>340</v>
      </c>
      <c r="E165" s="9">
        <v>23</v>
      </c>
      <c r="F165" s="9">
        <v>15</v>
      </c>
      <c r="G165" s="11">
        <f t="shared" si="30"/>
        <v>0.65217391304347827</v>
      </c>
      <c r="H165" s="9">
        <v>38</v>
      </c>
      <c r="I165" s="9">
        <v>25</v>
      </c>
      <c r="J165" s="11">
        <f t="shared" si="33"/>
        <v>0.65789473684210531</v>
      </c>
      <c r="K165" s="9">
        <v>36</v>
      </c>
      <c r="L165" s="9">
        <v>27</v>
      </c>
      <c r="M165" s="11">
        <f t="shared" si="34"/>
        <v>0.75</v>
      </c>
      <c r="N165" s="256">
        <f t="shared" si="27"/>
        <v>9.210526315789469E-2</v>
      </c>
      <c r="O165" s="256">
        <f t="shared" si="28"/>
        <v>9.7826086956521729E-2</v>
      </c>
      <c r="P165" s="161"/>
    </row>
    <row r="166" spans="1:16" ht="15.75" customHeight="1" x14ac:dyDescent="0.25">
      <c r="A166" s="8" t="s">
        <v>199</v>
      </c>
      <c r="B166" s="9" t="s">
        <v>61</v>
      </c>
      <c r="C166" s="117" t="s">
        <v>529</v>
      </c>
      <c r="D166" s="10" t="s">
        <v>341</v>
      </c>
      <c r="E166" s="9">
        <v>30</v>
      </c>
      <c r="F166" s="9">
        <v>16</v>
      </c>
      <c r="G166" s="11">
        <f t="shared" si="30"/>
        <v>0.53333333333333333</v>
      </c>
      <c r="H166" s="9">
        <v>33</v>
      </c>
      <c r="I166" s="9">
        <v>13</v>
      </c>
      <c r="J166" s="11">
        <f t="shared" si="33"/>
        <v>0.39393939393939392</v>
      </c>
      <c r="K166" s="9">
        <v>33</v>
      </c>
      <c r="L166" s="9">
        <v>17</v>
      </c>
      <c r="M166" s="11">
        <f t="shared" si="34"/>
        <v>0.51515151515151514</v>
      </c>
      <c r="N166" s="256">
        <f t="shared" si="27"/>
        <v>0.12121212121212122</v>
      </c>
      <c r="O166" s="256">
        <f t="shared" si="28"/>
        <v>-1.8181818181818188E-2</v>
      </c>
      <c r="P166" s="161"/>
    </row>
    <row r="167" spans="1:16" ht="15.75" customHeight="1" x14ac:dyDescent="0.25">
      <c r="A167" s="8" t="s">
        <v>199</v>
      </c>
      <c r="B167" s="9" t="s">
        <v>61</v>
      </c>
      <c r="C167" s="117" t="s">
        <v>208</v>
      </c>
      <c r="D167" s="10" t="s">
        <v>342</v>
      </c>
      <c r="E167" s="9">
        <v>26</v>
      </c>
      <c r="F167" s="9">
        <v>8</v>
      </c>
      <c r="G167" s="11">
        <f t="shared" si="30"/>
        <v>0.30769230769230771</v>
      </c>
      <c r="H167" s="9">
        <v>26</v>
      </c>
      <c r="I167" s="9">
        <v>8</v>
      </c>
      <c r="J167" s="11">
        <f t="shared" si="33"/>
        <v>0.30769230769230771</v>
      </c>
      <c r="K167" s="9">
        <v>24</v>
      </c>
      <c r="L167" s="9">
        <v>8</v>
      </c>
      <c r="M167" s="11">
        <f t="shared" si="34"/>
        <v>0.33333333333333331</v>
      </c>
      <c r="N167" s="256">
        <f t="shared" si="27"/>
        <v>2.5641025641025605E-2</v>
      </c>
      <c r="O167" s="256">
        <f t="shared" si="28"/>
        <v>2.5641025641025605E-2</v>
      </c>
      <c r="P167" s="161"/>
    </row>
    <row r="168" spans="1:16" ht="15.75" customHeight="1" x14ac:dyDescent="0.25">
      <c r="A168" s="8" t="s">
        <v>199</v>
      </c>
      <c r="B168" s="9" t="s">
        <v>61</v>
      </c>
      <c r="C168" s="117" t="s">
        <v>208</v>
      </c>
      <c r="D168" s="10" t="s">
        <v>343</v>
      </c>
      <c r="E168" s="9">
        <v>26</v>
      </c>
      <c r="F168" s="9">
        <v>8</v>
      </c>
      <c r="G168" s="11">
        <f t="shared" si="30"/>
        <v>0.30769230769230771</v>
      </c>
      <c r="H168" s="9">
        <v>26</v>
      </c>
      <c r="I168" s="9">
        <v>8</v>
      </c>
      <c r="J168" s="11">
        <f t="shared" si="33"/>
        <v>0.30769230769230771</v>
      </c>
      <c r="K168" s="9">
        <v>24</v>
      </c>
      <c r="L168" s="9">
        <v>7</v>
      </c>
      <c r="M168" s="11">
        <f t="shared" si="34"/>
        <v>0.29166666666666669</v>
      </c>
      <c r="N168" s="256">
        <f t="shared" si="27"/>
        <v>-1.6025641025641024E-2</v>
      </c>
      <c r="O168" s="256">
        <f t="shared" si="28"/>
        <v>-1.6025641025641024E-2</v>
      </c>
      <c r="P168" s="161"/>
    </row>
    <row r="169" spans="1:16" ht="15.75" customHeight="1" x14ac:dyDescent="0.25">
      <c r="A169" s="8" t="s">
        <v>199</v>
      </c>
      <c r="B169" s="9" t="s">
        <v>61</v>
      </c>
      <c r="C169" s="117" t="s">
        <v>209</v>
      </c>
      <c r="D169" s="10" t="s">
        <v>344</v>
      </c>
      <c r="E169" s="9">
        <v>41</v>
      </c>
      <c r="F169" s="9">
        <v>24</v>
      </c>
      <c r="G169" s="11">
        <f t="shared" si="30"/>
        <v>0.58536585365853655</v>
      </c>
      <c r="H169" s="9">
        <v>43</v>
      </c>
      <c r="I169" s="9">
        <v>20</v>
      </c>
      <c r="J169" s="11">
        <f t="shared" si="33"/>
        <v>0.46511627906976744</v>
      </c>
      <c r="K169" s="9">
        <v>42</v>
      </c>
      <c r="L169" s="9">
        <v>17</v>
      </c>
      <c r="M169" s="11">
        <f t="shared" si="34"/>
        <v>0.40476190476190477</v>
      </c>
      <c r="N169" s="256">
        <f t="shared" si="27"/>
        <v>-6.0354374307862668E-2</v>
      </c>
      <c r="O169" s="256">
        <f t="shared" si="28"/>
        <v>-0.18060394889663178</v>
      </c>
      <c r="P169" s="162"/>
    </row>
    <row r="170" spans="1:16" ht="15.75" customHeight="1" x14ac:dyDescent="0.25">
      <c r="A170" s="119" t="s">
        <v>199</v>
      </c>
      <c r="B170" s="120" t="s">
        <v>61</v>
      </c>
      <c r="C170" s="121" t="s">
        <v>345</v>
      </c>
      <c r="D170" s="10" t="s">
        <v>339</v>
      </c>
      <c r="E170" s="9">
        <v>0</v>
      </c>
      <c r="F170" s="9">
        <v>0</v>
      </c>
      <c r="G170" s="11" t="s">
        <v>543</v>
      </c>
      <c r="H170" s="9">
        <v>11</v>
      </c>
      <c r="I170" s="9">
        <v>4</v>
      </c>
      <c r="J170" s="11">
        <f t="shared" si="33"/>
        <v>0.36363636363636365</v>
      </c>
      <c r="K170" s="9">
        <v>11</v>
      </c>
      <c r="L170" s="9">
        <v>2</v>
      </c>
      <c r="M170" s="11">
        <f t="shared" si="34"/>
        <v>0.18181818181818182</v>
      </c>
      <c r="N170" s="256">
        <f t="shared" si="27"/>
        <v>-0.18181818181818182</v>
      </c>
      <c r="O170" s="256" t="str">
        <f t="shared" si="28"/>
        <v>-</v>
      </c>
      <c r="P170" s="188"/>
    </row>
    <row r="171" spans="1:16" ht="15.75" customHeight="1" x14ac:dyDescent="0.25">
      <c r="A171" s="305"/>
      <c r="B171" s="306"/>
      <c r="C171" s="306"/>
      <c r="D171" s="303"/>
      <c r="E171" s="30">
        <f>SUM(E3:E170)</f>
        <v>4359</v>
      </c>
      <c r="F171" s="31">
        <f>SUM(F3:F170)</f>
        <v>2435</v>
      </c>
      <c r="G171" s="32">
        <f t="shared" ref="G171" si="35">IF(E171=0,"",F171/E171)</f>
        <v>0.55861436109199358</v>
      </c>
      <c r="H171" s="30">
        <f>SUM(H3:H170)</f>
        <v>4567</v>
      </c>
      <c r="I171" s="31">
        <f>SUM(I3:I170)</f>
        <v>2233</v>
      </c>
      <c r="J171" s="32">
        <f t="shared" ref="J171" si="36">IF(H171=0,"",I171/H171)</f>
        <v>0.48894241296255747</v>
      </c>
      <c r="K171" s="30">
        <f>SUM(K3:K170)</f>
        <v>4789</v>
      </c>
      <c r="L171" s="30">
        <f>SUM(L3:L170)</f>
        <v>2235</v>
      </c>
      <c r="M171" s="32">
        <f t="shared" ref="M171" si="37">L171/K171</f>
        <v>0.46669450824806846</v>
      </c>
      <c r="N171" s="257">
        <f>IF(J171="-","",(M171-J171))</f>
        <v>-2.2247904714489009E-2</v>
      </c>
      <c r="O171" s="257">
        <f t="shared" si="28"/>
        <v>-9.1919852843925121E-2</v>
      </c>
      <c r="P171" s="8"/>
    </row>
    <row r="172" spans="1:16" ht="15.75" customHeight="1" x14ac:dyDescent="0.25">
      <c r="C172" s="7"/>
    </row>
    <row r="173" spans="1:16" ht="15.75" customHeight="1" x14ac:dyDescent="0.25">
      <c r="A173" s="194" t="s">
        <v>545</v>
      </c>
      <c r="C173" s="194"/>
    </row>
    <row r="174" spans="1:16" ht="15.75" customHeight="1" x14ac:dyDescent="0.25"/>
    <row r="175" spans="1:16" ht="15.75" customHeight="1" x14ac:dyDescent="0.25">
      <c r="A175" s="194" t="s">
        <v>546</v>
      </c>
      <c r="C175" s="194"/>
    </row>
    <row r="176" spans="1:16" ht="15.75" customHeight="1" x14ac:dyDescent="0.25">
      <c r="C176" s="7"/>
    </row>
    <row r="177" spans="3:3" ht="15.75" customHeight="1" x14ac:dyDescent="0.25">
      <c r="C177" s="7"/>
    </row>
    <row r="178" spans="3:3" ht="15.75" customHeight="1" x14ac:dyDescent="0.25">
      <c r="C178" s="7"/>
    </row>
    <row r="179" spans="3:3" ht="15.75" customHeight="1" x14ac:dyDescent="0.25">
      <c r="C179" s="7"/>
    </row>
    <row r="180" spans="3:3" ht="15.75" customHeight="1" x14ac:dyDescent="0.25">
      <c r="C180" s="7"/>
    </row>
    <row r="181" spans="3:3" ht="15.75" customHeight="1" x14ac:dyDescent="0.25">
      <c r="C181" s="7"/>
    </row>
    <row r="182" spans="3:3" ht="15.75" customHeight="1" x14ac:dyDescent="0.25">
      <c r="C182" s="7"/>
    </row>
    <row r="183" spans="3:3" ht="15.75" customHeight="1" x14ac:dyDescent="0.25">
      <c r="C183" s="7"/>
    </row>
    <row r="184" spans="3:3" ht="15.75" customHeight="1" x14ac:dyDescent="0.25">
      <c r="C184" s="7"/>
    </row>
    <row r="185" spans="3:3" ht="15.75" customHeight="1" x14ac:dyDescent="0.25">
      <c r="C185" s="7"/>
    </row>
    <row r="186" spans="3:3" ht="15.75" customHeight="1" x14ac:dyDescent="0.25">
      <c r="C186" s="7"/>
    </row>
    <row r="187" spans="3:3" ht="15.75" customHeight="1" x14ac:dyDescent="0.25">
      <c r="C187" s="7"/>
    </row>
    <row r="188" spans="3:3" ht="15.75" customHeight="1" x14ac:dyDescent="0.25">
      <c r="C188" s="7"/>
    </row>
    <row r="189" spans="3:3" ht="15.75" customHeight="1" x14ac:dyDescent="0.25">
      <c r="C189" s="7"/>
    </row>
    <row r="190" spans="3:3" ht="15.75" customHeight="1" x14ac:dyDescent="0.25">
      <c r="C190" s="7"/>
    </row>
    <row r="191" spans="3:3" ht="15.75" customHeight="1" x14ac:dyDescent="0.25">
      <c r="C191" s="7"/>
    </row>
    <row r="192" spans="3:3" ht="15.75" customHeight="1" x14ac:dyDescent="0.25">
      <c r="C192" s="7"/>
    </row>
    <row r="193" spans="3:3" ht="15.75" customHeight="1" x14ac:dyDescent="0.25">
      <c r="C193" s="7"/>
    </row>
    <row r="194" spans="3:3" ht="15.75" customHeight="1" x14ac:dyDescent="0.25">
      <c r="C194" s="7"/>
    </row>
    <row r="195" spans="3:3" ht="15.75" customHeight="1" x14ac:dyDescent="0.25">
      <c r="C195" s="7"/>
    </row>
    <row r="196" spans="3:3" ht="15.75" customHeight="1" x14ac:dyDescent="0.25">
      <c r="C196" s="7"/>
    </row>
    <row r="197" spans="3:3" ht="15.75" customHeight="1" x14ac:dyDescent="0.25">
      <c r="C197" s="7"/>
    </row>
    <row r="198" spans="3:3" ht="15.75" customHeight="1" x14ac:dyDescent="0.25">
      <c r="C198" s="7"/>
    </row>
    <row r="199" spans="3:3" ht="15.75" customHeight="1" x14ac:dyDescent="0.25">
      <c r="C199" s="7"/>
    </row>
    <row r="200" spans="3:3" ht="15.75" customHeight="1" x14ac:dyDescent="0.25">
      <c r="C200" s="7"/>
    </row>
    <row r="201" spans="3:3" ht="15.75" customHeight="1" x14ac:dyDescent="0.25">
      <c r="C201" s="7"/>
    </row>
    <row r="202" spans="3:3" ht="15.75" customHeight="1" x14ac:dyDescent="0.25">
      <c r="C202" s="7"/>
    </row>
    <row r="203" spans="3:3" ht="15.75" customHeight="1" x14ac:dyDescent="0.25">
      <c r="C203" s="7"/>
    </row>
    <row r="204" spans="3:3" ht="15.75" customHeight="1" x14ac:dyDescent="0.25">
      <c r="C204" s="7"/>
    </row>
    <row r="205" spans="3:3" ht="15.75" customHeight="1" x14ac:dyDescent="0.25">
      <c r="C205" s="7"/>
    </row>
    <row r="206" spans="3:3" ht="15.75" customHeight="1" x14ac:dyDescent="0.25">
      <c r="C206" s="7"/>
    </row>
    <row r="207" spans="3:3" ht="15.75" customHeight="1" x14ac:dyDescent="0.25">
      <c r="C207" s="7"/>
    </row>
    <row r="208" spans="3:3" ht="15.75" customHeight="1" x14ac:dyDescent="0.25">
      <c r="C208" s="7"/>
    </row>
    <row r="209" spans="3:3" ht="15.75" customHeight="1" x14ac:dyDescent="0.25">
      <c r="C209" s="7"/>
    </row>
    <row r="210" spans="3:3" ht="15.75" customHeight="1" x14ac:dyDescent="0.25">
      <c r="C210" s="7"/>
    </row>
    <row r="211" spans="3:3" ht="15.75" customHeight="1" x14ac:dyDescent="0.25">
      <c r="C211" s="7"/>
    </row>
    <row r="212" spans="3:3" ht="15.75" customHeight="1" x14ac:dyDescent="0.25">
      <c r="C212" s="7"/>
    </row>
    <row r="213" spans="3:3" ht="15.75" customHeight="1" x14ac:dyDescent="0.25">
      <c r="C213" s="7"/>
    </row>
    <row r="214" spans="3:3" ht="15.75" customHeight="1" x14ac:dyDescent="0.25">
      <c r="C214" s="7"/>
    </row>
    <row r="215" spans="3:3" ht="15.75" customHeight="1" x14ac:dyDescent="0.25">
      <c r="C215" s="7"/>
    </row>
    <row r="216" spans="3:3" ht="15.75" customHeight="1" x14ac:dyDescent="0.25">
      <c r="C216" s="7"/>
    </row>
    <row r="217" spans="3:3" ht="15.75" customHeight="1" x14ac:dyDescent="0.25">
      <c r="C217" s="7"/>
    </row>
    <row r="218" spans="3:3" ht="15.75" customHeight="1" x14ac:dyDescent="0.25">
      <c r="C218" s="7"/>
    </row>
    <row r="219" spans="3:3" ht="15.75" customHeight="1" x14ac:dyDescent="0.25">
      <c r="C219" s="7"/>
    </row>
    <row r="220" spans="3:3" ht="15.75" customHeight="1" x14ac:dyDescent="0.25">
      <c r="C220" s="7"/>
    </row>
    <row r="221" spans="3:3" ht="15.75" customHeight="1" x14ac:dyDescent="0.25">
      <c r="C221" s="7"/>
    </row>
    <row r="222" spans="3:3" ht="15.75" customHeight="1" x14ac:dyDescent="0.25">
      <c r="C222" s="7"/>
    </row>
    <row r="223" spans="3:3" ht="15.75" customHeight="1" x14ac:dyDescent="0.25">
      <c r="C223" s="7"/>
    </row>
    <row r="224" spans="3:3" ht="15.75" customHeight="1" x14ac:dyDescent="0.25">
      <c r="C224" s="7"/>
    </row>
    <row r="225" spans="3:3" ht="15.75" customHeight="1" x14ac:dyDescent="0.25">
      <c r="C225" s="7"/>
    </row>
    <row r="226" spans="3:3" ht="15.75" customHeight="1" x14ac:dyDescent="0.25">
      <c r="C226" s="7"/>
    </row>
    <row r="227" spans="3:3" ht="15.75" customHeight="1" x14ac:dyDescent="0.25">
      <c r="C227" s="7"/>
    </row>
    <row r="228" spans="3:3" ht="15.75" customHeight="1" x14ac:dyDescent="0.25">
      <c r="C228" s="7"/>
    </row>
    <row r="229" spans="3:3" ht="15.75" customHeight="1" x14ac:dyDescent="0.25">
      <c r="C229" s="7"/>
    </row>
    <row r="230" spans="3:3" ht="15.75" customHeight="1" x14ac:dyDescent="0.25">
      <c r="C230" s="7"/>
    </row>
    <row r="231" spans="3:3" ht="15.75" customHeight="1" x14ac:dyDescent="0.25">
      <c r="C231" s="7"/>
    </row>
    <row r="232" spans="3:3" ht="15.75" customHeight="1" x14ac:dyDescent="0.25">
      <c r="C232" s="7"/>
    </row>
    <row r="233" spans="3:3" ht="15.75" customHeight="1" x14ac:dyDescent="0.25">
      <c r="C233" s="7"/>
    </row>
    <row r="234" spans="3:3" ht="15.75" customHeight="1" x14ac:dyDescent="0.25">
      <c r="C234" s="7"/>
    </row>
    <row r="235" spans="3:3" ht="15.75" customHeight="1" x14ac:dyDescent="0.25">
      <c r="C235" s="7"/>
    </row>
    <row r="236" spans="3:3" ht="15.75" customHeight="1" x14ac:dyDescent="0.25">
      <c r="C236" s="7"/>
    </row>
    <row r="237" spans="3:3" ht="15.75" customHeight="1" x14ac:dyDescent="0.25">
      <c r="C237" s="7"/>
    </row>
    <row r="238" spans="3:3" ht="15.75" customHeight="1" x14ac:dyDescent="0.25">
      <c r="C238" s="7"/>
    </row>
    <row r="239" spans="3:3" ht="15.75" customHeight="1" x14ac:dyDescent="0.25">
      <c r="C239" s="7"/>
    </row>
    <row r="240" spans="3:3" ht="15.75" customHeight="1" x14ac:dyDescent="0.25">
      <c r="C240" s="7"/>
    </row>
    <row r="241" spans="3:3" ht="15.75" customHeight="1" x14ac:dyDescent="0.25">
      <c r="C241" s="7"/>
    </row>
    <row r="242" spans="3:3" ht="15.75" customHeight="1" x14ac:dyDescent="0.25">
      <c r="C242" s="7"/>
    </row>
    <row r="243" spans="3:3" ht="15.75" customHeight="1" x14ac:dyDescent="0.25">
      <c r="C243" s="7"/>
    </row>
    <row r="244" spans="3:3" ht="15.75" customHeight="1" x14ac:dyDescent="0.25">
      <c r="C244" s="7"/>
    </row>
    <row r="245" spans="3:3" ht="15.75" customHeight="1" x14ac:dyDescent="0.25">
      <c r="C245" s="7"/>
    </row>
    <row r="246" spans="3:3" ht="15.75" customHeight="1" x14ac:dyDescent="0.25">
      <c r="C246" s="7"/>
    </row>
    <row r="247" spans="3:3" ht="15.75" customHeight="1" x14ac:dyDescent="0.25">
      <c r="C247" s="7"/>
    </row>
    <row r="248" spans="3:3" ht="15.75" customHeight="1" x14ac:dyDescent="0.25">
      <c r="C248" s="7"/>
    </row>
    <row r="249" spans="3:3" ht="15.75" customHeight="1" x14ac:dyDescent="0.25">
      <c r="C249" s="7"/>
    </row>
    <row r="250" spans="3:3" ht="15.75" customHeight="1" x14ac:dyDescent="0.25">
      <c r="C250" s="7"/>
    </row>
    <row r="251" spans="3:3" ht="15.75" customHeight="1" x14ac:dyDescent="0.25">
      <c r="C251" s="7"/>
    </row>
    <row r="252" spans="3:3" ht="15.75" customHeight="1" x14ac:dyDescent="0.25">
      <c r="C252" s="7"/>
    </row>
    <row r="253" spans="3:3" ht="15.75" customHeight="1" x14ac:dyDescent="0.25">
      <c r="C253" s="7"/>
    </row>
    <row r="254" spans="3:3" ht="15.75" customHeight="1" x14ac:dyDescent="0.25">
      <c r="C254" s="7"/>
    </row>
    <row r="255" spans="3:3" ht="15.75" customHeight="1" x14ac:dyDescent="0.25">
      <c r="C255" s="7"/>
    </row>
    <row r="256" spans="3:3" ht="15.75" customHeight="1" x14ac:dyDescent="0.25">
      <c r="C256" s="7"/>
    </row>
    <row r="257" spans="3:3" ht="15.75" customHeight="1" x14ac:dyDescent="0.25">
      <c r="C257" s="7"/>
    </row>
    <row r="258" spans="3:3" ht="15.75" customHeight="1" x14ac:dyDescent="0.25">
      <c r="C258" s="7"/>
    </row>
    <row r="259" spans="3:3" ht="15.75" customHeight="1" x14ac:dyDescent="0.25">
      <c r="C259" s="7"/>
    </row>
    <row r="260" spans="3:3" ht="15.75" customHeight="1" x14ac:dyDescent="0.25">
      <c r="C260" s="7"/>
    </row>
    <row r="261" spans="3:3" ht="15.75" customHeight="1" x14ac:dyDescent="0.25">
      <c r="C261" s="7"/>
    </row>
    <row r="262" spans="3:3" ht="15.75" customHeight="1" x14ac:dyDescent="0.25">
      <c r="C262" s="7"/>
    </row>
    <row r="263" spans="3:3" ht="15.75" customHeight="1" x14ac:dyDescent="0.25">
      <c r="C263" s="7"/>
    </row>
    <row r="264" spans="3:3" ht="15.75" customHeight="1" x14ac:dyDescent="0.25">
      <c r="C264" s="7"/>
    </row>
    <row r="265" spans="3:3" ht="15.75" customHeight="1" x14ac:dyDescent="0.25">
      <c r="C265" s="7"/>
    </row>
    <row r="266" spans="3:3" ht="15.75" customHeight="1" x14ac:dyDescent="0.25">
      <c r="C266" s="7"/>
    </row>
    <row r="267" spans="3:3" ht="15.75" customHeight="1" x14ac:dyDescent="0.25">
      <c r="C267" s="7"/>
    </row>
    <row r="268" spans="3:3" ht="15.75" customHeight="1" x14ac:dyDescent="0.25">
      <c r="C268" s="7"/>
    </row>
    <row r="269" spans="3:3" ht="15.75" customHeight="1" x14ac:dyDescent="0.25">
      <c r="C269" s="7"/>
    </row>
    <row r="270" spans="3:3" ht="15.75" customHeight="1" x14ac:dyDescent="0.25">
      <c r="C270" s="7"/>
    </row>
    <row r="271" spans="3:3" ht="15.75" customHeight="1" x14ac:dyDescent="0.25">
      <c r="C271" s="7"/>
    </row>
    <row r="272" spans="3:3" ht="15.75" customHeight="1" x14ac:dyDescent="0.25">
      <c r="C272" s="7"/>
    </row>
    <row r="273" spans="3:3" ht="15.75" customHeight="1" x14ac:dyDescent="0.25">
      <c r="C273" s="7"/>
    </row>
    <row r="274" spans="3:3" ht="15.75" customHeight="1" x14ac:dyDescent="0.25">
      <c r="C274" s="7"/>
    </row>
    <row r="275" spans="3:3" ht="15.75" customHeight="1" x14ac:dyDescent="0.25">
      <c r="C275" s="7"/>
    </row>
    <row r="276" spans="3:3" ht="15.75" customHeight="1" x14ac:dyDescent="0.25">
      <c r="C276" s="7"/>
    </row>
    <row r="277" spans="3:3" ht="15.75" customHeight="1" x14ac:dyDescent="0.25">
      <c r="C277" s="7"/>
    </row>
    <row r="278" spans="3:3" ht="15.75" customHeight="1" x14ac:dyDescent="0.25">
      <c r="C278" s="7"/>
    </row>
    <row r="279" spans="3:3" ht="15.75" customHeight="1" x14ac:dyDescent="0.25">
      <c r="C279" s="7"/>
    </row>
    <row r="280" spans="3:3" ht="15.75" customHeight="1" x14ac:dyDescent="0.25">
      <c r="C280" s="7"/>
    </row>
    <row r="281" spans="3:3" ht="15.75" customHeight="1" x14ac:dyDescent="0.25">
      <c r="C281" s="7"/>
    </row>
    <row r="282" spans="3:3" ht="15.75" customHeight="1" x14ac:dyDescent="0.25">
      <c r="C282" s="7"/>
    </row>
    <row r="283" spans="3:3" ht="15.75" customHeight="1" x14ac:dyDescent="0.25">
      <c r="C283" s="7"/>
    </row>
    <row r="284" spans="3:3" ht="15.75" customHeight="1" x14ac:dyDescent="0.25">
      <c r="C284" s="7"/>
    </row>
    <row r="285" spans="3:3" ht="15.75" customHeight="1" x14ac:dyDescent="0.25">
      <c r="C285" s="7"/>
    </row>
    <row r="286" spans="3:3" ht="15.75" customHeight="1" x14ac:dyDescent="0.25">
      <c r="C286" s="7"/>
    </row>
    <row r="287" spans="3:3" ht="15.75" customHeight="1" x14ac:dyDescent="0.25">
      <c r="C287" s="7"/>
    </row>
    <row r="288" spans="3:3" ht="15.75" customHeight="1" x14ac:dyDescent="0.25">
      <c r="C288" s="7"/>
    </row>
    <row r="289" spans="3:3" ht="15.75" customHeight="1" x14ac:dyDescent="0.25">
      <c r="C289" s="7"/>
    </row>
    <row r="290" spans="3:3" ht="15.75" customHeight="1" x14ac:dyDescent="0.25">
      <c r="C290" s="7"/>
    </row>
    <row r="291" spans="3:3" ht="15.75" customHeight="1" x14ac:dyDescent="0.25">
      <c r="C291" s="7"/>
    </row>
    <row r="292" spans="3:3" ht="15.75" customHeight="1" x14ac:dyDescent="0.25">
      <c r="C292" s="7"/>
    </row>
    <row r="293" spans="3:3" ht="15.75" customHeight="1" x14ac:dyDescent="0.25">
      <c r="C293" s="7"/>
    </row>
    <row r="294" spans="3:3" ht="15.75" customHeight="1" x14ac:dyDescent="0.25">
      <c r="C294" s="7"/>
    </row>
    <row r="295" spans="3:3" ht="15.75" customHeight="1" x14ac:dyDescent="0.25">
      <c r="C295" s="7"/>
    </row>
    <row r="296" spans="3:3" ht="15.75" customHeight="1" x14ac:dyDescent="0.25">
      <c r="C296" s="7"/>
    </row>
    <row r="297" spans="3:3" ht="15.75" customHeight="1" x14ac:dyDescent="0.25">
      <c r="C297" s="7"/>
    </row>
    <row r="298" spans="3:3" ht="15.75" customHeight="1" x14ac:dyDescent="0.25">
      <c r="C298" s="7"/>
    </row>
    <row r="299" spans="3:3" ht="15.75" customHeight="1" x14ac:dyDescent="0.25">
      <c r="C299" s="7"/>
    </row>
    <row r="300" spans="3:3" ht="15.75" customHeight="1" x14ac:dyDescent="0.25">
      <c r="C300" s="7"/>
    </row>
    <row r="301" spans="3:3" ht="15.75" customHeight="1" x14ac:dyDescent="0.25">
      <c r="C301" s="7"/>
    </row>
    <row r="302" spans="3:3" ht="15.75" customHeight="1" x14ac:dyDescent="0.25">
      <c r="C302" s="7"/>
    </row>
    <row r="303" spans="3:3" ht="15.75" customHeight="1" x14ac:dyDescent="0.25">
      <c r="C303" s="7"/>
    </row>
    <row r="304" spans="3:3" ht="15.75" customHeight="1" x14ac:dyDescent="0.25">
      <c r="C304" s="7"/>
    </row>
    <row r="305" spans="3:3" ht="15.75" customHeight="1" x14ac:dyDescent="0.25">
      <c r="C305" s="7"/>
    </row>
    <row r="306" spans="3:3" ht="15.75" customHeight="1" x14ac:dyDescent="0.25">
      <c r="C306" s="7"/>
    </row>
    <row r="307" spans="3:3" ht="15.75" customHeight="1" x14ac:dyDescent="0.25">
      <c r="C307" s="7"/>
    </row>
    <row r="308" spans="3:3" ht="15.75" customHeight="1" x14ac:dyDescent="0.25">
      <c r="C308" s="7"/>
    </row>
    <row r="309" spans="3:3" ht="15.75" customHeight="1" x14ac:dyDescent="0.25">
      <c r="C309" s="7"/>
    </row>
    <row r="310" spans="3:3" ht="15.75" customHeight="1" x14ac:dyDescent="0.25">
      <c r="C310" s="7"/>
    </row>
    <row r="311" spans="3:3" ht="15.75" customHeight="1" x14ac:dyDescent="0.25">
      <c r="C311" s="7"/>
    </row>
    <row r="312" spans="3:3" ht="15.75" customHeight="1" x14ac:dyDescent="0.25">
      <c r="C312" s="7"/>
    </row>
    <row r="313" spans="3:3" ht="15.75" customHeight="1" x14ac:dyDescent="0.25">
      <c r="C313" s="7"/>
    </row>
    <row r="314" spans="3:3" ht="15.75" customHeight="1" x14ac:dyDescent="0.25">
      <c r="C314" s="7"/>
    </row>
    <row r="315" spans="3:3" ht="15.75" customHeight="1" x14ac:dyDescent="0.25">
      <c r="C315" s="7"/>
    </row>
    <row r="316" spans="3:3" ht="15.75" customHeight="1" x14ac:dyDescent="0.25">
      <c r="C316" s="7"/>
    </row>
    <row r="317" spans="3:3" ht="15.75" customHeight="1" x14ac:dyDescent="0.25">
      <c r="C317" s="7"/>
    </row>
    <row r="318" spans="3:3" ht="15.75" customHeight="1" x14ac:dyDescent="0.25">
      <c r="C318" s="7"/>
    </row>
    <row r="319" spans="3:3" ht="15.75" customHeight="1" x14ac:dyDescent="0.25">
      <c r="C319" s="7"/>
    </row>
    <row r="320" spans="3:3" ht="15.75" customHeight="1" x14ac:dyDescent="0.25">
      <c r="C320" s="7"/>
    </row>
    <row r="321" spans="3:3" ht="15.75" customHeight="1" x14ac:dyDescent="0.25">
      <c r="C321" s="7"/>
    </row>
    <row r="322" spans="3:3" ht="15.75" customHeight="1" x14ac:dyDescent="0.25">
      <c r="C322" s="7"/>
    </row>
    <row r="323" spans="3:3" ht="15.75" customHeight="1" x14ac:dyDescent="0.25">
      <c r="C323" s="7"/>
    </row>
    <row r="324" spans="3:3" ht="15.75" customHeight="1" x14ac:dyDescent="0.25">
      <c r="C324" s="7"/>
    </row>
    <row r="325" spans="3:3" ht="15.75" customHeight="1" x14ac:dyDescent="0.25">
      <c r="C325" s="7"/>
    </row>
    <row r="326" spans="3:3" ht="15.75" customHeight="1" x14ac:dyDescent="0.25">
      <c r="C326" s="7"/>
    </row>
    <row r="327" spans="3:3" ht="15.75" customHeight="1" x14ac:dyDescent="0.25">
      <c r="C327" s="7"/>
    </row>
    <row r="328" spans="3:3" ht="15.75" customHeight="1" x14ac:dyDescent="0.25">
      <c r="C328" s="7"/>
    </row>
    <row r="329" spans="3:3" ht="15.75" customHeight="1" x14ac:dyDescent="0.25">
      <c r="C329" s="7"/>
    </row>
    <row r="330" spans="3:3" ht="15.75" customHeight="1" x14ac:dyDescent="0.25">
      <c r="C330" s="7"/>
    </row>
    <row r="331" spans="3:3" ht="15.75" customHeight="1" x14ac:dyDescent="0.25">
      <c r="C331" s="7"/>
    </row>
    <row r="332" spans="3:3" ht="15.75" customHeight="1" x14ac:dyDescent="0.25">
      <c r="C332" s="7"/>
    </row>
    <row r="333" spans="3:3" ht="15.75" customHeight="1" x14ac:dyDescent="0.25">
      <c r="C333" s="7"/>
    </row>
    <row r="334" spans="3:3" ht="15.75" customHeight="1" x14ac:dyDescent="0.25">
      <c r="C334" s="7"/>
    </row>
    <row r="335" spans="3:3" ht="15.75" customHeight="1" x14ac:dyDescent="0.25">
      <c r="C335" s="7"/>
    </row>
    <row r="336" spans="3:3" ht="15.75" customHeight="1" x14ac:dyDescent="0.25">
      <c r="C336" s="7"/>
    </row>
    <row r="337" spans="3:3" ht="15.75" customHeight="1" x14ac:dyDescent="0.25">
      <c r="C337" s="7"/>
    </row>
    <row r="338" spans="3:3" ht="15.75" customHeight="1" x14ac:dyDescent="0.25">
      <c r="C338" s="7"/>
    </row>
    <row r="339" spans="3:3" ht="15.75" customHeight="1" x14ac:dyDescent="0.25">
      <c r="C339" s="7"/>
    </row>
    <row r="340" spans="3:3" ht="15.75" customHeight="1" x14ac:dyDescent="0.25">
      <c r="C340" s="7"/>
    </row>
    <row r="341" spans="3:3" ht="15.75" customHeight="1" x14ac:dyDescent="0.25">
      <c r="C341" s="7"/>
    </row>
    <row r="342" spans="3:3" ht="15.75" customHeight="1" x14ac:dyDescent="0.25">
      <c r="C342" s="7"/>
    </row>
    <row r="343" spans="3:3" ht="15.75" customHeight="1" x14ac:dyDescent="0.25">
      <c r="C343" s="7"/>
    </row>
    <row r="344" spans="3:3" ht="15.75" customHeight="1" x14ac:dyDescent="0.25">
      <c r="C344" s="7"/>
    </row>
    <row r="345" spans="3:3" ht="15.75" customHeight="1" x14ac:dyDescent="0.25">
      <c r="C345" s="7"/>
    </row>
    <row r="346" spans="3:3" ht="15.75" customHeight="1" x14ac:dyDescent="0.25">
      <c r="C346" s="7"/>
    </row>
    <row r="347" spans="3:3" ht="15.75" customHeight="1" x14ac:dyDescent="0.25">
      <c r="C347" s="7"/>
    </row>
    <row r="348" spans="3:3" ht="15.75" customHeight="1" x14ac:dyDescent="0.25">
      <c r="C348" s="7"/>
    </row>
    <row r="349" spans="3:3" ht="15.75" customHeight="1" x14ac:dyDescent="0.25">
      <c r="C349" s="7"/>
    </row>
    <row r="350" spans="3:3" ht="15.75" customHeight="1" x14ac:dyDescent="0.25">
      <c r="C350" s="7"/>
    </row>
    <row r="351" spans="3:3" ht="15.75" customHeight="1" x14ac:dyDescent="0.25">
      <c r="C351" s="7"/>
    </row>
    <row r="352" spans="3:3" ht="15.75" customHeight="1" x14ac:dyDescent="0.25">
      <c r="C352" s="7"/>
    </row>
    <row r="353" spans="3:3" ht="15.75" customHeight="1" x14ac:dyDescent="0.25">
      <c r="C353" s="7"/>
    </row>
    <row r="354" spans="3:3" ht="15.75" customHeight="1" x14ac:dyDescent="0.25">
      <c r="C354" s="7"/>
    </row>
    <row r="355" spans="3:3" ht="15.75" customHeight="1" x14ac:dyDescent="0.25">
      <c r="C355" s="7"/>
    </row>
    <row r="356" spans="3:3" ht="15.75" customHeight="1" x14ac:dyDescent="0.25">
      <c r="C356" s="7"/>
    </row>
    <row r="357" spans="3:3" ht="15.75" customHeight="1" x14ac:dyDescent="0.25">
      <c r="C357" s="7"/>
    </row>
    <row r="358" spans="3:3" ht="15.75" customHeight="1" x14ac:dyDescent="0.25">
      <c r="C358" s="7"/>
    </row>
    <row r="359" spans="3:3" ht="15.75" customHeight="1" x14ac:dyDescent="0.25">
      <c r="C359" s="7"/>
    </row>
    <row r="360" spans="3:3" ht="15.75" customHeight="1" x14ac:dyDescent="0.25">
      <c r="C360" s="7"/>
    </row>
    <row r="361" spans="3:3" ht="15.75" customHeight="1" x14ac:dyDescent="0.25">
      <c r="C361" s="7"/>
    </row>
    <row r="362" spans="3:3" ht="15.75" customHeight="1" x14ac:dyDescent="0.25">
      <c r="C362" s="7"/>
    </row>
    <row r="363" spans="3:3" ht="15.75" customHeight="1" x14ac:dyDescent="0.25">
      <c r="C363" s="7"/>
    </row>
    <row r="364" spans="3:3" ht="15.75" customHeight="1" x14ac:dyDescent="0.25">
      <c r="C364" s="7"/>
    </row>
    <row r="365" spans="3:3" ht="15.75" customHeight="1" x14ac:dyDescent="0.25">
      <c r="C365" s="7"/>
    </row>
    <row r="366" spans="3:3" ht="15.75" customHeight="1" x14ac:dyDescent="0.25">
      <c r="C366" s="7"/>
    </row>
    <row r="367" spans="3:3" ht="15.75" customHeight="1" x14ac:dyDescent="0.25">
      <c r="C367" s="7"/>
    </row>
    <row r="368" spans="3:3" ht="15.75" customHeight="1" x14ac:dyDescent="0.25">
      <c r="C368" s="7"/>
    </row>
    <row r="369" spans="3:3" ht="15.75" customHeight="1" x14ac:dyDescent="0.25">
      <c r="C369" s="7"/>
    </row>
    <row r="370" spans="3:3" ht="15.75" customHeight="1" x14ac:dyDescent="0.25">
      <c r="C370" s="7"/>
    </row>
    <row r="371" spans="3:3" ht="15.75" customHeight="1" x14ac:dyDescent="0.25">
      <c r="C371" s="7"/>
    </row>
    <row r="372" spans="3:3" ht="15.75" customHeight="1" x14ac:dyDescent="0.25">
      <c r="C372" s="7"/>
    </row>
    <row r="373" spans="3:3" ht="15.75" customHeight="1" x14ac:dyDescent="0.25">
      <c r="C373" s="7"/>
    </row>
    <row r="374" spans="3:3" ht="15.75" customHeight="1" x14ac:dyDescent="0.25">
      <c r="C374" s="7"/>
    </row>
    <row r="375" spans="3:3" ht="15.75" customHeight="1" x14ac:dyDescent="0.25">
      <c r="C375" s="7"/>
    </row>
    <row r="376" spans="3:3" ht="15.75" customHeight="1" x14ac:dyDescent="0.25">
      <c r="C376" s="7"/>
    </row>
    <row r="377" spans="3:3" ht="15.75" customHeight="1" x14ac:dyDescent="0.25">
      <c r="C377" s="7"/>
    </row>
    <row r="378" spans="3:3" ht="15.75" customHeight="1" x14ac:dyDescent="0.25">
      <c r="C378" s="7"/>
    </row>
    <row r="379" spans="3:3" ht="15.75" customHeight="1" x14ac:dyDescent="0.25">
      <c r="C379" s="7"/>
    </row>
    <row r="380" spans="3:3" ht="15.75" customHeight="1" x14ac:dyDescent="0.25">
      <c r="C380" s="7"/>
    </row>
    <row r="381" spans="3:3" ht="15.75" customHeight="1" x14ac:dyDescent="0.25">
      <c r="C381" s="7"/>
    </row>
    <row r="382" spans="3:3" ht="15.75" customHeight="1" x14ac:dyDescent="0.25">
      <c r="C382" s="7"/>
    </row>
    <row r="383" spans="3:3" ht="15.75" customHeight="1" x14ac:dyDescent="0.25">
      <c r="C383" s="7"/>
    </row>
    <row r="384" spans="3:3" ht="15.75" customHeight="1" x14ac:dyDescent="0.25">
      <c r="C384" s="7"/>
    </row>
    <row r="385" spans="3:3" ht="15.75" customHeight="1" x14ac:dyDescent="0.25">
      <c r="C385" s="7"/>
    </row>
    <row r="386" spans="3:3" ht="15.75" customHeight="1" x14ac:dyDescent="0.25">
      <c r="C386" s="7"/>
    </row>
    <row r="387" spans="3:3" ht="15.75" customHeight="1" x14ac:dyDescent="0.25">
      <c r="C387" s="7"/>
    </row>
    <row r="388" spans="3:3" ht="15.75" customHeight="1" x14ac:dyDescent="0.25">
      <c r="C388" s="7"/>
    </row>
    <row r="389" spans="3:3" ht="15.75" customHeight="1" x14ac:dyDescent="0.25">
      <c r="C389" s="7"/>
    </row>
    <row r="390" spans="3:3" ht="15.75" customHeight="1" x14ac:dyDescent="0.25">
      <c r="C390" s="7"/>
    </row>
    <row r="391" spans="3:3" ht="15.75" customHeight="1" x14ac:dyDescent="0.25">
      <c r="C391" s="7"/>
    </row>
    <row r="392" spans="3:3" ht="15.75" customHeight="1" x14ac:dyDescent="0.25">
      <c r="C392" s="7"/>
    </row>
    <row r="393" spans="3:3" ht="15.75" customHeight="1" x14ac:dyDescent="0.25">
      <c r="C393" s="7"/>
    </row>
    <row r="394" spans="3:3" ht="15.75" customHeight="1" x14ac:dyDescent="0.25">
      <c r="C394" s="7"/>
    </row>
    <row r="395" spans="3:3" ht="15.75" customHeight="1" x14ac:dyDescent="0.25">
      <c r="C395" s="7"/>
    </row>
    <row r="396" spans="3:3" ht="15.75" customHeight="1" x14ac:dyDescent="0.25">
      <c r="C396" s="7"/>
    </row>
    <row r="397" spans="3:3" ht="15.75" customHeight="1" x14ac:dyDescent="0.25">
      <c r="C397" s="7"/>
    </row>
    <row r="398" spans="3:3" ht="15.75" customHeight="1" x14ac:dyDescent="0.25">
      <c r="C398" s="7"/>
    </row>
    <row r="399" spans="3:3" ht="15.75" customHeight="1" x14ac:dyDescent="0.25">
      <c r="C399" s="7"/>
    </row>
    <row r="400" spans="3:3" ht="15.75" customHeight="1" x14ac:dyDescent="0.25">
      <c r="C400" s="7"/>
    </row>
    <row r="401" spans="3:3" ht="15.75" customHeight="1" x14ac:dyDescent="0.25">
      <c r="C401" s="7"/>
    </row>
    <row r="402" spans="3:3" ht="15.75" customHeight="1" x14ac:dyDescent="0.25">
      <c r="C402" s="7"/>
    </row>
    <row r="403" spans="3:3" ht="15.75" customHeight="1" x14ac:dyDescent="0.25">
      <c r="C403" s="7"/>
    </row>
    <row r="404" spans="3:3" ht="15.75" customHeight="1" x14ac:dyDescent="0.25">
      <c r="C404" s="7"/>
    </row>
    <row r="405" spans="3:3" ht="15.75" customHeight="1" x14ac:dyDescent="0.25">
      <c r="C405" s="7"/>
    </row>
    <row r="406" spans="3:3" ht="15.75" customHeight="1" x14ac:dyDescent="0.25">
      <c r="C406" s="7"/>
    </row>
    <row r="407" spans="3:3" ht="15.75" customHeight="1" x14ac:dyDescent="0.25">
      <c r="C407" s="7"/>
    </row>
    <row r="408" spans="3:3" ht="15.75" customHeight="1" x14ac:dyDescent="0.25">
      <c r="C408" s="7"/>
    </row>
    <row r="409" spans="3:3" ht="15.75" customHeight="1" x14ac:dyDescent="0.25">
      <c r="C409" s="7"/>
    </row>
    <row r="410" spans="3:3" ht="15.75" customHeight="1" x14ac:dyDescent="0.25">
      <c r="C410" s="7"/>
    </row>
    <row r="411" spans="3:3" ht="15.75" customHeight="1" x14ac:dyDescent="0.25">
      <c r="C411" s="7"/>
    </row>
    <row r="412" spans="3:3" ht="15.75" customHeight="1" x14ac:dyDescent="0.25">
      <c r="C412" s="7"/>
    </row>
    <row r="413" spans="3:3" ht="15.75" customHeight="1" x14ac:dyDescent="0.25">
      <c r="C413" s="7"/>
    </row>
    <row r="414" spans="3:3" ht="15.75" customHeight="1" x14ac:dyDescent="0.25">
      <c r="C414" s="7"/>
    </row>
    <row r="415" spans="3:3" ht="15.75" customHeight="1" x14ac:dyDescent="0.25">
      <c r="C415" s="7"/>
    </row>
    <row r="416" spans="3:3" ht="15.75" customHeight="1" x14ac:dyDescent="0.25">
      <c r="C416" s="7"/>
    </row>
    <row r="417" spans="3:3" ht="15.75" customHeight="1" x14ac:dyDescent="0.25">
      <c r="C417" s="7"/>
    </row>
    <row r="418" spans="3:3" ht="15.75" customHeight="1" x14ac:dyDescent="0.25">
      <c r="C418" s="7"/>
    </row>
    <row r="419" spans="3:3" ht="15.75" customHeight="1" x14ac:dyDescent="0.25">
      <c r="C419" s="7"/>
    </row>
    <row r="420" spans="3:3" ht="15.75" customHeight="1" x14ac:dyDescent="0.25">
      <c r="C420" s="7"/>
    </row>
    <row r="421" spans="3:3" ht="15.75" customHeight="1" x14ac:dyDescent="0.25">
      <c r="C421" s="7"/>
    </row>
    <row r="422" spans="3:3" ht="15.75" customHeight="1" x14ac:dyDescent="0.25">
      <c r="C422" s="7"/>
    </row>
    <row r="423" spans="3:3" ht="15.75" customHeight="1" x14ac:dyDescent="0.25">
      <c r="C423" s="7"/>
    </row>
    <row r="424" spans="3:3" ht="15.75" customHeight="1" x14ac:dyDescent="0.25">
      <c r="C424" s="7"/>
    </row>
    <row r="425" spans="3:3" ht="15.75" customHeight="1" x14ac:dyDescent="0.25">
      <c r="C425" s="7"/>
    </row>
    <row r="426" spans="3:3" ht="15.75" customHeight="1" x14ac:dyDescent="0.25">
      <c r="C426" s="7"/>
    </row>
    <row r="427" spans="3:3" ht="15.75" customHeight="1" x14ac:dyDescent="0.25">
      <c r="C427" s="7"/>
    </row>
    <row r="428" spans="3:3" ht="15.75" customHeight="1" x14ac:dyDescent="0.25">
      <c r="C428" s="7"/>
    </row>
    <row r="429" spans="3:3" ht="15.75" customHeight="1" x14ac:dyDescent="0.25">
      <c r="C429" s="7"/>
    </row>
    <row r="430" spans="3:3" ht="15.75" customHeight="1" x14ac:dyDescent="0.25">
      <c r="C430" s="7"/>
    </row>
    <row r="431" spans="3:3" ht="15.75" customHeight="1" x14ac:dyDescent="0.25">
      <c r="C431" s="7"/>
    </row>
    <row r="432" spans="3:3" ht="15.75" customHeight="1" x14ac:dyDescent="0.25">
      <c r="C432" s="7"/>
    </row>
    <row r="433" spans="3:3" ht="15.75" customHeight="1" x14ac:dyDescent="0.25">
      <c r="C433" s="7"/>
    </row>
    <row r="434" spans="3:3" ht="15.75" customHeight="1" x14ac:dyDescent="0.25">
      <c r="C434" s="7"/>
    </row>
    <row r="435" spans="3:3" ht="15.75" customHeight="1" x14ac:dyDescent="0.25">
      <c r="C435" s="7"/>
    </row>
    <row r="436" spans="3:3" ht="15.75" customHeight="1" x14ac:dyDescent="0.25">
      <c r="C436" s="7"/>
    </row>
    <row r="437" spans="3:3" ht="15.75" customHeight="1" x14ac:dyDescent="0.25">
      <c r="C437" s="7"/>
    </row>
    <row r="438" spans="3:3" ht="15.75" customHeight="1" x14ac:dyDescent="0.25">
      <c r="C438" s="7"/>
    </row>
    <row r="439" spans="3:3" ht="15.75" customHeight="1" x14ac:dyDescent="0.25">
      <c r="C439" s="7"/>
    </row>
    <row r="440" spans="3:3" ht="15.75" customHeight="1" x14ac:dyDescent="0.25">
      <c r="C440" s="7"/>
    </row>
    <row r="441" spans="3:3" ht="15.75" customHeight="1" x14ac:dyDescent="0.25">
      <c r="C441" s="7"/>
    </row>
    <row r="442" spans="3:3" ht="15.75" customHeight="1" x14ac:dyDescent="0.25">
      <c r="C442" s="7"/>
    </row>
    <row r="443" spans="3:3" ht="15.75" customHeight="1" x14ac:dyDescent="0.25">
      <c r="C443" s="7"/>
    </row>
    <row r="444" spans="3:3" ht="15.75" customHeight="1" x14ac:dyDescent="0.25">
      <c r="C444" s="7"/>
    </row>
    <row r="445" spans="3:3" ht="15.75" customHeight="1" x14ac:dyDescent="0.25">
      <c r="C445" s="7"/>
    </row>
    <row r="446" spans="3:3" ht="15.75" customHeight="1" x14ac:dyDescent="0.25">
      <c r="C446" s="7"/>
    </row>
    <row r="447" spans="3:3" ht="15.75" customHeight="1" x14ac:dyDescent="0.25">
      <c r="C447" s="7"/>
    </row>
    <row r="448" spans="3:3" ht="15.75" customHeight="1" x14ac:dyDescent="0.25">
      <c r="C448" s="7"/>
    </row>
    <row r="449" spans="3:3" ht="15.75" customHeight="1" x14ac:dyDescent="0.25">
      <c r="C449" s="7"/>
    </row>
    <row r="450" spans="3:3" ht="15.75" customHeight="1" x14ac:dyDescent="0.25">
      <c r="C450" s="7"/>
    </row>
    <row r="451" spans="3:3" ht="15.75" customHeight="1" x14ac:dyDescent="0.25">
      <c r="C451" s="7"/>
    </row>
    <row r="452" spans="3:3" ht="15.75" customHeight="1" x14ac:dyDescent="0.25">
      <c r="C452" s="7"/>
    </row>
    <row r="453" spans="3:3" ht="15.75" customHeight="1" x14ac:dyDescent="0.25">
      <c r="C453" s="7"/>
    </row>
    <row r="454" spans="3:3" ht="15.75" customHeight="1" x14ac:dyDescent="0.25">
      <c r="C454" s="7"/>
    </row>
    <row r="455" spans="3:3" ht="15.75" customHeight="1" x14ac:dyDescent="0.25">
      <c r="C455" s="7"/>
    </row>
    <row r="456" spans="3:3" ht="15.75" customHeight="1" x14ac:dyDescent="0.25">
      <c r="C456" s="7"/>
    </row>
    <row r="457" spans="3:3" ht="15.75" customHeight="1" x14ac:dyDescent="0.25">
      <c r="C457" s="7"/>
    </row>
    <row r="458" spans="3:3" ht="15.75" customHeight="1" x14ac:dyDescent="0.25">
      <c r="C458" s="7"/>
    </row>
    <row r="459" spans="3:3" ht="15.75" customHeight="1" x14ac:dyDescent="0.25">
      <c r="C459" s="7"/>
    </row>
    <row r="460" spans="3:3" ht="15.75" customHeight="1" x14ac:dyDescent="0.25">
      <c r="C460" s="7"/>
    </row>
    <row r="461" spans="3:3" ht="15.75" customHeight="1" x14ac:dyDescent="0.25">
      <c r="C461" s="7"/>
    </row>
    <row r="462" spans="3:3" ht="15.75" customHeight="1" x14ac:dyDescent="0.25">
      <c r="C462" s="7"/>
    </row>
    <row r="463" spans="3:3" ht="15.75" customHeight="1" x14ac:dyDescent="0.25">
      <c r="C463" s="7"/>
    </row>
    <row r="464" spans="3:3" ht="15.75" customHeight="1" x14ac:dyDescent="0.25">
      <c r="C464" s="7"/>
    </row>
    <row r="465" spans="3:3" ht="15.75" customHeight="1" x14ac:dyDescent="0.25">
      <c r="C465" s="7"/>
    </row>
    <row r="466" spans="3:3" ht="15.75" customHeight="1" x14ac:dyDescent="0.25">
      <c r="C466" s="7"/>
    </row>
    <row r="467" spans="3:3" ht="15.75" customHeight="1" x14ac:dyDescent="0.25">
      <c r="C467" s="7"/>
    </row>
    <row r="468" spans="3:3" ht="15.75" customHeight="1" x14ac:dyDescent="0.25">
      <c r="C468" s="7"/>
    </row>
    <row r="469" spans="3:3" ht="15.75" customHeight="1" x14ac:dyDescent="0.25">
      <c r="C469" s="7"/>
    </row>
    <row r="470" spans="3:3" ht="15.75" customHeight="1" x14ac:dyDescent="0.25">
      <c r="C470" s="7"/>
    </row>
    <row r="471" spans="3:3" ht="15.75" customHeight="1" x14ac:dyDescent="0.25">
      <c r="C471" s="7"/>
    </row>
    <row r="472" spans="3:3" ht="15.75" customHeight="1" x14ac:dyDescent="0.25">
      <c r="C472" s="7"/>
    </row>
    <row r="473" spans="3:3" ht="15.75" customHeight="1" x14ac:dyDescent="0.25">
      <c r="C473" s="7"/>
    </row>
    <row r="474" spans="3:3" ht="15.75" customHeight="1" x14ac:dyDescent="0.25">
      <c r="C474" s="7"/>
    </row>
    <row r="475" spans="3:3" ht="15.75" customHeight="1" x14ac:dyDescent="0.25">
      <c r="C475" s="7"/>
    </row>
    <row r="476" spans="3:3" ht="15.75" customHeight="1" x14ac:dyDescent="0.25">
      <c r="C476" s="7"/>
    </row>
    <row r="477" spans="3:3" ht="15.75" customHeight="1" x14ac:dyDescent="0.25">
      <c r="C477" s="7"/>
    </row>
    <row r="478" spans="3:3" ht="15.75" customHeight="1" x14ac:dyDescent="0.25">
      <c r="C478" s="7"/>
    </row>
    <row r="479" spans="3:3" ht="15.75" customHeight="1" x14ac:dyDescent="0.25">
      <c r="C479" s="7"/>
    </row>
    <row r="480" spans="3:3" ht="15.75" customHeight="1" x14ac:dyDescent="0.25">
      <c r="C480" s="7"/>
    </row>
    <row r="481" spans="3:3" ht="15.75" customHeight="1" x14ac:dyDescent="0.25">
      <c r="C481" s="7"/>
    </row>
    <row r="482" spans="3:3" ht="15.75" customHeight="1" x14ac:dyDescent="0.25">
      <c r="C482" s="7"/>
    </row>
    <row r="483" spans="3:3" ht="15.75" customHeight="1" x14ac:dyDescent="0.25">
      <c r="C483" s="7"/>
    </row>
    <row r="484" spans="3:3" ht="15.75" customHeight="1" x14ac:dyDescent="0.25">
      <c r="C484" s="7"/>
    </row>
    <row r="485" spans="3:3" ht="15.75" customHeight="1" x14ac:dyDescent="0.25">
      <c r="C485" s="7"/>
    </row>
    <row r="486" spans="3:3" ht="15.75" customHeight="1" x14ac:dyDescent="0.25">
      <c r="C486" s="7"/>
    </row>
    <row r="487" spans="3:3" ht="15.75" customHeight="1" x14ac:dyDescent="0.25">
      <c r="C487" s="7"/>
    </row>
    <row r="488" spans="3:3" ht="15.75" customHeight="1" x14ac:dyDescent="0.25">
      <c r="C488" s="7"/>
    </row>
    <row r="489" spans="3:3" ht="15.75" customHeight="1" x14ac:dyDescent="0.25">
      <c r="C489" s="7"/>
    </row>
    <row r="490" spans="3:3" ht="15.75" customHeight="1" x14ac:dyDescent="0.25">
      <c r="C490" s="7"/>
    </row>
    <row r="491" spans="3:3" ht="15.75" customHeight="1" x14ac:dyDescent="0.25">
      <c r="C491" s="7"/>
    </row>
    <row r="492" spans="3:3" ht="15.75" customHeight="1" x14ac:dyDescent="0.25">
      <c r="C492" s="7"/>
    </row>
    <row r="493" spans="3:3" ht="15.75" customHeight="1" x14ac:dyDescent="0.25">
      <c r="C493" s="7"/>
    </row>
    <row r="494" spans="3:3" ht="15.75" customHeight="1" x14ac:dyDescent="0.25">
      <c r="C494" s="7"/>
    </row>
    <row r="495" spans="3:3" ht="15.75" customHeight="1" x14ac:dyDescent="0.25">
      <c r="C495" s="7"/>
    </row>
    <row r="496" spans="3:3" ht="15.75" customHeight="1" x14ac:dyDescent="0.25">
      <c r="C496" s="7"/>
    </row>
    <row r="497" spans="3:3" ht="15.75" customHeight="1" x14ac:dyDescent="0.25">
      <c r="C497" s="7"/>
    </row>
    <row r="498" spans="3:3" ht="15.75" customHeight="1" x14ac:dyDescent="0.25">
      <c r="C498" s="7"/>
    </row>
    <row r="499" spans="3:3" ht="15.75" customHeight="1" x14ac:dyDescent="0.25">
      <c r="C499" s="7"/>
    </row>
    <row r="500" spans="3:3" ht="15.75" customHeight="1" x14ac:dyDescent="0.25">
      <c r="C500" s="7"/>
    </row>
    <row r="501" spans="3:3" ht="15.75" customHeight="1" x14ac:dyDescent="0.25">
      <c r="C501" s="7"/>
    </row>
    <row r="502" spans="3:3" ht="15.75" customHeight="1" x14ac:dyDescent="0.25">
      <c r="C502" s="7"/>
    </row>
    <row r="503" spans="3:3" ht="15.75" customHeight="1" x14ac:dyDescent="0.25">
      <c r="C503" s="7"/>
    </row>
    <row r="504" spans="3:3" ht="15.75" customHeight="1" x14ac:dyDescent="0.25">
      <c r="C504" s="7"/>
    </row>
    <row r="505" spans="3:3" ht="15.75" customHeight="1" x14ac:dyDescent="0.25">
      <c r="C505" s="7"/>
    </row>
    <row r="506" spans="3:3" ht="15.75" customHeight="1" x14ac:dyDescent="0.25">
      <c r="C506" s="7"/>
    </row>
    <row r="507" spans="3:3" ht="15.75" customHeight="1" x14ac:dyDescent="0.25">
      <c r="C507" s="7"/>
    </row>
    <row r="508" spans="3:3" ht="15.75" customHeight="1" x14ac:dyDescent="0.25">
      <c r="C508" s="7"/>
    </row>
    <row r="509" spans="3:3" ht="15.75" customHeight="1" x14ac:dyDescent="0.25">
      <c r="C509" s="7"/>
    </row>
    <row r="510" spans="3:3" ht="15.75" customHeight="1" x14ac:dyDescent="0.25">
      <c r="C510" s="7"/>
    </row>
    <row r="511" spans="3:3" ht="15.75" customHeight="1" x14ac:dyDescent="0.25">
      <c r="C511" s="7"/>
    </row>
    <row r="512" spans="3:3" ht="15.75" customHeight="1" x14ac:dyDescent="0.25">
      <c r="C512" s="7"/>
    </row>
    <row r="513" spans="3:3" ht="15.75" customHeight="1" x14ac:dyDescent="0.25">
      <c r="C513" s="7"/>
    </row>
    <row r="514" spans="3:3" ht="15.75" customHeight="1" x14ac:dyDescent="0.25">
      <c r="C514" s="7"/>
    </row>
    <row r="515" spans="3:3" ht="15.75" customHeight="1" x14ac:dyDescent="0.25">
      <c r="C515" s="7"/>
    </row>
    <row r="516" spans="3:3" ht="15.75" customHeight="1" x14ac:dyDescent="0.25">
      <c r="C516" s="7"/>
    </row>
    <row r="517" spans="3:3" ht="15.75" customHeight="1" x14ac:dyDescent="0.25">
      <c r="C517" s="7"/>
    </row>
    <row r="518" spans="3:3" ht="15.75" customHeight="1" x14ac:dyDescent="0.25">
      <c r="C518" s="7"/>
    </row>
    <row r="519" spans="3:3" ht="15.75" customHeight="1" x14ac:dyDescent="0.25">
      <c r="C519" s="7"/>
    </row>
    <row r="520" spans="3:3" ht="15.75" customHeight="1" x14ac:dyDescent="0.25">
      <c r="C520" s="7"/>
    </row>
    <row r="521" spans="3:3" ht="15.75" customHeight="1" x14ac:dyDescent="0.25">
      <c r="C521" s="7"/>
    </row>
    <row r="522" spans="3:3" ht="15.75" customHeight="1" x14ac:dyDescent="0.25">
      <c r="C522" s="7"/>
    </row>
    <row r="523" spans="3:3" ht="15.75" customHeight="1" x14ac:dyDescent="0.25">
      <c r="C523" s="7"/>
    </row>
    <row r="524" spans="3:3" ht="15.75" customHeight="1" x14ac:dyDescent="0.25">
      <c r="C524" s="7"/>
    </row>
    <row r="525" spans="3:3" ht="15.75" customHeight="1" x14ac:dyDescent="0.25">
      <c r="C525" s="7"/>
    </row>
    <row r="526" spans="3:3" ht="15.75" customHeight="1" x14ac:dyDescent="0.25">
      <c r="C526" s="7"/>
    </row>
    <row r="527" spans="3:3" ht="15.75" customHeight="1" x14ac:dyDescent="0.25">
      <c r="C527" s="7"/>
    </row>
    <row r="528" spans="3:3" ht="15.75" customHeight="1" x14ac:dyDescent="0.25">
      <c r="C528" s="7"/>
    </row>
    <row r="529" spans="3:3" ht="15.75" customHeight="1" x14ac:dyDescent="0.25">
      <c r="C529" s="7"/>
    </row>
    <row r="530" spans="3:3" ht="15.75" customHeight="1" x14ac:dyDescent="0.25">
      <c r="C530" s="7"/>
    </row>
    <row r="531" spans="3:3" ht="15.75" customHeight="1" x14ac:dyDescent="0.25">
      <c r="C531" s="7"/>
    </row>
    <row r="532" spans="3:3" ht="15.75" customHeight="1" x14ac:dyDescent="0.25">
      <c r="C532" s="7"/>
    </row>
    <row r="533" spans="3:3" ht="15.75" customHeight="1" x14ac:dyDescent="0.25">
      <c r="C533" s="7"/>
    </row>
    <row r="534" spans="3:3" ht="15.75" customHeight="1" x14ac:dyDescent="0.25">
      <c r="C534" s="7"/>
    </row>
    <row r="535" spans="3:3" ht="15.75" customHeight="1" x14ac:dyDescent="0.25">
      <c r="C535" s="7"/>
    </row>
    <row r="536" spans="3:3" ht="15.75" customHeight="1" x14ac:dyDescent="0.25">
      <c r="C536" s="7"/>
    </row>
    <row r="537" spans="3:3" ht="15.75" customHeight="1" x14ac:dyDescent="0.25">
      <c r="C537" s="7"/>
    </row>
    <row r="538" spans="3:3" ht="15.75" customHeight="1" x14ac:dyDescent="0.25">
      <c r="C538" s="7"/>
    </row>
    <row r="539" spans="3:3" ht="15.75" customHeight="1" x14ac:dyDescent="0.25">
      <c r="C539" s="7"/>
    </row>
    <row r="540" spans="3:3" ht="15.75" customHeight="1" x14ac:dyDescent="0.25">
      <c r="C540" s="7"/>
    </row>
    <row r="541" spans="3:3" ht="15.75" customHeight="1" x14ac:dyDescent="0.25">
      <c r="C541" s="7"/>
    </row>
    <row r="542" spans="3:3" ht="15.75" customHeight="1" x14ac:dyDescent="0.25">
      <c r="C542" s="7"/>
    </row>
    <row r="543" spans="3:3" ht="15.75" customHeight="1" x14ac:dyDescent="0.25">
      <c r="C543" s="7"/>
    </row>
    <row r="544" spans="3:3" ht="15.75" customHeight="1" x14ac:dyDescent="0.25">
      <c r="C544" s="7"/>
    </row>
    <row r="545" spans="3:3" ht="15.75" customHeight="1" x14ac:dyDescent="0.25">
      <c r="C545" s="7"/>
    </row>
    <row r="546" spans="3:3" ht="15.75" customHeight="1" x14ac:dyDescent="0.25">
      <c r="C546" s="7"/>
    </row>
    <row r="547" spans="3:3" ht="15.75" customHeight="1" x14ac:dyDescent="0.25">
      <c r="C547" s="7"/>
    </row>
    <row r="548" spans="3:3" ht="15.75" customHeight="1" x14ac:dyDescent="0.25">
      <c r="C548" s="7"/>
    </row>
    <row r="549" spans="3:3" ht="15.75" customHeight="1" x14ac:dyDescent="0.25">
      <c r="C549" s="7"/>
    </row>
    <row r="550" spans="3:3" ht="15.75" customHeight="1" x14ac:dyDescent="0.25">
      <c r="C550" s="7"/>
    </row>
    <row r="551" spans="3:3" ht="15.75" customHeight="1" x14ac:dyDescent="0.25">
      <c r="C551" s="7"/>
    </row>
    <row r="552" spans="3:3" ht="15.75" customHeight="1" x14ac:dyDescent="0.25">
      <c r="C552" s="7"/>
    </row>
    <row r="553" spans="3:3" ht="15.75" customHeight="1" x14ac:dyDescent="0.25">
      <c r="C553" s="7"/>
    </row>
    <row r="554" spans="3:3" ht="15.75" customHeight="1" x14ac:dyDescent="0.25">
      <c r="C554" s="7"/>
    </row>
    <row r="555" spans="3:3" ht="15.75" customHeight="1" x14ac:dyDescent="0.25">
      <c r="C555" s="7"/>
    </row>
    <row r="556" spans="3:3" ht="15.75" customHeight="1" x14ac:dyDescent="0.25">
      <c r="C556" s="7"/>
    </row>
    <row r="557" spans="3:3" ht="15.75" customHeight="1" x14ac:dyDescent="0.25">
      <c r="C557" s="7"/>
    </row>
    <row r="558" spans="3:3" ht="15.75" customHeight="1" x14ac:dyDescent="0.25">
      <c r="C558" s="7"/>
    </row>
    <row r="559" spans="3:3" ht="15.75" customHeight="1" x14ac:dyDescent="0.25">
      <c r="C559" s="7"/>
    </row>
    <row r="560" spans="3:3" ht="15.75" customHeight="1" x14ac:dyDescent="0.25">
      <c r="C560" s="7"/>
    </row>
    <row r="561" spans="3:3" ht="15.75" customHeight="1" x14ac:dyDescent="0.25">
      <c r="C561" s="7"/>
    </row>
    <row r="562" spans="3:3" ht="15.75" customHeight="1" x14ac:dyDescent="0.25">
      <c r="C562" s="7"/>
    </row>
    <row r="563" spans="3:3" ht="15.75" customHeight="1" x14ac:dyDescent="0.25">
      <c r="C563" s="7"/>
    </row>
    <row r="564" spans="3:3" ht="15.75" customHeight="1" x14ac:dyDescent="0.25">
      <c r="C564" s="7"/>
    </row>
    <row r="565" spans="3:3" ht="15.75" customHeight="1" x14ac:dyDescent="0.25">
      <c r="C565" s="7"/>
    </row>
    <row r="566" spans="3:3" ht="15.75" customHeight="1" x14ac:dyDescent="0.25">
      <c r="C566" s="7"/>
    </row>
    <row r="567" spans="3:3" ht="15.75" customHeight="1" x14ac:dyDescent="0.25">
      <c r="C567" s="7"/>
    </row>
    <row r="568" spans="3:3" ht="15.75" customHeight="1" x14ac:dyDescent="0.25">
      <c r="C568" s="7"/>
    </row>
    <row r="569" spans="3:3" ht="15.75" customHeight="1" x14ac:dyDescent="0.25">
      <c r="C569" s="7"/>
    </row>
    <row r="570" spans="3:3" ht="15.75" customHeight="1" x14ac:dyDescent="0.25">
      <c r="C570" s="7"/>
    </row>
    <row r="571" spans="3:3" ht="15.75" customHeight="1" x14ac:dyDescent="0.25">
      <c r="C571" s="7"/>
    </row>
    <row r="572" spans="3:3" ht="15.75" customHeight="1" x14ac:dyDescent="0.25">
      <c r="C572" s="7"/>
    </row>
    <row r="573" spans="3:3" ht="15.75" customHeight="1" x14ac:dyDescent="0.25">
      <c r="C573" s="7"/>
    </row>
    <row r="574" spans="3:3" ht="15.75" customHeight="1" x14ac:dyDescent="0.25">
      <c r="C574" s="7"/>
    </row>
    <row r="575" spans="3:3" ht="15.75" customHeight="1" x14ac:dyDescent="0.25">
      <c r="C575" s="7"/>
    </row>
    <row r="576" spans="3:3" ht="15.75" customHeight="1" x14ac:dyDescent="0.25">
      <c r="C576" s="7"/>
    </row>
    <row r="577" spans="3:3" ht="15.75" customHeight="1" x14ac:dyDescent="0.25">
      <c r="C577" s="7"/>
    </row>
    <row r="578" spans="3:3" ht="15.75" customHeight="1" x14ac:dyDescent="0.25">
      <c r="C578" s="7"/>
    </row>
    <row r="579" spans="3:3" ht="15.75" customHeight="1" x14ac:dyDescent="0.25">
      <c r="C579" s="7"/>
    </row>
    <row r="580" spans="3:3" ht="15.75" customHeight="1" x14ac:dyDescent="0.25">
      <c r="C580" s="7"/>
    </row>
    <row r="581" spans="3:3" ht="15.75" customHeight="1" x14ac:dyDescent="0.25">
      <c r="C581" s="7"/>
    </row>
    <row r="582" spans="3:3" ht="15.75" customHeight="1" x14ac:dyDescent="0.25">
      <c r="C582" s="7"/>
    </row>
    <row r="583" spans="3:3" ht="15.75" customHeight="1" x14ac:dyDescent="0.25">
      <c r="C583" s="7"/>
    </row>
    <row r="584" spans="3:3" ht="15.75" customHeight="1" x14ac:dyDescent="0.25">
      <c r="C584" s="7"/>
    </row>
    <row r="585" spans="3:3" ht="15.75" customHeight="1" x14ac:dyDescent="0.25">
      <c r="C585" s="7"/>
    </row>
    <row r="586" spans="3:3" ht="15.75" customHeight="1" x14ac:dyDescent="0.25">
      <c r="C586" s="7"/>
    </row>
    <row r="587" spans="3:3" ht="15.75" customHeight="1" x14ac:dyDescent="0.25">
      <c r="C587" s="7"/>
    </row>
    <row r="588" spans="3:3" ht="15.75" customHeight="1" x14ac:dyDescent="0.25">
      <c r="C588" s="7"/>
    </row>
    <row r="589" spans="3:3" ht="15.75" customHeight="1" x14ac:dyDescent="0.25">
      <c r="C589" s="7"/>
    </row>
    <row r="590" spans="3:3" ht="15.75" customHeight="1" x14ac:dyDescent="0.25">
      <c r="C590" s="7"/>
    </row>
    <row r="591" spans="3:3" ht="15.75" customHeight="1" x14ac:dyDescent="0.25">
      <c r="C591" s="7"/>
    </row>
    <row r="592" spans="3:3" ht="15.75" customHeight="1" x14ac:dyDescent="0.25">
      <c r="C592" s="7"/>
    </row>
    <row r="593" spans="3:3" ht="15.75" customHeight="1" x14ac:dyDescent="0.25">
      <c r="C593" s="7"/>
    </row>
    <row r="594" spans="3:3" ht="15.75" customHeight="1" x14ac:dyDescent="0.25">
      <c r="C594" s="7"/>
    </row>
    <row r="595" spans="3:3" ht="15.75" customHeight="1" x14ac:dyDescent="0.25">
      <c r="C595" s="7"/>
    </row>
    <row r="596" spans="3:3" ht="15.75" customHeight="1" x14ac:dyDescent="0.25">
      <c r="C596" s="7"/>
    </row>
    <row r="597" spans="3:3" ht="15.75" customHeight="1" x14ac:dyDescent="0.25">
      <c r="C597" s="7"/>
    </row>
    <row r="598" spans="3:3" ht="15.75" customHeight="1" x14ac:dyDescent="0.25">
      <c r="C598" s="7"/>
    </row>
    <row r="599" spans="3:3" ht="15.75" customHeight="1" x14ac:dyDescent="0.25">
      <c r="C599" s="7"/>
    </row>
    <row r="600" spans="3:3" ht="15.75" customHeight="1" x14ac:dyDescent="0.25">
      <c r="C600" s="7"/>
    </row>
    <row r="601" spans="3:3" ht="15.75" customHeight="1" x14ac:dyDescent="0.25">
      <c r="C601" s="7"/>
    </row>
    <row r="602" spans="3:3" ht="15.75" customHeight="1" x14ac:dyDescent="0.25">
      <c r="C602" s="7"/>
    </row>
    <row r="603" spans="3:3" ht="15.75" customHeight="1" x14ac:dyDescent="0.25">
      <c r="C603" s="7"/>
    </row>
    <row r="604" spans="3:3" ht="15.75" customHeight="1" x14ac:dyDescent="0.25">
      <c r="C604" s="7"/>
    </row>
    <row r="605" spans="3:3" ht="15.75" customHeight="1" x14ac:dyDescent="0.25">
      <c r="C605" s="7"/>
    </row>
    <row r="606" spans="3:3" ht="15.75" customHeight="1" x14ac:dyDescent="0.25">
      <c r="C606" s="7"/>
    </row>
    <row r="607" spans="3:3" ht="15.75" customHeight="1" x14ac:dyDescent="0.25">
      <c r="C607" s="7"/>
    </row>
    <row r="608" spans="3:3" ht="15.75" customHeight="1" x14ac:dyDescent="0.25">
      <c r="C608" s="7"/>
    </row>
    <row r="609" spans="3:3" ht="15.75" customHeight="1" x14ac:dyDescent="0.25">
      <c r="C609" s="7"/>
    </row>
    <row r="610" spans="3:3" ht="15.75" customHeight="1" x14ac:dyDescent="0.25">
      <c r="C610" s="7"/>
    </row>
    <row r="611" spans="3:3" ht="15.75" customHeight="1" x14ac:dyDescent="0.25">
      <c r="C611" s="7"/>
    </row>
    <row r="612" spans="3:3" ht="15.75" customHeight="1" x14ac:dyDescent="0.25">
      <c r="C612" s="7"/>
    </row>
    <row r="613" spans="3:3" ht="15.75" customHeight="1" x14ac:dyDescent="0.25">
      <c r="C613" s="7"/>
    </row>
    <row r="614" spans="3:3" ht="15.75" customHeight="1" x14ac:dyDescent="0.25">
      <c r="C614" s="7"/>
    </row>
    <row r="615" spans="3:3" ht="15.75" customHeight="1" x14ac:dyDescent="0.25">
      <c r="C615" s="7"/>
    </row>
    <row r="616" spans="3:3" ht="15.75" customHeight="1" x14ac:dyDescent="0.25">
      <c r="C616" s="7"/>
    </row>
    <row r="617" spans="3:3" ht="15.75" customHeight="1" x14ac:dyDescent="0.25">
      <c r="C617" s="7"/>
    </row>
    <row r="618" spans="3:3" ht="15.75" customHeight="1" x14ac:dyDescent="0.25">
      <c r="C618" s="7"/>
    </row>
    <row r="619" spans="3:3" ht="15.75" customHeight="1" x14ac:dyDescent="0.25">
      <c r="C619" s="7"/>
    </row>
    <row r="620" spans="3:3" ht="15.75" customHeight="1" x14ac:dyDescent="0.25">
      <c r="C620" s="7"/>
    </row>
    <row r="621" spans="3:3" ht="15.75" customHeight="1" x14ac:dyDescent="0.25">
      <c r="C621" s="7"/>
    </row>
    <row r="622" spans="3:3" ht="15.75" customHeight="1" x14ac:dyDescent="0.25">
      <c r="C622" s="7"/>
    </row>
    <row r="623" spans="3:3" ht="15.75" customHeight="1" x14ac:dyDescent="0.25">
      <c r="C623" s="7"/>
    </row>
    <row r="624" spans="3:3" ht="15.75" customHeight="1" x14ac:dyDescent="0.25">
      <c r="C624" s="7"/>
    </row>
    <row r="625" spans="3:3" ht="15.75" customHeight="1" x14ac:dyDescent="0.25">
      <c r="C625" s="7"/>
    </row>
    <row r="626" spans="3:3" ht="15.75" customHeight="1" x14ac:dyDescent="0.25">
      <c r="C626" s="7"/>
    </row>
    <row r="627" spans="3:3" ht="15.75" customHeight="1" x14ac:dyDescent="0.25">
      <c r="C627" s="7"/>
    </row>
    <row r="628" spans="3:3" ht="15.75" customHeight="1" x14ac:dyDescent="0.25">
      <c r="C628" s="7"/>
    </row>
    <row r="629" spans="3:3" ht="15.75" customHeight="1" x14ac:dyDescent="0.25">
      <c r="C629" s="7"/>
    </row>
    <row r="630" spans="3:3" ht="15.75" customHeight="1" x14ac:dyDescent="0.25">
      <c r="C630" s="7"/>
    </row>
    <row r="631" spans="3:3" ht="15.75" customHeight="1" x14ac:dyDescent="0.25">
      <c r="C631" s="7"/>
    </row>
    <row r="632" spans="3:3" ht="15.75" customHeight="1" x14ac:dyDescent="0.25">
      <c r="C632" s="7"/>
    </row>
    <row r="633" spans="3:3" ht="15.75" customHeight="1" x14ac:dyDescent="0.25">
      <c r="C633" s="7"/>
    </row>
    <row r="634" spans="3:3" ht="15.75" customHeight="1" x14ac:dyDescent="0.25">
      <c r="C634" s="7"/>
    </row>
    <row r="635" spans="3:3" ht="15.75" customHeight="1" x14ac:dyDescent="0.25">
      <c r="C635" s="7"/>
    </row>
    <row r="636" spans="3:3" ht="15.75" customHeight="1" x14ac:dyDescent="0.25">
      <c r="C636" s="7"/>
    </row>
    <row r="637" spans="3:3" ht="15.75" customHeight="1" x14ac:dyDescent="0.25">
      <c r="C637" s="7"/>
    </row>
    <row r="638" spans="3:3" ht="15.75" customHeight="1" x14ac:dyDescent="0.25">
      <c r="C638" s="7"/>
    </row>
    <row r="639" spans="3:3" ht="15.75" customHeight="1" x14ac:dyDescent="0.25">
      <c r="C639" s="7"/>
    </row>
    <row r="640" spans="3:3" ht="15.75" customHeight="1" x14ac:dyDescent="0.25">
      <c r="C640" s="7"/>
    </row>
    <row r="641" spans="3:3" ht="15.75" customHeight="1" x14ac:dyDescent="0.25">
      <c r="C641" s="7"/>
    </row>
    <row r="642" spans="3:3" ht="15.75" customHeight="1" x14ac:dyDescent="0.25">
      <c r="C642" s="7"/>
    </row>
    <row r="643" spans="3:3" ht="15.75" customHeight="1" x14ac:dyDescent="0.25">
      <c r="C643" s="7"/>
    </row>
    <row r="644" spans="3:3" ht="15.75" customHeight="1" x14ac:dyDescent="0.25">
      <c r="C644" s="7"/>
    </row>
    <row r="645" spans="3:3" ht="15.75" customHeight="1" x14ac:dyDescent="0.25">
      <c r="C645" s="7"/>
    </row>
    <row r="646" spans="3:3" ht="15.75" customHeight="1" x14ac:dyDescent="0.25">
      <c r="C646" s="7"/>
    </row>
    <row r="647" spans="3:3" ht="15.75" customHeight="1" x14ac:dyDescent="0.25">
      <c r="C647" s="7"/>
    </row>
    <row r="648" spans="3:3" ht="15.75" customHeight="1" x14ac:dyDescent="0.25">
      <c r="C648" s="7"/>
    </row>
    <row r="649" spans="3:3" ht="15.75" customHeight="1" x14ac:dyDescent="0.25">
      <c r="C649" s="7"/>
    </row>
    <row r="650" spans="3:3" ht="15.75" customHeight="1" x14ac:dyDescent="0.25">
      <c r="C650" s="7"/>
    </row>
    <row r="651" spans="3:3" ht="15.75" customHeight="1" x14ac:dyDescent="0.25">
      <c r="C651" s="7"/>
    </row>
    <row r="652" spans="3:3" ht="15.75" customHeight="1" x14ac:dyDescent="0.25">
      <c r="C652" s="7"/>
    </row>
    <row r="653" spans="3:3" ht="15.75" customHeight="1" x14ac:dyDescent="0.25">
      <c r="C653" s="7"/>
    </row>
    <row r="654" spans="3:3" ht="15.75" customHeight="1" x14ac:dyDescent="0.25">
      <c r="C654" s="7"/>
    </row>
    <row r="655" spans="3:3" ht="15.75" customHeight="1" x14ac:dyDescent="0.25">
      <c r="C655" s="7"/>
    </row>
    <row r="656" spans="3:3" ht="15.75" customHeight="1" x14ac:dyDescent="0.25">
      <c r="C656" s="7"/>
    </row>
    <row r="657" spans="3:3" ht="15.75" customHeight="1" x14ac:dyDescent="0.25">
      <c r="C657" s="7"/>
    </row>
    <row r="658" spans="3:3" ht="15.75" customHeight="1" x14ac:dyDescent="0.25">
      <c r="C658" s="7"/>
    </row>
    <row r="659" spans="3:3" ht="15.75" customHeight="1" x14ac:dyDescent="0.25">
      <c r="C659" s="7"/>
    </row>
    <row r="660" spans="3:3" ht="15.75" customHeight="1" x14ac:dyDescent="0.25">
      <c r="C660" s="7"/>
    </row>
    <row r="661" spans="3:3" ht="15.75" customHeight="1" x14ac:dyDescent="0.25">
      <c r="C661" s="7"/>
    </row>
    <row r="662" spans="3:3" ht="15.75" customHeight="1" x14ac:dyDescent="0.25">
      <c r="C662" s="7"/>
    </row>
    <row r="663" spans="3:3" ht="15.75" customHeight="1" x14ac:dyDescent="0.25">
      <c r="C663" s="7"/>
    </row>
    <row r="664" spans="3:3" ht="15.75" customHeight="1" x14ac:dyDescent="0.25">
      <c r="C664" s="7"/>
    </row>
    <row r="665" spans="3:3" ht="15.75" customHeight="1" x14ac:dyDescent="0.25">
      <c r="C665" s="7"/>
    </row>
    <row r="666" spans="3:3" ht="15.75" customHeight="1" x14ac:dyDescent="0.25">
      <c r="C666" s="7"/>
    </row>
    <row r="667" spans="3:3" ht="15.75" customHeight="1" x14ac:dyDescent="0.25">
      <c r="C667" s="7"/>
    </row>
    <row r="668" spans="3:3" ht="15.75" customHeight="1" x14ac:dyDescent="0.25">
      <c r="C668" s="7"/>
    </row>
    <row r="669" spans="3:3" ht="15.75" customHeight="1" x14ac:dyDescent="0.25">
      <c r="C669" s="7"/>
    </row>
    <row r="670" spans="3:3" ht="15.75" customHeight="1" x14ac:dyDescent="0.25">
      <c r="C670" s="7"/>
    </row>
    <row r="671" spans="3:3" ht="15.75" customHeight="1" x14ac:dyDescent="0.25">
      <c r="C671" s="7"/>
    </row>
    <row r="672" spans="3:3" ht="15.75" customHeight="1" x14ac:dyDescent="0.25">
      <c r="C672" s="7"/>
    </row>
    <row r="673" spans="3:3" ht="15.75" customHeight="1" x14ac:dyDescent="0.25">
      <c r="C673" s="7"/>
    </row>
    <row r="674" spans="3:3" ht="15.75" customHeight="1" x14ac:dyDescent="0.25">
      <c r="C674" s="7"/>
    </row>
    <row r="675" spans="3:3" ht="15.75" customHeight="1" x14ac:dyDescent="0.25">
      <c r="C675" s="7"/>
    </row>
    <row r="676" spans="3:3" ht="15.75" customHeight="1" x14ac:dyDescent="0.25">
      <c r="C676" s="7"/>
    </row>
    <row r="677" spans="3:3" ht="15.75" customHeight="1" x14ac:dyDescent="0.25">
      <c r="C677" s="7"/>
    </row>
    <row r="678" spans="3:3" ht="15.75" customHeight="1" x14ac:dyDescent="0.25">
      <c r="C678" s="7"/>
    </row>
    <row r="679" spans="3:3" ht="15.75" customHeight="1" x14ac:dyDescent="0.25">
      <c r="C679" s="7"/>
    </row>
    <row r="680" spans="3:3" ht="15.75" customHeight="1" x14ac:dyDescent="0.25">
      <c r="C680" s="7"/>
    </row>
    <row r="681" spans="3:3" ht="15.75" customHeight="1" x14ac:dyDescent="0.25">
      <c r="C681" s="7"/>
    </row>
    <row r="682" spans="3:3" ht="15.75" customHeight="1" x14ac:dyDescent="0.25">
      <c r="C682" s="7"/>
    </row>
    <row r="683" spans="3:3" ht="15.75" customHeight="1" x14ac:dyDescent="0.25">
      <c r="C683" s="7"/>
    </row>
    <row r="684" spans="3:3" ht="15.75" customHeight="1" x14ac:dyDescent="0.25">
      <c r="C684" s="7"/>
    </row>
    <row r="685" spans="3:3" ht="15.75" customHeight="1" x14ac:dyDescent="0.25">
      <c r="C685" s="7"/>
    </row>
    <row r="686" spans="3:3" ht="15.75" customHeight="1" x14ac:dyDescent="0.25">
      <c r="C686" s="7"/>
    </row>
    <row r="687" spans="3:3" ht="15.75" customHeight="1" x14ac:dyDescent="0.25">
      <c r="C687" s="7"/>
    </row>
    <row r="688" spans="3:3" ht="15.75" customHeight="1" x14ac:dyDescent="0.25">
      <c r="C688" s="7"/>
    </row>
    <row r="689" spans="3:3" ht="15.75" customHeight="1" x14ac:dyDescent="0.25">
      <c r="C689" s="7"/>
    </row>
    <row r="690" spans="3:3" ht="15.75" customHeight="1" x14ac:dyDescent="0.25">
      <c r="C690" s="7"/>
    </row>
    <row r="691" spans="3:3" ht="15.75" customHeight="1" x14ac:dyDescent="0.25">
      <c r="C691" s="7"/>
    </row>
    <row r="692" spans="3:3" ht="15.75" customHeight="1" x14ac:dyDescent="0.25">
      <c r="C692" s="7"/>
    </row>
    <row r="693" spans="3:3" ht="15.75" customHeight="1" x14ac:dyDescent="0.25">
      <c r="C693" s="7"/>
    </row>
    <row r="694" spans="3:3" ht="15.75" customHeight="1" x14ac:dyDescent="0.25">
      <c r="C694" s="7"/>
    </row>
    <row r="695" spans="3:3" ht="15.75" customHeight="1" x14ac:dyDescent="0.25">
      <c r="C695" s="7"/>
    </row>
    <row r="696" spans="3:3" ht="15.75" customHeight="1" x14ac:dyDescent="0.25">
      <c r="C696" s="7"/>
    </row>
    <row r="697" spans="3:3" ht="15.75" customHeight="1" x14ac:dyDescent="0.25">
      <c r="C697" s="7"/>
    </row>
    <row r="698" spans="3:3" ht="15.75" customHeight="1" x14ac:dyDescent="0.25">
      <c r="C698" s="7"/>
    </row>
    <row r="699" spans="3:3" ht="15.75" customHeight="1" x14ac:dyDescent="0.25">
      <c r="C699" s="7"/>
    </row>
    <row r="700" spans="3:3" ht="15.75" customHeight="1" x14ac:dyDescent="0.25">
      <c r="C700" s="7"/>
    </row>
    <row r="701" spans="3:3" ht="15.75" customHeight="1" x14ac:dyDescent="0.25">
      <c r="C701" s="7"/>
    </row>
    <row r="702" spans="3:3" ht="15.75" customHeight="1" x14ac:dyDescent="0.25">
      <c r="C702" s="7"/>
    </row>
    <row r="703" spans="3:3" ht="15.75" customHeight="1" x14ac:dyDescent="0.25">
      <c r="C703" s="7"/>
    </row>
    <row r="704" spans="3:3" ht="15.75" customHeight="1" x14ac:dyDescent="0.25">
      <c r="C704" s="7"/>
    </row>
    <row r="705" spans="3:3" ht="15.75" customHeight="1" x14ac:dyDescent="0.25">
      <c r="C705" s="7"/>
    </row>
    <row r="706" spans="3:3" ht="15.75" customHeight="1" x14ac:dyDescent="0.25">
      <c r="C706" s="7"/>
    </row>
    <row r="707" spans="3:3" ht="15.75" customHeight="1" x14ac:dyDescent="0.25">
      <c r="C707" s="7"/>
    </row>
    <row r="708" spans="3:3" ht="15.75" customHeight="1" x14ac:dyDescent="0.25">
      <c r="C708" s="7"/>
    </row>
    <row r="709" spans="3:3" ht="15.75" customHeight="1" x14ac:dyDescent="0.25">
      <c r="C709" s="7"/>
    </row>
    <row r="710" spans="3:3" ht="15.75" customHeight="1" x14ac:dyDescent="0.25">
      <c r="C710" s="7"/>
    </row>
    <row r="711" spans="3:3" ht="15.75" customHeight="1" x14ac:dyDescent="0.25">
      <c r="C711" s="7"/>
    </row>
    <row r="712" spans="3:3" ht="15.75" customHeight="1" x14ac:dyDescent="0.25">
      <c r="C712" s="7"/>
    </row>
    <row r="713" spans="3:3" ht="15.75" customHeight="1" x14ac:dyDescent="0.25">
      <c r="C713" s="7"/>
    </row>
    <row r="714" spans="3:3" ht="15.75" customHeight="1" x14ac:dyDescent="0.25">
      <c r="C714" s="7"/>
    </row>
    <row r="715" spans="3:3" ht="15.75" customHeight="1" x14ac:dyDescent="0.25">
      <c r="C715" s="7"/>
    </row>
    <row r="716" spans="3:3" ht="15.75" customHeight="1" x14ac:dyDescent="0.25">
      <c r="C716" s="7"/>
    </row>
    <row r="717" spans="3:3" ht="15.75" customHeight="1" x14ac:dyDescent="0.25">
      <c r="C717" s="7"/>
    </row>
    <row r="718" spans="3:3" ht="15.75" customHeight="1" x14ac:dyDescent="0.25">
      <c r="C718" s="7"/>
    </row>
    <row r="719" spans="3:3" ht="15.75" customHeight="1" x14ac:dyDescent="0.25">
      <c r="C719" s="7"/>
    </row>
    <row r="720" spans="3:3" ht="15.75" customHeight="1" x14ac:dyDescent="0.25">
      <c r="C720" s="7"/>
    </row>
    <row r="721" spans="3:3" ht="15.75" customHeight="1" x14ac:dyDescent="0.25">
      <c r="C721" s="7"/>
    </row>
    <row r="722" spans="3:3" ht="15.75" customHeight="1" x14ac:dyDescent="0.25">
      <c r="C722" s="7"/>
    </row>
    <row r="723" spans="3:3" ht="15.75" customHeight="1" x14ac:dyDescent="0.25">
      <c r="C723" s="7"/>
    </row>
    <row r="724" spans="3:3" ht="15.75" customHeight="1" x14ac:dyDescent="0.25">
      <c r="C724" s="7"/>
    </row>
    <row r="725" spans="3:3" ht="15.75" customHeight="1" x14ac:dyDescent="0.25">
      <c r="C725" s="7"/>
    </row>
    <row r="726" spans="3:3" ht="15.75" customHeight="1" x14ac:dyDescent="0.25">
      <c r="C726" s="7"/>
    </row>
    <row r="727" spans="3:3" ht="15.75" customHeight="1" x14ac:dyDescent="0.25">
      <c r="C727" s="7"/>
    </row>
    <row r="728" spans="3:3" ht="15.75" customHeight="1" x14ac:dyDescent="0.25">
      <c r="C728" s="7"/>
    </row>
    <row r="729" spans="3:3" ht="15.75" customHeight="1" x14ac:dyDescent="0.25">
      <c r="C729" s="7"/>
    </row>
    <row r="730" spans="3:3" ht="15.75" customHeight="1" x14ac:dyDescent="0.25">
      <c r="C730" s="7"/>
    </row>
    <row r="731" spans="3:3" ht="15.75" customHeight="1" x14ac:dyDescent="0.25">
      <c r="C731" s="7"/>
    </row>
    <row r="732" spans="3:3" ht="15.75" customHeight="1" x14ac:dyDescent="0.25">
      <c r="C732" s="7"/>
    </row>
    <row r="733" spans="3:3" ht="15.75" customHeight="1" x14ac:dyDescent="0.25">
      <c r="C733" s="7"/>
    </row>
    <row r="734" spans="3:3" ht="15.75" customHeight="1" x14ac:dyDescent="0.25">
      <c r="C734" s="7"/>
    </row>
    <row r="735" spans="3:3" ht="15.75" customHeight="1" x14ac:dyDescent="0.25">
      <c r="C735" s="7"/>
    </row>
    <row r="736" spans="3:3" ht="15.75" customHeight="1" x14ac:dyDescent="0.25">
      <c r="C736" s="7"/>
    </row>
    <row r="737" spans="3:3" ht="15.75" customHeight="1" x14ac:dyDescent="0.25">
      <c r="C737" s="7"/>
    </row>
    <row r="738" spans="3:3" ht="15.75" customHeight="1" x14ac:dyDescent="0.25">
      <c r="C738" s="7"/>
    </row>
    <row r="739" spans="3:3" ht="15.75" customHeight="1" x14ac:dyDescent="0.25">
      <c r="C739" s="7"/>
    </row>
    <row r="740" spans="3:3" ht="15.75" customHeight="1" x14ac:dyDescent="0.25">
      <c r="C740" s="7"/>
    </row>
    <row r="741" spans="3:3" ht="15.75" customHeight="1" x14ac:dyDescent="0.25">
      <c r="C741" s="7"/>
    </row>
    <row r="742" spans="3:3" ht="15.75" customHeight="1" x14ac:dyDescent="0.25">
      <c r="C742" s="7"/>
    </row>
    <row r="743" spans="3:3" ht="15.75" customHeight="1" x14ac:dyDescent="0.25">
      <c r="C743" s="7"/>
    </row>
    <row r="744" spans="3:3" ht="15.75" customHeight="1" x14ac:dyDescent="0.25">
      <c r="C744" s="7"/>
    </row>
    <row r="745" spans="3:3" ht="15.75" customHeight="1" x14ac:dyDescent="0.25">
      <c r="C745" s="7"/>
    </row>
    <row r="746" spans="3:3" ht="15.75" customHeight="1" x14ac:dyDescent="0.25">
      <c r="C746" s="7"/>
    </row>
    <row r="747" spans="3:3" ht="15.75" customHeight="1" x14ac:dyDescent="0.25">
      <c r="C747" s="7"/>
    </row>
    <row r="748" spans="3:3" ht="15.75" customHeight="1" x14ac:dyDescent="0.25">
      <c r="C748" s="7"/>
    </row>
    <row r="749" spans="3:3" ht="15.75" customHeight="1" x14ac:dyDescent="0.25">
      <c r="C749" s="7"/>
    </row>
    <row r="750" spans="3:3" ht="15.75" customHeight="1" x14ac:dyDescent="0.25">
      <c r="C750" s="7"/>
    </row>
    <row r="751" spans="3:3" ht="15.75" customHeight="1" x14ac:dyDescent="0.25">
      <c r="C751" s="7"/>
    </row>
    <row r="752" spans="3:3" ht="15.75" customHeight="1" x14ac:dyDescent="0.25">
      <c r="C752" s="7"/>
    </row>
    <row r="753" spans="3:3" ht="15.75" customHeight="1" x14ac:dyDescent="0.25">
      <c r="C753" s="7"/>
    </row>
    <row r="754" spans="3:3" ht="15.75" customHeight="1" x14ac:dyDescent="0.25">
      <c r="C754" s="7"/>
    </row>
    <row r="755" spans="3:3" ht="15.75" customHeight="1" x14ac:dyDescent="0.25">
      <c r="C755" s="7"/>
    </row>
    <row r="756" spans="3:3" ht="15.75" customHeight="1" x14ac:dyDescent="0.25">
      <c r="C756" s="7"/>
    </row>
    <row r="757" spans="3:3" ht="15.75" customHeight="1" x14ac:dyDescent="0.25">
      <c r="C757" s="7"/>
    </row>
    <row r="758" spans="3:3" ht="15.75" customHeight="1" x14ac:dyDescent="0.25">
      <c r="C758" s="7"/>
    </row>
    <row r="759" spans="3:3" ht="15.75" customHeight="1" x14ac:dyDescent="0.25">
      <c r="C759" s="7"/>
    </row>
    <row r="760" spans="3:3" ht="15.75" customHeight="1" x14ac:dyDescent="0.25">
      <c r="C760" s="7"/>
    </row>
    <row r="761" spans="3:3" ht="15.75" customHeight="1" x14ac:dyDescent="0.25">
      <c r="C761" s="7"/>
    </row>
    <row r="762" spans="3:3" ht="15.75" customHeight="1" x14ac:dyDescent="0.25">
      <c r="C762" s="7"/>
    </row>
    <row r="763" spans="3:3" ht="15.75" customHeight="1" x14ac:dyDescent="0.25">
      <c r="C763" s="7"/>
    </row>
    <row r="764" spans="3:3" ht="15.75" customHeight="1" x14ac:dyDescent="0.25">
      <c r="C764" s="7"/>
    </row>
    <row r="765" spans="3:3" ht="15.75" customHeight="1" x14ac:dyDescent="0.25">
      <c r="C765" s="7"/>
    </row>
    <row r="766" spans="3:3" ht="15.75" customHeight="1" x14ac:dyDescent="0.25">
      <c r="C766" s="7"/>
    </row>
    <row r="767" spans="3:3" ht="15.75" customHeight="1" x14ac:dyDescent="0.25">
      <c r="C767" s="7"/>
    </row>
    <row r="768" spans="3:3" ht="15.75" customHeight="1" x14ac:dyDescent="0.25">
      <c r="C768" s="7"/>
    </row>
    <row r="769" spans="3:3" ht="15.75" customHeight="1" x14ac:dyDescent="0.25">
      <c r="C769" s="7"/>
    </row>
    <row r="770" spans="3:3" ht="15.75" customHeight="1" x14ac:dyDescent="0.25">
      <c r="C770" s="7"/>
    </row>
    <row r="771" spans="3:3" ht="15.75" customHeight="1" x14ac:dyDescent="0.25">
      <c r="C771" s="7"/>
    </row>
    <row r="772" spans="3:3" ht="15.75" customHeight="1" x14ac:dyDescent="0.25">
      <c r="C772" s="7"/>
    </row>
    <row r="773" spans="3:3" ht="15.75" customHeight="1" x14ac:dyDescent="0.25">
      <c r="C773" s="7"/>
    </row>
    <row r="774" spans="3:3" ht="15.75" customHeight="1" x14ac:dyDescent="0.25">
      <c r="C774" s="7"/>
    </row>
    <row r="775" spans="3:3" ht="15.75" customHeight="1" x14ac:dyDescent="0.25">
      <c r="C775" s="7"/>
    </row>
    <row r="776" spans="3:3" ht="15.75" customHeight="1" x14ac:dyDescent="0.25">
      <c r="C776" s="7"/>
    </row>
    <row r="777" spans="3:3" ht="15.75" customHeight="1" x14ac:dyDescent="0.25">
      <c r="C777" s="7"/>
    </row>
    <row r="778" spans="3:3" ht="15.75" customHeight="1" x14ac:dyDescent="0.25">
      <c r="C778" s="7"/>
    </row>
    <row r="779" spans="3:3" ht="15.75" customHeight="1" x14ac:dyDescent="0.25">
      <c r="C779" s="7"/>
    </row>
    <row r="780" spans="3:3" ht="15.75" customHeight="1" x14ac:dyDescent="0.25">
      <c r="C780" s="7"/>
    </row>
    <row r="781" spans="3:3" ht="15.75" customHeight="1" x14ac:dyDescent="0.25">
      <c r="C781" s="7"/>
    </row>
    <row r="782" spans="3:3" ht="15.75" customHeight="1" x14ac:dyDescent="0.25">
      <c r="C782" s="7"/>
    </row>
    <row r="783" spans="3:3" ht="15.75" customHeight="1" x14ac:dyDescent="0.25">
      <c r="C783" s="7"/>
    </row>
    <row r="784" spans="3:3" ht="15.75" customHeight="1" x14ac:dyDescent="0.25">
      <c r="C784" s="7"/>
    </row>
    <row r="785" spans="3:3" ht="15.75" customHeight="1" x14ac:dyDescent="0.25">
      <c r="C785" s="7"/>
    </row>
    <row r="786" spans="3:3" ht="15.75" customHeight="1" x14ac:dyDescent="0.25">
      <c r="C786" s="7"/>
    </row>
    <row r="787" spans="3:3" ht="15.75" customHeight="1" x14ac:dyDescent="0.25">
      <c r="C787" s="7"/>
    </row>
    <row r="788" spans="3:3" ht="15.75" customHeight="1" x14ac:dyDescent="0.25">
      <c r="C788" s="7"/>
    </row>
    <row r="789" spans="3:3" ht="15.75" customHeight="1" x14ac:dyDescent="0.25">
      <c r="C789" s="7"/>
    </row>
    <row r="790" spans="3:3" ht="15.75" customHeight="1" x14ac:dyDescent="0.25">
      <c r="C790" s="7"/>
    </row>
    <row r="791" spans="3:3" ht="15.75" customHeight="1" x14ac:dyDescent="0.25">
      <c r="C791" s="7"/>
    </row>
    <row r="792" spans="3:3" ht="15.75" customHeight="1" x14ac:dyDescent="0.25">
      <c r="C792" s="7"/>
    </row>
    <row r="793" spans="3:3" ht="15.75" customHeight="1" x14ac:dyDescent="0.25">
      <c r="C793" s="7"/>
    </row>
    <row r="794" spans="3:3" ht="15.75" customHeight="1" x14ac:dyDescent="0.25">
      <c r="C794" s="7"/>
    </row>
    <row r="795" spans="3:3" ht="15.75" customHeight="1" x14ac:dyDescent="0.25">
      <c r="C795" s="7"/>
    </row>
    <row r="796" spans="3:3" ht="15.75" customHeight="1" x14ac:dyDescent="0.25">
      <c r="C796" s="7"/>
    </row>
    <row r="797" spans="3:3" ht="15.75" customHeight="1" x14ac:dyDescent="0.25">
      <c r="C797" s="7"/>
    </row>
    <row r="798" spans="3:3" ht="15.75" customHeight="1" x14ac:dyDescent="0.25">
      <c r="C798" s="7"/>
    </row>
    <row r="799" spans="3:3" ht="15.75" customHeight="1" x14ac:dyDescent="0.25">
      <c r="C799" s="7"/>
    </row>
    <row r="800" spans="3:3" ht="15.75" customHeight="1" x14ac:dyDescent="0.25">
      <c r="C800" s="7"/>
    </row>
    <row r="801" spans="3:3" ht="15.75" customHeight="1" x14ac:dyDescent="0.25">
      <c r="C801" s="7"/>
    </row>
    <row r="802" spans="3:3" ht="15.75" customHeight="1" x14ac:dyDescent="0.25">
      <c r="C802" s="7"/>
    </row>
    <row r="803" spans="3:3" ht="15.75" customHeight="1" x14ac:dyDescent="0.25">
      <c r="C803" s="7"/>
    </row>
    <row r="804" spans="3:3" ht="15.75" customHeight="1" x14ac:dyDescent="0.25">
      <c r="C804" s="7"/>
    </row>
    <row r="805" spans="3:3" ht="15.75" customHeight="1" x14ac:dyDescent="0.25">
      <c r="C805" s="7"/>
    </row>
    <row r="806" spans="3:3" ht="15.75" customHeight="1" x14ac:dyDescent="0.25">
      <c r="C806" s="7"/>
    </row>
    <row r="807" spans="3:3" ht="15.75" customHeight="1" x14ac:dyDescent="0.25">
      <c r="C807" s="7"/>
    </row>
    <row r="808" spans="3:3" ht="15.75" customHeight="1" x14ac:dyDescent="0.25">
      <c r="C808" s="7"/>
    </row>
    <row r="809" spans="3:3" ht="15.75" customHeight="1" x14ac:dyDescent="0.25">
      <c r="C809" s="7"/>
    </row>
    <row r="810" spans="3:3" ht="15.75" customHeight="1" x14ac:dyDescent="0.25">
      <c r="C810" s="7"/>
    </row>
    <row r="811" spans="3:3" ht="15.75" customHeight="1" x14ac:dyDescent="0.25">
      <c r="C811" s="7"/>
    </row>
    <row r="812" spans="3:3" ht="15.75" customHeight="1" x14ac:dyDescent="0.25">
      <c r="C812" s="7"/>
    </row>
    <row r="813" spans="3:3" ht="15.75" customHeight="1" x14ac:dyDescent="0.25">
      <c r="C813" s="7"/>
    </row>
    <row r="814" spans="3:3" ht="15.75" customHeight="1" x14ac:dyDescent="0.25">
      <c r="C814" s="7"/>
    </row>
    <row r="815" spans="3:3" ht="15.75" customHeight="1" x14ac:dyDescent="0.25">
      <c r="C815" s="7"/>
    </row>
    <row r="816" spans="3:3" ht="15.75" customHeight="1" x14ac:dyDescent="0.25">
      <c r="C816" s="7"/>
    </row>
    <row r="817" spans="3:3" ht="15.75" customHeight="1" x14ac:dyDescent="0.25">
      <c r="C817" s="7"/>
    </row>
    <row r="818" spans="3:3" ht="15.75" customHeight="1" x14ac:dyDescent="0.25">
      <c r="C818" s="7"/>
    </row>
    <row r="819" spans="3:3" ht="15.75" customHeight="1" x14ac:dyDescent="0.25">
      <c r="C819" s="7"/>
    </row>
    <row r="820" spans="3:3" ht="15.75" customHeight="1" x14ac:dyDescent="0.25">
      <c r="C820" s="7"/>
    </row>
    <row r="821" spans="3:3" ht="15.75" customHeight="1" x14ac:dyDescent="0.25">
      <c r="C821" s="7"/>
    </row>
    <row r="822" spans="3:3" ht="15.75" customHeight="1" x14ac:dyDescent="0.25">
      <c r="C822" s="7"/>
    </row>
    <row r="823" spans="3:3" ht="15.75" customHeight="1" x14ac:dyDescent="0.25">
      <c r="C823" s="7"/>
    </row>
    <row r="824" spans="3:3" ht="15.75" customHeight="1" x14ac:dyDescent="0.25">
      <c r="C824" s="7"/>
    </row>
    <row r="825" spans="3:3" ht="15.75" customHeight="1" x14ac:dyDescent="0.25">
      <c r="C825" s="7"/>
    </row>
    <row r="826" spans="3:3" ht="15.75" customHeight="1" x14ac:dyDescent="0.25">
      <c r="C826" s="7"/>
    </row>
    <row r="827" spans="3:3" ht="15.75" customHeight="1" x14ac:dyDescent="0.25">
      <c r="C827" s="7"/>
    </row>
    <row r="828" spans="3:3" ht="15.75" customHeight="1" x14ac:dyDescent="0.25">
      <c r="C828" s="7"/>
    </row>
    <row r="829" spans="3:3" ht="15.75" customHeight="1" x14ac:dyDescent="0.25">
      <c r="C829" s="7"/>
    </row>
    <row r="830" spans="3:3" ht="15.75" customHeight="1" x14ac:dyDescent="0.25">
      <c r="C830" s="7"/>
    </row>
    <row r="831" spans="3:3" ht="15.75" customHeight="1" x14ac:dyDescent="0.25">
      <c r="C831" s="7"/>
    </row>
    <row r="832" spans="3:3" ht="15.75" customHeight="1" x14ac:dyDescent="0.25">
      <c r="C832" s="7"/>
    </row>
    <row r="833" spans="3:3" ht="15.75" customHeight="1" x14ac:dyDescent="0.25">
      <c r="C833" s="7"/>
    </row>
    <row r="834" spans="3:3" ht="15.75" customHeight="1" x14ac:dyDescent="0.25">
      <c r="C834" s="7"/>
    </row>
    <row r="835" spans="3:3" ht="15.75" customHeight="1" x14ac:dyDescent="0.25">
      <c r="C835" s="7"/>
    </row>
    <row r="836" spans="3:3" ht="15.75" customHeight="1" x14ac:dyDescent="0.25">
      <c r="C836" s="7"/>
    </row>
    <row r="837" spans="3:3" ht="15.75" customHeight="1" x14ac:dyDescent="0.25">
      <c r="C837" s="7"/>
    </row>
    <row r="838" spans="3:3" ht="15.75" customHeight="1" x14ac:dyDescent="0.25">
      <c r="C838" s="7"/>
    </row>
    <row r="839" spans="3:3" ht="15.75" customHeight="1" x14ac:dyDescent="0.25">
      <c r="C839" s="7"/>
    </row>
    <row r="840" spans="3:3" ht="15.75" customHeight="1" x14ac:dyDescent="0.25">
      <c r="C840" s="7"/>
    </row>
    <row r="841" spans="3:3" ht="15.75" customHeight="1" x14ac:dyDescent="0.25">
      <c r="C841" s="7"/>
    </row>
    <row r="842" spans="3:3" ht="15.75" customHeight="1" x14ac:dyDescent="0.25">
      <c r="C842" s="7"/>
    </row>
    <row r="843" spans="3:3" ht="15.75" customHeight="1" x14ac:dyDescent="0.25">
      <c r="C843" s="7"/>
    </row>
    <row r="844" spans="3:3" ht="15.75" customHeight="1" x14ac:dyDescent="0.25">
      <c r="C844" s="7"/>
    </row>
    <row r="845" spans="3:3" ht="15.75" customHeight="1" x14ac:dyDescent="0.25">
      <c r="C845" s="7"/>
    </row>
    <row r="846" spans="3:3" ht="15.75" customHeight="1" x14ac:dyDescent="0.25">
      <c r="C846" s="7"/>
    </row>
    <row r="847" spans="3:3" ht="15.75" customHeight="1" x14ac:dyDescent="0.25">
      <c r="C847" s="7"/>
    </row>
    <row r="848" spans="3:3" ht="15.75" customHeight="1" x14ac:dyDescent="0.25">
      <c r="C848" s="7"/>
    </row>
    <row r="849" spans="3:3" ht="15.75" customHeight="1" x14ac:dyDescent="0.25">
      <c r="C849" s="7"/>
    </row>
    <row r="850" spans="3:3" ht="15.75" customHeight="1" x14ac:dyDescent="0.25">
      <c r="C850" s="7"/>
    </row>
    <row r="851" spans="3:3" ht="15.75" customHeight="1" x14ac:dyDescent="0.25">
      <c r="C851" s="7"/>
    </row>
    <row r="852" spans="3:3" ht="15.75" customHeight="1" x14ac:dyDescent="0.25">
      <c r="C852" s="7"/>
    </row>
    <row r="853" spans="3:3" ht="15.75" customHeight="1" x14ac:dyDescent="0.25">
      <c r="C853" s="7"/>
    </row>
    <row r="854" spans="3:3" ht="15.75" customHeight="1" x14ac:dyDescent="0.25">
      <c r="C854" s="7"/>
    </row>
    <row r="855" spans="3:3" ht="15.75" customHeight="1" x14ac:dyDescent="0.25">
      <c r="C855" s="7"/>
    </row>
    <row r="856" spans="3:3" ht="15.75" customHeight="1" x14ac:dyDescent="0.25">
      <c r="C856" s="7"/>
    </row>
    <row r="857" spans="3:3" ht="15.75" customHeight="1" x14ac:dyDescent="0.25">
      <c r="C857" s="7"/>
    </row>
    <row r="858" spans="3:3" ht="15.75" customHeight="1" x14ac:dyDescent="0.25">
      <c r="C858" s="7"/>
    </row>
    <row r="859" spans="3:3" ht="15.75" customHeight="1" x14ac:dyDescent="0.25">
      <c r="C859" s="7"/>
    </row>
    <row r="860" spans="3:3" ht="15.75" customHeight="1" x14ac:dyDescent="0.25">
      <c r="C860" s="7"/>
    </row>
    <row r="861" spans="3:3" ht="15.75" customHeight="1" x14ac:dyDescent="0.25">
      <c r="C861" s="7"/>
    </row>
    <row r="862" spans="3:3" ht="15.75" customHeight="1" x14ac:dyDescent="0.25">
      <c r="C862" s="7"/>
    </row>
    <row r="863" spans="3:3" ht="15.75" customHeight="1" x14ac:dyDescent="0.25">
      <c r="C863" s="7"/>
    </row>
    <row r="864" spans="3:3" ht="15.75" customHeight="1" x14ac:dyDescent="0.25">
      <c r="C864" s="7"/>
    </row>
    <row r="865" spans="3:3" ht="15.75" customHeight="1" x14ac:dyDescent="0.25">
      <c r="C865" s="7"/>
    </row>
    <row r="866" spans="3:3" ht="15.75" customHeight="1" x14ac:dyDescent="0.25">
      <c r="C866" s="7"/>
    </row>
    <row r="867" spans="3:3" ht="15.75" customHeight="1" x14ac:dyDescent="0.25">
      <c r="C867" s="7"/>
    </row>
    <row r="868" spans="3:3" ht="15.75" customHeight="1" x14ac:dyDescent="0.25">
      <c r="C868" s="7"/>
    </row>
    <row r="869" spans="3:3" ht="15.75" customHeight="1" x14ac:dyDescent="0.25">
      <c r="C869" s="7"/>
    </row>
    <row r="870" spans="3:3" ht="15.75" customHeight="1" x14ac:dyDescent="0.25">
      <c r="C870" s="7"/>
    </row>
    <row r="871" spans="3:3" ht="15.75" customHeight="1" x14ac:dyDescent="0.25">
      <c r="C871" s="7"/>
    </row>
    <row r="872" spans="3:3" ht="15.75" customHeight="1" x14ac:dyDescent="0.25">
      <c r="C872" s="7"/>
    </row>
    <row r="873" spans="3:3" ht="15.75" customHeight="1" x14ac:dyDescent="0.25">
      <c r="C873" s="7"/>
    </row>
    <row r="874" spans="3:3" ht="15.75" customHeight="1" x14ac:dyDescent="0.25">
      <c r="C874" s="7"/>
    </row>
    <row r="875" spans="3:3" ht="15.75" customHeight="1" x14ac:dyDescent="0.25">
      <c r="C875" s="7"/>
    </row>
    <row r="876" spans="3:3" ht="15.75" customHeight="1" x14ac:dyDescent="0.25">
      <c r="C876" s="7"/>
    </row>
    <row r="877" spans="3:3" ht="15.75" customHeight="1" x14ac:dyDescent="0.25">
      <c r="C877" s="7"/>
    </row>
    <row r="878" spans="3:3" ht="15.75" customHeight="1" x14ac:dyDescent="0.25">
      <c r="C878" s="7"/>
    </row>
    <row r="879" spans="3:3" ht="15.75" customHeight="1" x14ac:dyDescent="0.25">
      <c r="C879" s="7"/>
    </row>
    <row r="880" spans="3:3" ht="15.75" customHeight="1" x14ac:dyDescent="0.25">
      <c r="C880" s="7"/>
    </row>
    <row r="881" spans="3:3" ht="15.75" customHeight="1" x14ac:dyDescent="0.25">
      <c r="C881" s="7"/>
    </row>
    <row r="882" spans="3:3" ht="15.75" customHeight="1" x14ac:dyDescent="0.25">
      <c r="C882" s="7"/>
    </row>
    <row r="883" spans="3:3" ht="15.75" customHeight="1" x14ac:dyDescent="0.25">
      <c r="C883" s="7"/>
    </row>
    <row r="884" spans="3:3" ht="15.75" customHeight="1" x14ac:dyDescent="0.25">
      <c r="C884" s="7"/>
    </row>
    <row r="885" spans="3:3" ht="15.75" customHeight="1" x14ac:dyDescent="0.25">
      <c r="C885" s="7"/>
    </row>
    <row r="886" spans="3:3" ht="15.75" customHeight="1" x14ac:dyDescent="0.25">
      <c r="C886" s="7"/>
    </row>
    <row r="887" spans="3:3" ht="15.75" customHeight="1" x14ac:dyDescent="0.25">
      <c r="C887" s="7"/>
    </row>
    <row r="888" spans="3:3" ht="15.75" customHeight="1" x14ac:dyDescent="0.25">
      <c r="C888" s="7"/>
    </row>
    <row r="889" spans="3:3" ht="15.75" customHeight="1" x14ac:dyDescent="0.25">
      <c r="C889" s="7"/>
    </row>
    <row r="890" spans="3:3" ht="15.75" customHeight="1" x14ac:dyDescent="0.25">
      <c r="C890" s="7"/>
    </row>
    <row r="891" spans="3:3" ht="15.75" customHeight="1" x14ac:dyDescent="0.25">
      <c r="C891" s="7"/>
    </row>
    <row r="892" spans="3:3" ht="15.75" customHeight="1" x14ac:dyDescent="0.25">
      <c r="C892" s="7"/>
    </row>
    <row r="893" spans="3:3" ht="15.75" customHeight="1" x14ac:dyDescent="0.25">
      <c r="C893" s="7"/>
    </row>
    <row r="894" spans="3:3" ht="15.75" customHeight="1" x14ac:dyDescent="0.25">
      <c r="C894" s="7"/>
    </row>
    <row r="895" spans="3:3" ht="15.75" customHeight="1" x14ac:dyDescent="0.25">
      <c r="C895" s="7"/>
    </row>
    <row r="896" spans="3:3" ht="15.75" customHeight="1" x14ac:dyDescent="0.25">
      <c r="C896" s="7"/>
    </row>
    <row r="897" spans="3:3" ht="15.75" customHeight="1" x14ac:dyDescent="0.25">
      <c r="C897" s="7"/>
    </row>
    <row r="898" spans="3:3" ht="15.75" customHeight="1" x14ac:dyDescent="0.25">
      <c r="C898" s="7"/>
    </row>
    <row r="899" spans="3:3" ht="15.75" customHeight="1" x14ac:dyDescent="0.25">
      <c r="C899" s="7"/>
    </row>
    <row r="900" spans="3:3" ht="15.75" customHeight="1" x14ac:dyDescent="0.25">
      <c r="C900" s="7"/>
    </row>
    <row r="901" spans="3:3" ht="15.75" customHeight="1" x14ac:dyDescent="0.25">
      <c r="C901" s="7"/>
    </row>
    <row r="902" spans="3:3" ht="15.75" customHeight="1" x14ac:dyDescent="0.25">
      <c r="C902" s="7"/>
    </row>
    <row r="903" spans="3:3" ht="15.75" customHeight="1" x14ac:dyDescent="0.25">
      <c r="C903" s="7"/>
    </row>
    <row r="904" spans="3:3" ht="15.75" customHeight="1" x14ac:dyDescent="0.25">
      <c r="C904" s="7"/>
    </row>
    <row r="905" spans="3:3" ht="15.75" customHeight="1" x14ac:dyDescent="0.25">
      <c r="C905" s="7"/>
    </row>
    <row r="906" spans="3:3" ht="15.75" customHeight="1" x14ac:dyDescent="0.25">
      <c r="C906" s="7"/>
    </row>
    <row r="907" spans="3:3" ht="15.75" customHeight="1" x14ac:dyDescent="0.25">
      <c r="C907" s="7"/>
    </row>
    <row r="908" spans="3:3" ht="15.75" customHeight="1" x14ac:dyDescent="0.25">
      <c r="C908" s="7"/>
    </row>
    <row r="909" spans="3:3" ht="15.75" customHeight="1" x14ac:dyDescent="0.25">
      <c r="C909" s="7"/>
    </row>
    <row r="910" spans="3:3" ht="15.75" customHeight="1" x14ac:dyDescent="0.25">
      <c r="C910" s="7"/>
    </row>
    <row r="911" spans="3:3" ht="15.75" customHeight="1" x14ac:dyDescent="0.25">
      <c r="C911" s="7"/>
    </row>
    <row r="912" spans="3:3" ht="15.75" customHeight="1" x14ac:dyDescent="0.25">
      <c r="C912" s="7"/>
    </row>
    <row r="913" spans="3:3" ht="15.75" customHeight="1" x14ac:dyDescent="0.25">
      <c r="C913" s="7"/>
    </row>
    <row r="914" spans="3:3" ht="15.75" customHeight="1" x14ac:dyDescent="0.25">
      <c r="C914" s="7"/>
    </row>
    <row r="915" spans="3:3" ht="15.75" customHeight="1" x14ac:dyDescent="0.25">
      <c r="C915" s="7"/>
    </row>
    <row r="916" spans="3:3" ht="15.75" customHeight="1" x14ac:dyDescent="0.25">
      <c r="C916" s="7"/>
    </row>
    <row r="917" spans="3:3" ht="15.75" customHeight="1" x14ac:dyDescent="0.25">
      <c r="C917" s="7"/>
    </row>
    <row r="918" spans="3:3" ht="15.75" customHeight="1" x14ac:dyDescent="0.25">
      <c r="C918" s="7"/>
    </row>
    <row r="919" spans="3:3" ht="15.75" customHeight="1" x14ac:dyDescent="0.25">
      <c r="C919" s="7"/>
    </row>
    <row r="920" spans="3:3" ht="15.75" customHeight="1" x14ac:dyDescent="0.25">
      <c r="C920" s="7"/>
    </row>
    <row r="921" spans="3:3" ht="15.75" customHeight="1" x14ac:dyDescent="0.25">
      <c r="C921" s="7"/>
    </row>
    <row r="922" spans="3:3" ht="15.75" customHeight="1" x14ac:dyDescent="0.25">
      <c r="C922" s="7"/>
    </row>
    <row r="923" spans="3:3" ht="15.75" customHeight="1" x14ac:dyDescent="0.25">
      <c r="C923" s="7"/>
    </row>
    <row r="924" spans="3:3" ht="15.75" customHeight="1" x14ac:dyDescent="0.25">
      <c r="C924" s="7"/>
    </row>
    <row r="925" spans="3:3" ht="15.75" customHeight="1" x14ac:dyDescent="0.25">
      <c r="C925" s="7"/>
    </row>
    <row r="926" spans="3:3" ht="15.75" customHeight="1" x14ac:dyDescent="0.25">
      <c r="C926" s="7"/>
    </row>
    <row r="927" spans="3:3" ht="15.75" customHeight="1" x14ac:dyDescent="0.25">
      <c r="C927" s="7"/>
    </row>
    <row r="928" spans="3:3" ht="15.75" customHeight="1" x14ac:dyDescent="0.25">
      <c r="C928" s="7"/>
    </row>
    <row r="929" spans="3:3" ht="15.75" customHeight="1" x14ac:dyDescent="0.25">
      <c r="C929" s="7"/>
    </row>
    <row r="930" spans="3:3" ht="15.75" customHeight="1" x14ac:dyDescent="0.25">
      <c r="C930" s="7"/>
    </row>
    <row r="931" spans="3:3" ht="15.75" customHeight="1" x14ac:dyDescent="0.25">
      <c r="C931" s="7"/>
    </row>
    <row r="932" spans="3:3" ht="15.75" customHeight="1" x14ac:dyDescent="0.25">
      <c r="C932" s="7"/>
    </row>
    <row r="933" spans="3:3" ht="15.75" customHeight="1" x14ac:dyDescent="0.25">
      <c r="C933" s="7"/>
    </row>
    <row r="934" spans="3:3" ht="15.75" customHeight="1" x14ac:dyDescent="0.25">
      <c r="C934" s="7"/>
    </row>
    <row r="935" spans="3:3" ht="15.75" customHeight="1" x14ac:dyDescent="0.25">
      <c r="C935" s="7"/>
    </row>
    <row r="936" spans="3:3" ht="15.75" customHeight="1" x14ac:dyDescent="0.25">
      <c r="C936" s="7"/>
    </row>
    <row r="937" spans="3:3" ht="15.75" customHeight="1" x14ac:dyDescent="0.25">
      <c r="C937" s="7"/>
    </row>
    <row r="938" spans="3:3" ht="15.75" customHeight="1" x14ac:dyDescent="0.25">
      <c r="C938" s="7"/>
    </row>
    <row r="939" spans="3:3" ht="15.75" customHeight="1" x14ac:dyDescent="0.25">
      <c r="C939" s="7"/>
    </row>
    <row r="940" spans="3:3" ht="15.75" customHeight="1" x14ac:dyDescent="0.25">
      <c r="C940" s="7"/>
    </row>
    <row r="941" spans="3:3" ht="15.75" customHeight="1" x14ac:dyDescent="0.25">
      <c r="C941" s="7"/>
    </row>
    <row r="942" spans="3:3" ht="15.75" customHeight="1" x14ac:dyDescent="0.25">
      <c r="C942" s="7"/>
    </row>
    <row r="943" spans="3:3" ht="15.75" customHeight="1" x14ac:dyDescent="0.25">
      <c r="C943" s="7"/>
    </row>
    <row r="944" spans="3:3" ht="15.75" customHeight="1" x14ac:dyDescent="0.25">
      <c r="C944" s="7"/>
    </row>
    <row r="945" spans="3:3" ht="15.75" customHeight="1" x14ac:dyDescent="0.25">
      <c r="C945" s="7"/>
    </row>
    <row r="946" spans="3:3" ht="15.75" customHeight="1" x14ac:dyDescent="0.25">
      <c r="C946" s="7"/>
    </row>
    <row r="947" spans="3:3" ht="15.75" customHeight="1" x14ac:dyDescent="0.25">
      <c r="C947" s="7"/>
    </row>
    <row r="948" spans="3:3" ht="15.75" customHeight="1" x14ac:dyDescent="0.25">
      <c r="C948" s="7"/>
    </row>
    <row r="949" spans="3:3" ht="15.75" customHeight="1" x14ac:dyDescent="0.25">
      <c r="C949" s="7"/>
    </row>
    <row r="950" spans="3:3" ht="15.75" customHeight="1" x14ac:dyDescent="0.25">
      <c r="C950" s="7"/>
    </row>
    <row r="951" spans="3:3" ht="15.75" customHeight="1" x14ac:dyDescent="0.25">
      <c r="C951" s="7"/>
    </row>
    <row r="952" spans="3:3" ht="15.75" customHeight="1" x14ac:dyDescent="0.25">
      <c r="C952" s="7"/>
    </row>
    <row r="953" spans="3:3" ht="15.75" customHeight="1" x14ac:dyDescent="0.25">
      <c r="C953" s="7"/>
    </row>
    <row r="954" spans="3:3" ht="15.75" customHeight="1" x14ac:dyDescent="0.25">
      <c r="C954" s="7"/>
    </row>
    <row r="955" spans="3:3" ht="15.75" customHeight="1" x14ac:dyDescent="0.25">
      <c r="C955" s="7"/>
    </row>
    <row r="956" spans="3:3" ht="15.75" customHeight="1" x14ac:dyDescent="0.25">
      <c r="C956" s="7"/>
    </row>
    <row r="957" spans="3:3" ht="15.75" customHeight="1" x14ac:dyDescent="0.25">
      <c r="C957" s="7"/>
    </row>
    <row r="958" spans="3:3" ht="15.75" customHeight="1" x14ac:dyDescent="0.25">
      <c r="C958" s="7"/>
    </row>
    <row r="959" spans="3:3" ht="15.75" customHeight="1" x14ac:dyDescent="0.25">
      <c r="C959" s="7"/>
    </row>
    <row r="960" spans="3:3" ht="15.75" customHeight="1" x14ac:dyDescent="0.25">
      <c r="C960" s="7"/>
    </row>
    <row r="961" spans="3:3" ht="15.75" customHeight="1" x14ac:dyDescent="0.25">
      <c r="C961" s="7"/>
    </row>
    <row r="962" spans="3:3" ht="15.75" customHeight="1" x14ac:dyDescent="0.25">
      <c r="C962" s="7"/>
    </row>
    <row r="963" spans="3:3" ht="15.75" customHeight="1" x14ac:dyDescent="0.25">
      <c r="C963" s="7"/>
    </row>
    <row r="964" spans="3:3" ht="15.75" customHeight="1" x14ac:dyDescent="0.25">
      <c r="C964" s="7"/>
    </row>
    <row r="965" spans="3:3" ht="15.75" customHeight="1" x14ac:dyDescent="0.25">
      <c r="C965" s="7"/>
    </row>
    <row r="966" spans="3:3" ht="15.75" customHeight="1" x14ac:dyDescent="0.25">
      <c r="C966" s="7"/>
    </row>
    <row r="967" spans="3:3" ht="15.75" customHeight="1" x14ac:dyDescent="0.25">
      <c r="C967" s="7"/>
    </row>
    <row r="968" spans="3:3" ht="15.75" customHeight="1" x14ac:dyDescent="0.25">
      <c r="C968" s="7"/>
    </row>
    <row r="969" spans="3:3" ht="15.75" customHeight="1" x14ac:dyDescent="0.25">
      <c r="C969" s="7"/>
    </row>
    <row r="970" spans="3:3" ht="15.75" customHeight="1" x14ac:dyDescent="0.25">
      <c r="C970" s="7"/>
    </row>
    <row r="971" spans="3:3" ht="15.75" customHeight="1" x14ac:dyDescent="0.25">
      <c r="C971" s="7"/>
    </row>
    <row r="972" spans="3:3" ht="15.75" customHeight="1" x14ac:dyDescent="0.25">
      <c r="C972" s="7"/>
    </row>
    <row r="973" spans="3:3" ht="15.75" customHeight="1" x14ac:dyDescent="0.25">
      <c r="C973" s="7"/>
    </row>
    <row r="974" spans="3:3" ht="15.75" customHeight="1" x14ac:dyDescent="0.25">
      <c r="C974" s="7"/>
    </row>
    <row r="975" spans="3:3" ht="15.75" customHeight="1" x14ac:dyDescent="0.25">
      <c r="C975" s="7"/>
    </row>
    <row r="976" spans="3:3" ht="15.75" customHeight="1" x14ac:dyDescent="0.25">
      <c r="C976" s="7"/>
    </row>
    <row r="977" spans="3:3" ht="15.75" customHeight="1" x14ac:dyDescent="0.25">
      <c r="C977" s="7"/>
    </row>
    <row r="978" spans="3:3" ht="15.75" customHeight="1" x14ac:dyDescent="0.25">
      <c r="C978" s="7"/>
    </row>
    <row r="979" spans="3:3" ht="15.75" customHeight="1" x14ac:dyDescent="0.25">
      <c r="C979" s="7"/>
    </row>
    <row r="980" spans="3:3" ht="15.75" customHeight="1" x14ac:dyDescent="0.25">
      <c r="C980" s="7"/>
    </row>
    <row r="981" spans="3:3" ht="15.75" customHeight="1" x14ac:dyDescent="0.25">
      <c r="C981" s="7"/>
    </row>
    <row r="982" spans="3:3" ht="15.75" customHeight="1" x14ac:dyDescent="0.25">
      <c r="C982" s="7"/>
    </row>
    <row r="983" spans="3:3" ht="15.75" customHeight="1" x14ac:dyDescent="0.25">
      <c r="C983" s="7"/>
    </row>
    <row r="984" spans="3:3" ht="15.75" customHeight="1" x14ac:dyDescent="0.25">
      <c r="C984" s="7"/>
    </row>
    <row r="985" spans="3:3" ht="15.75" customHeight="1" x14ac:dyDescent="0.25">
      <c r="C985" s="7"/>
    </row>
    <row r="986" spans="3:3" ht="15.75" customHeight="1" x14ac:dyDescent="0.25">
      <c r="C986" s="7"/>
    </row>
    <row r="987" spans="3:3" ht="15.75" customHeight="1" x14ac:dyDescent="0.25">
      <c r="C987" s="7"/>
    </row>
    <row r="988" spans="3:3" ht="15.75" customHeight="1" x14ac:dyDescent="0.25">
      <c r="C988" s="7"/>
    </row>
    <row r="989" spans="3:3" ht="15.75" customHeight="1" x14ac:dyDescent="0.25">
      <c r="C989" s="7"/>
    </row>
    <row r="990" spans="3:3" ht="15.75" customHeight="1" x14ac:dyDescent="0.25">
      <c r="C990" s="7"/>
    </row>
    <row r="991" spans="3:3" ht="15.75" customHeight="1" x14ac:dyDescent="0.25">
      <c r="C991" s="7"/>
    </row>
    <row r="992" spans="3:3" ht="15.75" customHeight="1" x14ac:dyDescent="0.25">
      <c r="C992" s="7"/>
    </row>
    <row r="993" spans="3:3" ht="15.75" customHeight="1" x14ac:dyDescent="0.25">
      <c r="C993" s="7"/>
    </row>
    <row r="994" spans="3:3" ht="15.75" customHeight="1" x14ac:dyDescent="0.25">
      <c r="C994" s="7"/>
    </row>
    <row r="995" spans="3:3" ht="15.75" customHeight="1" x14ac:dyDescent="0.25">
      <c r="C995" s="7"/>
    </row>
    <row r="996" spans="3:3" ht="15.75" customHeight="1" x14ac:dyDescent="0.25">
      <c r="C996" s="7"/>
    </row>
    <row r="997" spans="3:3" ht="15.75" customHeight="1" x14ac:dyDescent="0.25">
      <c r="C997" s="7"/>
    </row>
    <row r="998" spans="3:3" ht="15.75" customHeight="1" x14ac:dyDescent="0.25">
      <c r="C998" s="7"/>
    </row>
    <row r="999" spans="3:3" ht="15.75" customHeight="1" x14ac:dyDescent="0.25">
      <c r="C999" s="7"/>
    </row>
    <row r="1000" spans="3:3" ht="15.75" customHeight="1" x14ac:dyDescent="0.25">
      <c r="C1000" s="7"/>
    </row>
    <row r="1001" spans="3:3" ht="15.75" customHeight="1" x14ac:dyDescent="0.25">
      <c r="C1001" s="7"/>
    </row>
    <row r="1002" spans="3:3" ht="15.75" customHeight="1" x14ac:dyDescent="0.25">
      <c r="C1002" s="7"/>
    </row>
    <row r="1003" spans="3:3" ht="15.75" customHeight="1" x14ac:dyDescent="0.25">
      <c r="C1003" s="7"/>
    </row>
    <row r="1004" spans="3:3" ht="15.75" customHeight="1" x14ac:dyDescent="0.25">
      <c r="C1004" s="7"/>
    </row>
    <row r="1005" spans="3:3" ht="15.75" customHeight="1" x14ac:dyDescent="0.25">
      <c r="C1005" s="7"/>
    </row>
    <row r="1006" spans="3:3" ht="15.75" customHeight="1" x14ac:dyDescent="0.25">
      <c r="C1006" s="7"/>
    </row>
    <row r="1007" spans="3:3" ht="15.75" customHeight="1" x14ac:dyDescent="0.25">
      <c r="C1007" s="7"/>
    </row>
    <row r="1008" spans="3:3" ht="15.75" customHeight="1" x14ac:dyDescent="0.25">
      <c r="C1008" s="7"/>
    </row>
  </sheetData>
  <mergeCells count="2">
    <mergeCell ref="A171:D171"/>
    <mergeCell ref="A1:P1"/>
  </mergeCells>
  <pageMargins left="0.25" right="0.25" top="0.75" bottom="0.75" header="0.3" footer="0.3"/>
  <pageSetup paperSize="8" scale="73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outlinePr summaryBelow="0" summaryRight="0"/>
  </sheetPr>
  <dimension ref="A1:L20"/>
  <sheetViews>
    <sheetView zoomScaleNormal="100" zoomScaleSheetLayoutView="118" workbookViewId="0">
      <selection activeCell="H30" sqref="H30"/>
    </sheetView>
  </sheetViews>
  <sheetFormatPr defaultColWidth="14.42578125" defaultRowHeight="15" customHeight="1" x14ac:dyDescent="0.25"/>
  <cols>
    <col min="1" max="1" width="98.85546875" bestFit="1" customWidth="1"/>
    <col min="2" max="3" width="20.7109375" customWidth="1"/>
    <col min="4" max="4" width="11" customWidth="1"/>
    <col min="5" max="6" width="20.140625" customWidth="1"/>
    <col min="7" max="7" width="10.85546875" customWidth="1"/>
    <col min="8" max="8" width="19.28515625" customWidth="1"/>
    <col min="9" max="9" width="20.28515625" customWidth="1"/>
    <col min="10" max="10" width="11" customWidth="1"/>
    <col min="11" max="11" width="12.42578125" customWidth="1"/>
    <col min="12" max="12" width="14.42578125" style="86"/>
  </cols>
  <sheetData>
    <row r="1" spans="1:12" ht="27" customHeight="1" x14ac:dyDescent="0.25">
      <c r="A1" s="300" t="s">
        <v>570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/>
    </row>
    <row r="2" spans="1:12" x14ac:dyDescent="0.25">
      <c r="A2" s="111"/>
      <c r="B2" s="111"/>
      <c r="C2" s="111"/>
      <c r="D2" s="111"/>
      <c r="E2" s="112" t="s">
        <v>548</v>
      </c>
      <c r="F2" s="112"/>
      <c r="G2" s="112"/>
      <c r="H2" s="112"/>
      <c r="I2" s="112"/>
      <c r="J2" s="112"/>
      <c r="K2" s="112"/>
    </row>
    <row r="3" spans="1:12" ht="27" customHeight="1" x14ac:dyDescent="0.25">
      <c r="A3" s="107" t="s">
        <v>211</v>
      </c>
      <c r="B3" s="1" t="s">
        <v>560</v>
      </c>
      <c r="C3" s="1" t="s">
        <v>561</v>
      </c>
      <c r="D3" s="4" t="s">
        <v>536</v>
      </c>
      <c r="E3" s="1" t="s">
        <v>562</v>
      </c>
      <c r="F3" s="1" t="s">
        <v>563</v>
      </c>
      <c r="G3" s="4" t="s">
        <v>536</v>
      </c>
      <c r="H3" s="1" t="s">
        <v>564</v>
      </c>
      <c r="I3" s="1" t="s">
        <v>565</v>
      </c>
      <c r="J3" s="4" t="s">
        <v>536</v>
      </c>
      <c r="K3" s="6" t="s">
        <v>549</v>
      </c>
      <c r="L3" s="103" t="s">
        <v>542</v>
      </c>
    </row>
    <row r="4" spans="1:12" x14ac:dyDescent="0.25">
      <c r="A4" s="104" t="s">
        <v>54</v>
      </c>
      <c r="B4" s="122">
        <v>189</v>
      </c>
      <c r="C4" s="122">
        <v>95</v>
      </c>
      <c r="D4" s="114">
        <f>C4/B4*100</f>
        <v>50.264550264550266</v>
      </c>
      <c r="E4" s="122">
        <v>189</v>
      </c>
      <c r="F4" s="122">
        <v>80</v>
      </c>
      <c r="G4" s="114">
        <f>F4/E4*100</f>
        <v>42.328042328042329</v>
      </c>
      <c r="H4" s="122">
        <v>216</v>
      </c>
      <c r="I4" s="122">
        <v>93</v>
      </c>
      <c r="J4" s="114">
        <f>I4/H4*100</f>
        <v>43.055555555555557</v>
      </c>
      <c r="K4" s="255">
        <f>J4-G4</f>
        <v>0.72751322751322789</v>
      </c>
      <c r="L4" s="255">
        <f>J4-D4</f>
        <v>-7.2089947089947088</v>
      </c>
    </row>
    <row r="5" spans="1:12" x14ac:dyDescent="0.25">
      <c r="A5" s="104" t="s">
        <v>66</v>
      </c>
      <c r="B5" s="122">
        <v>457</v>
      </c>
      <c r="C5" s="122">
        <v>220</v>
      </c>
      <c r="D5" s="114">
        <f t="shared" ref="D5:D19" si="0">C5/B5*100</f>
        <v>48.140043763676147</v>
      </c>
      <c r="E5" s="122">
        <v>453</v>
      </c>
      <c r="F5" s="122">
        <v>172</v>
      </c>
      <c r="G5" s="114">
        <f t="shared" ref="G5:G19" si="1">F5/E5*100</f>
        <v>37.969094922737305</v>
      </c>
      <c r="H5" s="122">
        <v>436</v>
      </c>
      <c r="I5" s="122">
        <v>173</v>
      </c>
      <c r="J5" s="114">
        <f t="shared" ref="J5:J19" si="2">I5/H5*100</f>
        <v>39.678899082568805</v>
      </c>
      <c r="K5" s="255">
        <f t="shared" ref="K5:K19" si="3">J5-G5</f>
        <v>1.7098041598314992</v>
      </c>
      <c r="L5" s="255">
        <f t="shared" ref="L5:L19" si="4">J5-D5</f>
        <v>-8.4611446811073421</v>
      </c>
    </row>
    <row r="6" spans="1:12" x14ac:dyDescent="0.25">
      <c r="A6" s="104" t="s">
        <v>78</v>
      </c>
      <c r="B6" s="122">
        <v>310</v>
      </c>
      <c r="C6" s="122">
        <v>184</v>
      </c>
      <c r="D6" s="114">
        <f t="shared" si="0"/>
        <v>59.354838709677416</v>
      </c>
      <c r="E6" s="122">
        <v>331</v>
      </c>
      <c r="F6" s="122">
        <v>176</v>
      </c>
      <c r="G6" s="114">
        <f t="shared" si="1"/>
        <v>53.17220543806647</v>
      </c>
      <c r="H6" s="122">
        <v>338</v>
      </c>
      <c r="I6" s="122">
        <v>184</v>
      </c>
      <c r="J6" s="114">
        <f t="shared" si="2"/>
        <v>54.437869822485204</v>
      </c>
      <c r="K6" s="255">
        <f t="shared" si="3"/>
        <v>1.2656643844187343</v>
      </c>
      <c r="L6" s="255">
        <f t="shared" si="4"/>
        <v>-4.9169688871922119</v>
      </c>
    </row>
    <row r="7" spans="1:12" x14ac:dyDescent="0.25">
      <c r="A7" s="104" t="s">
        <v>92</v>
      </c>
      <c r="B7" s="122">
        <v>104</v>
      </c>
      <c r="C7" s="122">
        <v>45</v>
      </c>
      <c r="D7" s="114">
        <f t="shared" si="0"/>
        <v>43.269230769230774</v>
      </c>
      <c r="E7" s="122">
        <v>107</v>
      </c>
      <c r="F7" s="122">
        <v>38</v>
      </c>
      <c r="G7" s="114">
        <f t="shared" si="1"/>
        <v>35.514018691588781</v>
      </c>
      <c r="H7" s="122">
        <v>109</v>
      </c>
      <c r="I7" s="122">
        <v>35</v>
      </c>
      <c r="J7" s="114">
        <f t="shared" si="2"/>
        <v>32.11009174311927</v>
      </c>
      <c r="K7" s="255">
        <f t="shared" si="3"/>
        <v>-3.4039269484695112</v>
      </c>
      <c r="L7" s="255">
        <f t="shared" si="4"/>
        <v>-11.159139026111504</v>
      </c>
    </row>
    <row r="8" spans="1:12" x14ac:dyDescent="0.25">
      <c r="A8" s="104" t="s">
        <v>95</v>
      </c>
      <c r="B8" s="122">
        <v>175</v>
      </c>
      <c r="C8" s="122">
        <v>104</v>
      </c>
      <c r="D8" s="114">
        <f t="shared" si="0"/>
        <v>59.428571428571431</v>
      </c>
      <c r="E8" s="122">
        <v>180</v>
      </c>
      <c r="F8" s="122">
        <v>104</v>
      </c>
      <c r="G8" s="114">
        <f t="shared" si="1"/>
        <v>57.777777777777771</v>
      </c>
      <c r="H8" s="122">
        <v>202</v>
      </c>
      <c r="I8" s="122">
        <v>119</v>
      </c>
      <c r="J8" s="114">
        <f t="shared" si="2"/>
        <v>58.910891089108908</v>
      </c>
      <c r="K8" s="255">
        <f t="shared" si="3"/>
        <v>1.1331133113311367</v>
      </c>
      <c r="L8" s="255">
        <f t="shared" si="4"/>
        <v>-0.51768033946252245</v>
      </c>
    </row>
    <row r="9" spans="1:12" x14ac:dyDescent="0.25">
      <c r="A9" s="104" t="s">
        <v>101</v>
      </c>
      <c r="B9" s="122">
        <v>180</v>
      </c>
      <c r="C9" s="122">
        <v>69</v>
      </c>
      <c r="D9" s="114">
        <f t="shared" si="0"/>
        <v>38.333333333333336</v>
      </c>
      <c r="E9" s="122">
        <v>173</v>
      </c>
      <c r="F9" s="122">
        <v>66</v>
      </c>
      <c r="G9" s="114">
        <f t="shared" si="1"/>
        <v>38.150289017341038</v>
      </c>
      <c r="H9" s="122">
        <v>265</v>
      </c>
      <c r="I9" s="122">
        <v>84</v>
      </c>
      <c r="J9" s="114">
        <f t="shared" si="2"/>
        <v>31.69811320754717</v>
      </c>
      <c r="K9" s="255">
        <f t="shared" si="3"/>
        <v>-6.452175809793868</v>
      </c>
      <c r="L9" s="255">
        <f t="shared" si="4"/>
        <v>-6.6352201257861658</v>
      </c>
    </row>
    <row r="10" spans="1:12" x14ac:dyDescent="0.25">
      <c r="A10" s="104" t="s">
        <v>105</v>
      </c>
      <c r="B10" s="122">
        <v>696</v>
      </c>
      <c r="C10" s="122">
        <v>425</v>
      </c>
      <c r="D10" s="114">
        <f t="shared" si="0"/>
        <v>61.063218390804593</v>
      </c>
      <c r="E10" s="122">
        <v>726</v>
      </c>
      <c r="F10" s="122">
        <v>342</v>
      </c>
      <c r="G10" s="114">
        <f t="shared" si="1"/>
        <v>47.107438016528924</v>
      </c>
      <c r="H10" s="122">
        <v>738</v>
      </c>
      <c r="I10" s="122">
        <v>345</v>
      </c>
      <c r="J10" s="114">
        <f t="shared" si="2"/>
        <v>46.747967479674799</v>
      </c>
      <c r="K10" s="255">
        <f t="shared" si="3"/>
        <v>-0.35947053685412556</v>
      </c>
      <c r="L10" s="255">
        <f t="shared" si="4"/>
        <v>-14.315250911129795</v>
      </c>
    </row>
    <row r="11" spans="1:12" x14ac:dyDescent="0.25">
      <c r="A11" s="104" t="s">
        <v>130</v>
      </c>
      <c r="B11" s="122">
        <v>86</v>
      </c>
      <c r="C11" s="122">
        <v>62</v>
      </c>
      <c r="D11" s="114">
        <f t="shared" si="0"/>
        <v>72.093023255813947</v>
      </c>
      <c r="E11" s="122">
        <v>88</v>
      </c>
      <c r="F11" s="122">
        <v>46</v>
      </c>
      <c r="G11" s="114">
        <f t="shared" si="1"/>
        <v>52.272727272727273</v>
      </c>
      <c r="H11" s="122">
        <v>89</v>
      </c>
      <c r="I11" s="122">
        <v>56</v>
      </c>
      <c r="J11" s="114">
        <f t="shared" si="2"/>
        <v>62.921348314606739</v>
      </c>
      <c r="K11" s="255">
        <f t="shared" si="3"/>
        <v>10.648621041879466</v>
      </c>
      <c r="L11" s="255">
        <f t="shared" si="4"/>
        <v>-9.1716749412072076</v>
      </c>
    </row>
    <row r="12" spans="1:12" x14ac:dyDescent="0.25">
      <c r="A12" t="s">
        <v>133</v>
      </c>
      <c r="B12" s="122">
        <v>156</v>
      </c>
      <c r="C12" s="122">
        <v>66</v>
      </c>
      <c r="D12" s="114">
        <f t="shared" si="0"/>
        <v>42.307692307692307</v>
      </c>
      <c r="E12" s="122">
        <v>161</v>
      </c>
      <c r="F12" s="122">
        <v>62</v>
      </c>
      <c r="G12" s="114">
        <f t="shared" si="1"/>
        <v>38.509316770186338</v>
      </c>
      <c r="H12" s="122">
        <v>179</v>
      </c>
      <c r="I12" s="122">
        <v>54</v>
      </c>
      <c r="J12" s="114">
        <f t="shared" si="2"/>
        <v>30.16759776536313</v>
      </c>
      <c r="K12" s="255">
        <f t="shared" si="3"/>
        <v>-8.3417190048232079</v>
      </c>
      <c r="L12" s="255">
        <f t="shared" si="4"/>
        <v>-12.140094542329177</v>
      </c>
    </row>
    <row r="13" spans="1:12" x14ac:dyDescent="0.25">
      <c r="A13" s="104" t="s">
        <v>141</v>
      </c>
      <c r="B13" s="122">
        <v>258</v>
      </c>
      <c r="C13" s="122">
        <v>168</v>
      </c>
      <c r="D13" s="114">
        <f t="shared" si="0"/>
        <v>65.116279069767444</v>
      </c>
      <c r="E13" s="122">
        <v>275</v>
      </c>
      <c r="F13" s="122">
        <v>153</v>
      </c>
      <c r="G13" s="114">
        <f t="shared" si="1"/>
        <v>55.63636363636364</v>
      </c>
      <c r="H13" s="122">
        <v>306</v>
      </c>
      <c r="I13" s="122">
        <v>156</v>
      </c>
      <c r="J13" s="114">
        <f t="shared" si="2"/>
        <v>50.980392156862742</v>
      </c>
      <c r="K13" s="255">
        <f t="shared" si="3"/>
        <v>-4.6559714795008986</v>
      </c>
      <c r="L13" s="255">
        <f t="shared" si="4"/>
        <v>-14.135886912904702</v>
      </c>
    </row>
    <row r="14" spans="1:12" x14ac:dyDescent="0.25">
      <c r="A14" s="104" t="s">
        <v>153</v>
      </c>
      <c r="B14" s="122">
        <v>133</v>
      </c>
      <c r="C14" s="122">
        <v>101</v>
      </c>
      <c r="D14" s="114">
        <f t="shared" si="0"/>
        <v>75.939849624060145</v>
      </c>
      <c r="E14" s="122">
        <v>140</v>
      </c>
      <c r="F14" s="122">
        <v>100</v>
      </c>
      <c r="G14" s="114">
        <f t="shared" si="1"/>
        <v>71.428571428571431</v>
      </c>
      <c r="H14" s="122">
        <v>137</v>
      </c>
      <c r="I14" s="122">
        <v>82</v>
      </c>
      <c r="J14" s="114">
        <f t="shared" si="2"/>
        <v>59.854014598540154</v>
      </c>
      <c r="K14" s="255">
        <f t="shared" si="3"/>
        <v>-11.574556830031277</v>
      </c>
      <c r="L14" s="255">
        <f t="shared" si="4"/>
        <v>-16.085835025519991</v>
      </c>
    </row>
    <row r="15" spans="1:12" x14ac:dyDescent="0.25">
      <c r="A15" s="104" t="s">
        <v>160</v>
      </c>
      <c r="B15" s="122">
        <v>242</v>
      </c>
      <c r="C15" s="122">
        <v>179</v>
      </c>
      <c r="D15" s="114">
        <f t="shared" si="0"/>
        <v>73.966942148760324</v>
      </c>
      <c r="E15" s="122">
        <v>233</v>
      </c>
      <c r="F15" s="122">
        <v>140</v>
      </c>
      <c r="G15" s="114">
        <f t="shared" si="1"/>
        <v>60.085836909871247</v>
      </c>
      <c r="H15" s="122">
        <v>249</v>
      </c>
      <c r="I15" s="122">
        <v>150</v>
      </c>
      <c r="J15" s="114">
        <f t="shared" si="2"/>
        <v>60.24096385542169</v>
      </c>
      <c r="K15" s="255">
        <f t="shared" si="3"/>
        <v>0.15512694555044249</v>
      </c>
      <c r="L15" s="255">
        <f t="shared" si="4"/>
        <v>-13.725978293338635</v>
      </c>
    </row>
    <row r="16" spans="1:12" x14ac:dyDescent="0.25">
      <c r="A16" s="104" t="s">
        <v>169</v>
      </c>
      <c r="B16" s="122">
        <v>305</v>
      </c>
      <c r="C16" s="122">
        <v>132</v>
      </c>
      <c r="D16" s="114">
        <f t="shared" si="0"/>
        <v>43.278688524590166</v>
      </c>
      <c r="E16" s="122">
        <v>332</v>
      </c>
      <c r="F16" s="122">
        <v>136</v>
      </c>
      <c r="G16" s="114">
        <f t="shared" si="1"/>
        <v>40.963855421686745</v>
      </c>
      <c r="H16" s="122">
        <v>353</v>
      </c>
      <c r="I16" s="122">
        <v>134</v>
      </c>
      <c r="J16" s="114">
        <f t="shared" si="2"/>
        <v>37.960339943342774</v>
      </c>
      <c r="K16" s="255">
        <f t="shared" si="3"/>
        <v>-3.0035154783439708</v>
      </c>
      <c r="L16" s="255">
        <f t="shared" si="4"/>
        <v>-5.3183485812473918</v>
      </c>
    </row>
    <row r="17" spans="1:12" x14ac:dyDescent="0.25">
      <c r="A17" s="104" t="s">
        <v>181</v>
      </c>
      <c r="B17" s="122">
        <v>164</v>
      </c>
      <c r="C17" s="122">
        <v>68</v>
      </c>
      <c r="D17" s="114">
        <f t="shared" si="0"/>
        <v>41.463414634146339</v>
      </c>
      <c r="E17" s="122">
        <v>161</v>
      </c>
      <c r="F17" s="122">
        <v>65</v>
      </c>
      <c r="G17" s="114">
        <f t="shared" si="1"/>
        <v>40.372670807453417</v>
      </c>
      <c r="H17" s="122">
        <v>164</v>
      </c>
      <c r="I17" s="122">
        <v>75</v>
      </c>
      <c r="J17" s="114">
        <f t="shared" si="2"/>
        <v>45.731707317073173</v>
      </c>
      <c r="K17" s="255">
        <f t="shared" si="3"/>
        <v>5.3590365096197559</v>
      </c>
      <c r="L17" s="255">
        <f t="shared" si="4"/>
        <v>4.2682926829268339</v>
      </c>
    </row>
    <row r="18" spans="1:12" x14ac:dyDescent="0.25">
      <c r="A18" s="104" t="s">
        <v>186</v>
      </c>
      <c r="B18" s="122">
        <v>383</v>
      </c>
      <c r="C18" s="122">
        <v>238</v>
      </c>
      <c r="D18" s="114">
        <f t="shared" si="0"/>
        <v>62.140992167101828</v>
      </c>
      <c r="E18" s="122">
        <v>420</v>
      </c>
      <c r="F18" s="122">
        <v>208</v>
      </c>
      <c r="G18" s="114">
        <f t="shared" si="1"/>
        <v>49.523809523809526</v>
      </c>
      <c r="H18" s="122">
        <v>467</v>
      </c>
      <c r="I18" s="122">
        <v>202</v>
      </c>
      <c r="J18" s="114">
        <f t="shared" si="2"/>
        <v>43.25481798715203</v>
      </c>
      <c r="K18" s="255">
        <f t="shared" si="3"/>
        <v>-6.2689915366574951</v>
      </c>
      <c r="L18" s="255">
        <f t="shared" si="4"/>
        <v>-18.886174179949798</v>
      </c>
    </row>
    <row r="19" spans="1:12" x14ac:dyDescent="0.25">
      <c r="A19" s="104" t="s">
        <v>199</v>
      </c>
      <c r="B19" s="122">
        <v>668</v>
      </c>
      <c r="C19" s="122">
        <v>369</v>
      </c>
      <c r="D19" s="114">
        <f t="shared" si="0"/>
        <v>55.23952095808383</v>
      </c>
      <c r="E19" s="122">
        <v>598</v>
      </c>
      <c r="F19" s="122">
        <v>345</v>
      </c>
      <c r="G19" s="114">
        <f t="shared" si="1"/>
        <v>57.692307692307686</v>
      </c>
      <c r="H19" s="122">
        <v>541</v>
      </c>
      <c r="I19" s="122">
        <v>293</v>
      </c>
      <c r="J19" s="114">
        <f t="shared" si="2"/>
        <v>54.158964879852121</v>
      </c>
      <c r="K19" s="255">
        <f t="shared" si="3"/>
        <v>-3.5333428124555653</v>
      </c>
      <c r="L19" s="255">
        <f t="shared" si="4"/>
        <v>-1.0805560782317087</v>
      </c>
    </row>
    <row r="20" spans="1:12" x14ac:dyDescent="0.25">
      <c r="A20" s="200" t="s">
        <v>550</v>
      </c>
      <c r="B20" s="148">
        <f>SUM(B4:B19)</f>
        <v>4506</v>
      </c>
      <c r="C20" s="148">
        <f>SUM(C4:C19)</f>
        <v>2525</v>
      </c>
      <c r="D20" s="203"/>
      <c r="E20" s="148">
        <f>SUM(E4:E19)</f>
        <v>4567</v>
      </c>
      <c r="F20" s="148">
        <f>SUM(F4:F19)</f>
        <v>2233</v>
      </c>
      <c r="G20" s="203"/>
      <c r="H20" s="148">
        <f>SUM(H4:H19)</f>
        <v>4789</v>
      </c>
      <c r="I20" s="148">
        <f>SUM(I4:I19)</f>
        <v>2235</v>
      </c>
      <c r="J20" s="203"/>
      <c r="K20" s="148"/>
      <c r="L20" s="145"/>
    </row>
  </sheetData>
  <mergeCells count="1">
    <mergeCell ref="A1:K1"/>
  </mergeCells>
  <pageMargins left="0.7" right="0.7" top="0.75" bottom="0.75" header="0.3" footer="0.3"/>
  <pageSetup paperSize="8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1010"/>
  <sheetViews>
    <sheetView showGridLines="0" zoomScaleNormal="100" workbookViewId="0">
      <selection activeCell="A2" sqref="A2:XFD2"/>
    </sheetView>
  </sheetViews>
  <sheetFormatPr defaultColWidth="14.42578125" defaultRowHeight="15" customHeight="1" x14ac:dyDescent="0.25"/>
  <cols>
    <col min="1" max="1" width="66.140625" customWidth="1"/>
    <col min="2" max="2" width="12.28515625" style="7" customWidth="1"/>
    <col min="3" max="3" width="69.7109375" customWidth="1"/>
    <col min="4" max="4" width="8.85546875" style="7" customWidth="1"/>
    <col min="5" max="16" width="6.85546875" style="7" customWidth="1"/>
    <col min="17" max="17" width="13.7109375" customWidth="1"/>
    <col min="18" max="25" width="8.7109375" customWidth="1"/>
  </cols>
  <sheetData>
    <row r="1" spans="1:26" ht="27" customHeight="1" x14ac:dyDescent="0.25">
      <c r="A1" s="300" t="s">
        <v>571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26" ht="45" x14ac:dyDescent="0.25">
      <c r="A2" s="61" t="s">
        <v>211</v>
      </c>
      <c r="B2" s="61" t="s">
        <v>348</v>
      </c>
      <c r="C2" s="61" t="s">
        <v>572</v>
      </c>
      <c r="D2" s="61" t="s">
        <v>214</v>
      </c>
      <c r="E2" s="61" t="s">
        <v>3</v>
      </c>
      <c r="F2" s="61" t="s">
        <v>5</v>
      </c>
      <c r="G2" s="61" t="s">
        <v>7</v>
      </c>
      <c r="H2" s="61" t="s">
        <v>9</v>
      </c>
      <c r="I2" s="61" t="s">
        <v>11</v>
      </c>
      <c r="J2" s="61" t="s">
        <v>13</v>
      </c>
      <c r="K2" s="61" t="s">
        <v>15</v>
      </c>
      <c r="L2" s="61" t="s">
        <v>17</v>
      </c>
      <c r="M2" s="101" t="s">
        <v>19</v>
      </c>
      <c r="N2" s="61" t="s">
        <v>21</v>
      </c>
      <c r="O2" s="61" t="s">
        <v>23</v>
      </c>
      <c r="P2" s="61" t="s">
        <v>25</v>
      </c>
      <c r="Q2" s="61" t="s">
        <v>216</v>
      </c>
      <c r="R2" s="132"/>
      <c r="S2" s="132"/>
      <c r="T2" s="132"/>
      <c r="U2" s="132"/>
      <c r="V2" s="132"/>
      <c r="W2" s="132"/>
      <c r="X2" s="132"/>
      <c r="Y2" s="132"/>
      <c r="Z2" s="132"/>
    </row>
    <row r="3" spans="1:26" x14ac:dyDescent="0.25">
      <c r="A3" s="104" t="s">
        <v>54</v>
      </c>
      <c r="B3" s="113" t="s">
        <v>55</v>
      </c>
      <c r="C3" s="104" t="s">
        <v>56</v>
      </c>
      <c r="D3" s="113" t="s">
        <v>217</v>
      </c>
      <c r="E3" s="113">
        <v>9.6</v>
      </c>
      <c r="F3" s="113">
        <v>8.9</v>
      </c>
      <c r="G3" s="113">
        <v>10</v>
      </c>
      <c r="H3" s="113">
        <v>10</v>
      </c>
      <c r="I3" s="113">
        <v>10</v>
      </c>
      <c r="J3" s="113">
        <v>10</v>
      </c>
      <c r="K3" s="113">
        <v>10</v>
      </c>
      <c r="L3" s="113">
        <v>10</v>
      </c>
      <c r="M3" s="113">
        <v>10</v>
      </c>
      <c r="N3" s="113">
        <v>10</v>
      </c>
      <c r="O3" s="113">
        <v>9.9</v>
      </c>
      <c r="P3" s="113">
        <v>10</v>
      </c>
      <c r="Q3" s="104" t="s">
        <v>219</v>
      </c>
    </row>
    <row r="4" spans="1:26" x14ac:dyDescent="0.25">
      <c r="A4" s="104" t="s">
        <v>54</v>
      </c>
      <c r="B4" s="113" t="s">
        <v>55</v>
      </c>
      <c r="C4" s="104" t="s">
        <v>57</v>
      </c>
      <c r="D4" s="113" t="s">
        <v>217</v>
      </c>
      <c r="E4" s="113">
        <v>9.3000000000000007</v>
      </c>
      <c r="F4" s="113">
        <v>9.1999999999999993</v>
      </c>
      <c r="G4" s="113">
        <v>9.5</v>
      </c>
      <c r="H4" s="113">
        <v>9.9</v>
      </c>
      <c r="I4" s="113">
        <v>10</v>
      </c>
      <c r="J4" s="113">
        <v>9.9</v>
      </c>
      <c r="K4" s="113">
        <v>9.9</v>
      </c>
      <c r="L4" s="113">
        <v>9.9</v>
      </c>
      <c r="M4" s="113">
        <v>9.9</v>
      </c>
      <c r="N4" s="113">
        <v>10</v>
      </c>
      <c r="O4" s="113">
        <v>9.8000000000000007</v>
      </c>
      <c r="P4" s="113">
        <v>9.9</v>
      </c>
      <c r="Q4" s="104" t="s">
        <v>221</v>
      </c>
    </row>
    <row r="5" spans="1:26" x14ac:dyDescent="0.25">
      <c r="A5" s="104" t="s">
        <v>54</v>
      </c>
      <c r="B5" s="113" t="s">
        <v>55</v>
      </c>
      <c r="C5" s="104" t="s">
        <v>58</v>
      </c>
      <c r="D5" s="113" t="s">
        <v>222</v>
      </c>
      <c r="E5" s="113">
        <v>6.4</v>
      </c>
      <c r="F5" s="113">
        <v>8.5</v>
      </c>
      <c r="G5" s="113">
        <v>8.8000000000000007</v>
      </c>
      <c r="H5" s="113">
        <v>8.5</v>
      </c>
      <c r="I5" s="113">
        <v>9.1999999999999993</v>
      </c>
      <c r="J5" s="113">
        <v>8.1999999999999993</v>
      </c>
      <c r="K5" s="113">
        <v>8.5</v>
      </c>
      <c r="L5" s="113">
        <v>9.1999999999999993</v>
      </c>
      <c r="M5" s="113">
        <v>9.4</v>
      </c>
      <c r="N5" s="113">
        <v>9</v>
      </c>
      <c r="O5" s="113">
        <v>9.5</v>
      </c>
      <c r="P5" s="113">
        <v>8.1999999999999993</v>
      </c>
      <c r="Q5" s="104" t="s">
        <v>220</v>
      </c>
    </row>
    <row r="6" spans="1:26" x14ac:dyDescent="0.25">
      <c r="A6" s="104" t="s">
        <v>54</v>
      </c>
      <c r="B6" s="113" t="s">
        <v>55</v>
      </c>
      <c r="C6" s="104" t="s">
        <v>59</v>
      </c>
      <c r="D6" s="113" t="s">
        <v>223</v>
      </c>
      <c r="E6" s="113">
        <v>7</v>
      </c>
      <c r="F6" s="113">
        <v>7.3</v>
      </c>
      <c r="G6" s="113">
        <v>7.4</v>
      </c>
      <c r="H6" s="113">
        <v>7.4</v>
      </c>
      <c r="I6" s="113">
        <v>8.1999999999999993</v>
      </c>
      <c r="J6" s="113">
        <v>7.3</v>
      </c>
      <c r="K6" s="113">
        <v>7.3</v>
      </c>
      <c r="L6" s="113">
        <v>7.9</v>
      </c>
      <c r="M6" s="113">
        <v>7.9</v>
      </c>
      <c r="N6" s="113">
        <v>8.1</v>
      </c>
      <c r="O6" s="113">
        <v>8</v>
      </c>
      <c r="P6" s="113">
        <v>7.3</v>
      </c>
      <c r="Q6" s="104"/>
    </row>
    <row r="7" spans="1:26" x14ac:dyDescent="0.25">
      <c r="A7" s="104" t="s">
        <v>54</v>
      </c>
      <c r="B7" s="113" t="s">
        <v>55</v>
      </c>
      <c r="C7" s="104" t="s">
        <v>60</v>
      </c>
      <c r="D7" s="113" t="s">
        <v>224</v>
      </c>
      <c r="E7" s="113">
        <v>7</v>
      </c>
      <c r="F7" s="113">
        <v>7.5</v>
      </c>
      <c r="G7" s="113">
        <v>7.6</v>
      </c>
      <c r="H7" s="113">
        <v>7.7</v>
      </c>
      <c r="I7" s="113">
        <v>7.7</v>
      </c>
      <c r="J7" s="113">
        <v>7.8</v>
      </c>
      <c r="K7" s="113">
        <v>7.9</v>
      </c>
      <c r="L7" s="113">
        <v>7.7</v>
      </c>
      <c r="M7" s="113">
        <v>7.9</v>
      </c>
      <c r="N7" s="113">
        <v>8.1999999999999993</v>
      </c>
      <c r="O7" s="113">
        <v>7.9</v>
      </c>
      <c r="P7" s="113">
        <v>7.5</v>
      </c>
      <c r="Q7" s="104"/>
    </row>
    <row r="8" spans="1:26" x14ac:dyDescent="0.25">
      <c r="A8" s="104" t="s">
        <v>66</v>
      </c>
      <c r="B8" s="113" t="s">
        <v>55</v>
      </c>
      <c r="C8" s="104" t="s">
        <v>67</v>
      </c>
      <c r="D8" s="113" t="s">
        <v>232</v>
      </c>
      <c r="E8" s="113">
        <v>8.5</v>
      </c>
      <c r="F8" s="113">
        <v>8.1</v>
      </c>
      <c r="G8" s="113">
        <v>8.5</v>
      </c>
      <c r="H8" s="113">
        <v>8.8000000000000007</v>
      </c>
      <c r="I8" s="113">
        <v>9</v>
      </c>
      <c r="J8" s="113">
        <v>8.6999999999999993</v>
      </c>
      <c r="K8" s="113">
        <v>8.8000000000000007</v>
      </c>
      <c r="L8" s="113">
        <v>8.6999999999999993</v>
      </c>
      <c r="M8" s="113">
        <v>8.9</v>
      </c>
      <c r="N8" s="113">
        <v>9</v>
      </c>
      <c r="O8" s="113">
        <v>8.9</v>
      </c>
      <c r="P8" s="113">
        <v>8.6</v>
      </c>
      <c r="Q8" s="104"/>
    </row>
    <row r="9" spans="1:26" x14ac:dyDescent="0.25">
      <c r="A9" s="104" t="s">
        <v>66</v>
      </c>
      <c r="B9" s="113" t="s">
        <v>55</v>
      </c>
      <c r="C9" s="104" t="s">
        <v>68</v>
      </c>
      <c r="D9" s="113" t="s">
        <v>232</v>
      </c>
      <c r="E9" s="113">
        <v>8.1999999999999993</v>
      </c>
      <c r="F9" s="113">
        <v>8.1</v>
      </c>
      <c r="G9" s="113">
        <v>8.6</v>
      </c>
      <c r="H9" s="113">
        <v>8.8000000000000007</v>
      </c>
      <c r="I9" s="113">
        <v>9.3000000000000007</v>
      </c>
      <c r="J9" s="113">
        <v>9</v>
      </c>
      <c r="K9" s="113">
        <v>9</v>
      </c>
      <c r="L9" s="113">
        <v>9</v>
      </c>
      <c r="M9" s="113">
        <v>9.3000000000000007</v>
      </c>
      <c r="N9" s="113">
        <v>9.5</v>
      </c>
      <c r="O9" s="113">
        <v>9</v>
      </c>
      <c r="P9" s="113">
        <v>8.9</v>
      </c>
      <c r="Q9" s="104"/>
    </row>
    <row r="10" spans="1:26" x14ac:dyDescent="0.25">
      <c r="A10" s="104" t="s">
        <v>66</v>
      </c>
      <c r="B10" s="113" t="s">
        <v>55</v>
      </c>
      <c r="C10" s="104" t="s">
        <v>69</v>
      </c>
      <c r="D10" s="113" t="s">
        <v>232</v>
      </c>
      <c r="E10" s="113">
        <v>8.3000000000000007</v>
      </c>
      <c r="F10" s="113">
        <v>8.9</v>
      </c>
      <c r="G10" s="113">
        <v>8.9</v>
      </c>
      <c r="H10" s="113">
        <v>9</v>
      </c>
      <c r="I10" s="113">
        <v>9</v>
      </c>
      <c r="J10" s="113">
        <v>8.9</v>
      </c>
      <c r="K10" s="113">
        <v>9</v>
      </c>
      <c r="L10" s="113">
        <v>9.1</v>
      </c>
      <c r="M10" s="113">
        <v>9</v>
      </c>
      <c r="N10" s="113">
        <v>9.1</v>
      </c>
      <c r="O10" s="113">
        <v>9.1</v>
      </c>
      <c r="P10" s="113">
        <v>8.9</v>
      </c>
      <c r="Q10" s="104"/>
    </row>
    <row r="11" spans="1:26" x14ac:dyDescent="0.25">
      <c r="A11" s="104" t="s">
        <v>66</v>
      </c>
      <c r="B11" s="113" t="s">
        <v>55</v>
      </c>
      <c r="C11" s="104" t="s">
        <v>70</v>
      </c>
      <c r="D11" s="113" t="s">
        <v>232</v>
      </c>
      <c r="E11" s="113">
        <v>7.2</v>
      </c>
      <c r="F11" s="113">
        <v>8.1</v>
      </c>
      <c r="G11" s="113">
        <v>8</v>
      </c>
      <c r="H11" s="113">
        <v>8.1999999999999993</v>
      </c>
      <c r="I11" s="113">
        <v>8.6</v>
      </c>
      <c r="J11" s="113">
        <v>8.1999999999999993</v>
      </c>
      <c r="K11" s="113">
        <v>8.4</v>
      </c>
      <c r="L11" s="113">
        <v>7.9</v>
      </c>
      <c r="M11" s="113">
        <v>8.8000000000000007</v>
      </c>
      <c r="N11" s="113">
        <v>8.8000000000000007</v>
      </c>
      <c r="O11" s="113">
        <v>8.5</v>
      </c>
      <c r="P11" s="113">
        <v>8</v>
      </c>
      <c r="Q11" s="104"/>
    </row>
    <row r="12" spans="1:26" x14ac:dyDescent="0.25">
      <c r="A12" s="104" t="s">
        <v>66</v>
      </c>
      <c r="B12" s="113" t="s">
        <v>55</v>
      </c>
      <c r="C12" s="104" t="s">
        <v>71</v>
      </c>
      <c r="D12" s="113" t="s">
        <v>233</v>
      </c>
      <c r="E12" s="113">
        <v>8.1</v>
      </c>
      <c r="F12" s="113">
        <v>8.8000000000000007</v>
      </c>
      <c r="G12" s="113">
        <v>8.9</v>
      </c>
      <c r="H12" s="113">
        <v>9.1</v>
      </c>
      <c r="I12" s="113">
        <v>8.9</v>
      </c>
      <c r="J12" s="113">
        <v>8.9</v>
      </c>
      <c r="K12" s="113">
        <v>9</v>
      </c>
      <c r="L12" s="113">
        <v>9.1999999999999993</v>
      </c>
      <c r="M12" s="113">
        <v>9.1999999999999993</v>
      </c>
      <c r="N12" s="113">
        <v>9.1999999999999993</v>
      </c>
      <c r="O12" s="113">
        <v>8.9</v>
      </c>
      <c r="P12" s="113">
        <v>8.8000000000000007</v>
      </c>
      <c r="Q12" s="104" t="s">
        <v>221</v>
      </c>
    </row>
    <row r="13" spans="1:26" x14ac:dyDescent="0.25">
      <c r="A13" s="104" t="s">
        <v>66</v>
      </c>
      <c r="B13" s="113" t="s">
        <v>55</v>
      </c>
      <c r="C13" s="104" t="s">
        <v>72</v>
      </c>
      <c r="D13" s="113" t="s">
        <v>233</v>
      </c>
      <c r="E13" s="113">
        <v>7.4</v>
      </c>
      <c r="F13" s="113">
        <v>7.7</v>
      </c>
      <c r="G13" s="113">
        <v>8.1</v>
      </c>
      <c r="H13" s="113">
        <v>8.6999999999999993</v>
      </c>
      <c r="I13" s="113">
        <v>8.9</v>
      </c>
      <c r="J13" s="113">
        <v>8.6999999999999993</v>
      </c>
      <c r="K13" s="113">
        <v>8.5</v>
      </c>
      <c r="L13" s="113">
        <v>8.6999999999999993</v>
      </c>
      <c r="M13" s="113">
        <v>8.6</v>
      </c>
      <c r="N13" s="113">
        <v>8.9</v>
      </c>
      <c r="O13" s="113">
        <v>8.6</v>
      </c>
      <c r="P13" s="113">
        <v>8.5</v>
      </c>
      <c r="Q13" s="104"/>
    </row>
    <row r="14" spans="1:26" x14ac:dyDescent="0.25">
      <c r="A14" s="104" t="s">
        <v>66</v>
      </c>
      <c r="B14" s="113" t="s">
        <v>55</v>
      </c>
      <c r="C14" s="104" t="s">
        <v>73</v>
      </c>
      <c r="D14" s="113" t="s">
        <v>233</v>
      </c>
      <c r="E14" s="113">
        <v>7.7</v>
      </c>
      <c r="F14" s="113">
        <v>8.1999999999999993</v>
      </c>
      <c r="G14" s="113">
        <v>8.3000000000000007</v>
      </c>
      <c r="H14" s="113">
        <v>8.6999999999999993</v>
      </c>
      <c r="I14" s="113">
        <v>8.4</v>
      </c>
      <c r="J14" s="113">
        <v>8.5</v>
      </c>
      <c r="K14" s="113">
        <v>8.6999999999999993</v>
      </c>
      <c r="L14" s="113">
        <v>9.1</v>
      </c>
      <c r="M14" s="113">
        <v>8.9</v>
      </c>
      <c r="N14" s="113">
        <v>9.1</v>
      </c>
      <c r="O14" s="113">
        <v>8.8000000000000007</v>
      </c>
      <c r="P14" s="113">
        <v>8.6999999999999993</v>
      </c>
      <c r="Q14" s="104"/>
    </row>
    <row r="15" spans="1:26" x14ac:dyDescent="0.25">
      <c r="A15" s="104" t="s">
        <v>78</v>
      </c>
      <c r="B15" s="113" t="s">
        <v>55</v>
      </c>
      <c r="C15" s="104" t="s">
        <v>79</v>
      </c>
      <c r="D15" s="113" t="s">
        <v>240</v>
      </c>
      <c r="E15" s="113">
        <v>7.3</v>
      </c>
      <c r="F15" s="113">
        <v>8.1999999999999993</v>
      </c>
      <c r="G15" s="113">
        <v>8.4</v>
      </c>
      <c r="H15" s="113">
        <v>8.6999999999999993</v>
      </c>
      <c r="I15" s="113">
        <v>9.1</v>
      </c>
      <c r="J15" s="113">
        <v>8.6</v>
      </c>
      <c r="K15" s="113">
        <v>8.6</v>
      </c>
      <c r="L15" s="113">
        <v>8.6</v>
      </c>
      <c r="M15" s="113">
        <v>9</v>
      </c>
      <c r="N15" s="113">
        <v>9.1</v>
      </c>
      <c r="O15" s="113">
        <v>8.6999999999999993</v>
      </c>
      <c r="P15" s="113">
        <v>8.5</v>
      </c>
      <c r="Q15" s="104"/>
    </row>
    <row r="16" spans="1:26" x14ac:dyDescent="0.25">
      <c r="A16" s="104" t="s">
        <v>78</v>
      </c>
      <c r="B16" s="113" t="s">
        <v>55</v>
      </c>
      <c r="C16" s="104" t="s">
        <v>80</v>
      </c>
      <c r="D16" s="113" t="s">
        <v>241</v>
      </c>
      <c r="E16" s="113">
        <v>7.1</v>
      </c>
      <c r="F16" s="113">
        <v>7.8</v>
      </c>
      <c r="G16" s="113">
        <v>7.9</v>
      </c>
      <c r="H16" s="113">
        <v>8</v>
      </c>
      <c r="I16" s="113">
        <v>8.4</v>
      </c>
      <c r="J16" s="113">
        <v>7.8</v>
      </c>
      <c r="K16" s="113">
        <v>7.9</v>
      </c>
      <c r="L16" s="113">
        <v>7.6</v>
      </c>
      <c r="M16" s="113">
        <v>8.1999999999999993</v>
      </c>
      <c r="N16" s="113">
        <v>8.4</v>
      </c>
      <c r="O16" s="113">
        <v>8.1999999999999993</v>
      </c>
      <c r="P16" s="113">
        <v>7.7</v>
      </c>
      <c r="Q16" s="104"/>
    </row>
    <row r="17" spans="1:17" x14ac:dyDescent="0.25">
      <c r="A17" s="104" t="s">
        <v>78</v>
      </c>
      <c r="B17" s="113" t="s">
        <v>55</v>
      </c>
      <c r="C17" s="104" t="s">
        <v>81</v>
      </c>
      <c r="D17" s="113" t="s">
        <v>241</v>
      </c>
      <c r="E17" s="113">
        <v>8</v>
      </c>
      <c r="F17" s="113">
        <v>8.3000000000000007</v>
      </c>
      <c r="G17" s="113">
        <v>8.6999999999999993</v>
      </c>
      <c r="H17" s="113">
        <v>8.6999999999999993</v>
      </c>
      <c r="I17" s="113">
        <v>9.1999999999999993</v>
      </c>
      <c r="J17" s="113">
        <v>8.8000000000000007</v>
      </c>
      <c r="K17" s="113">
        <v>8.8000000000000007</v>
      </c>
      <c r="L17" s="113">
        <v>8.8000000000000007</v>
      </c>
      <c r="M17" s="113">
        <v>9</v>
      </c>
      <c r="N17" s="113">
        <v>9.1999999999999993</v>
      </c>
      <c r="O17" s="113">
        <v>8.9</v>
      </c>
      <c r="P17" s="113">
        <v>8.6999999999999993</v>
      </c>
      <c r="Q17" s="104"/>
    </row>
    <row r="18" spans="1:17" x14ac:dyDescent="0.25">
      <c r="A18" s="104" t="s">
        <v>78</v>
      </c>
      <c r="B18" s="113" t="s">
        <v>55</v>
      </c>
      <c r="C18" s="104" t="s">
        <v>82</v>
      </c>
      <c r="D18" s="113" t="s">
        <v>242</v>
      </c>
      <c r="E18" s="113">
        <v>8.1999999999999993</v>
      </c>
      <c r="F18" s="113">
        <v>8.4</v>
      </c>
      <c r="G18" s="113">
        <v>8.6999999999999993</v>
      </c>
      <c r="H18" s="113">
        <v>8.6</v>
      </c>
      <c r="I18" s="113">
        <v>8.6999999999999993</v>
      </c>
      <c r="J18" s="113">
        <v>8.5</v>
      </c>
      <c r="K18" s="113">
        <v>8.6</v>
      </c>
      <c r="L18" s="113">
        <v>9</v>
      </c>
      <c r="M18" s="113">
        <v>8.9</v>
      </c>
      <c r="N18" s="113">
        <v>9</v>
      </c>
      <c r="O18" s="113">
        <v>9.1</v>
      </c>
      <c r="P18" s="113">
        <v>8.5</v>
      </c>
      <c r="Q18" s="104"/>
    </row>
    <row r="19" spans="1:17" x14ac:dyDescent="0.25">
      <c r="A19" s="104" t="s">
        <v>78</v>
      </c>
      <c r="B19" s="113" t="s">
        <v>55</v>
      </c>
      <c r="C19" s="104" t="s">
        <v>83</v>
      </c>
      <c r="D19" s="113" t="s">
        <v>242</v>
      </c>
      <c r="E19" s="113">
        <v>7.4</v>
      </c>
      <c r="F19" s="113">
        <v>8.1999999999999993</v>
      </c>
      <c r="G19" s="113">
        <v>8.4</v>
      </c>
      <c r="H19" s="113">
        <v>8.6999999999999993</v>
      </c>
      <c r="I19" s="113">
        <v>9</v>
      </c>
      <c r="J19" s="113">
        <v>8.6</v>
      </c>
      <c r="K19" s="113">
        <v>8.6</v>
      </c>
      <c r="L19" s="113">
        <v>8.6999999999999993</v>
      </c>
      <c r="M19" s="113">
        <v>8.8000000000000007</v>
      </c>
      <c r="N19" s="113">
        <v>9.1</v>
      </c>
      <c r="O19" s="113">
        <v>8.9</v>
      </c>
      <c r="P19" s="113">
        <v>8.4</v>
      </c>
      <c r="Q19" s="104"/>
    </row>
    <row r="20" spans="1:17" x14ac:dyDescent="0.25">
      <c r="A20" s="104" t="s">
        <v>92</v>
      </c>
      <c r="B20" s="113" t="s">
        <v>55</v>
      </c>
      <c r="C20" s="104" t="s">
        <v>93</v>
      </c>
      <c r="D20" s="113" t="s">
        <v>233</v>
      </c>
      <c r="E20" s="113">
        <v>8.5</v>
      </c>
      <c r="F20" s="113">
        <v>8.6</v>
      </c>
      <c r="G20" s="113">
        <v>8.8000000000000007</v>
      </c>
      <c r="H20" s="113">
        <v>9.1</v>
      </c>
      <c r="I20" s="113">
        <v>8.6999999999999993</v>
      </c>
      <c r="J20" s="113">
        <v>8.8000000000000007</v>
      </c>
      <c r="K20" s="113">
        <v>9.1999999999999993</v>
      </c>
      <c r="L20" s="113">
        <v>8.9</v>
      </c>
      <c r="M20" s="113">
        <v>9.1999999999999993</v>
      </c>
      <c r="N20" s="113">
        <v>9.3000000000000007</v>
      </c>
      <c r="O20" s="113">
        <v>9.1999999999999993</v>
      </c>
      <c r="P20" s="113">
        <v>8.9</v>
      </c>
      <c r="Q20" s="104"/>
    </row>
    <row r="21" spans="1:17" ht="15.75" customHeight="1" x14ac:dyDescent="0.25">
      <c r="A21" s="104" t="s">
        <v>95</v>
      </c>
      <c r="B21" s="113" t="s">
        <v>55</v>
      </c>
      <c r="C21" s="104" t="s">
        <v>96</v>
      </c>
      <c r="D21" s="113" t="s">
        <v>255</v>
      </c>
      <c r="E21" s="113">
        <v>7.8</v>
      </c>
      <c r="F21" s="113">
        <v>9.1999999999999993</v>
      </c>
      <c r="G21" s="113">
        <v>8.6999999999999993</v>
      </c>
      <c r="H21" s="113">
        <v>9.4</v>
      </c>
      <c r="I21" s="113">
        <v>9.5</v>
      </c>
      <c r="J21" s="113">
        <v>9.1999999999999993</v>
      </c>
      <c r="K21" s="113">
        <v>9.5</v>
      </c>
      <c r="L21" s="113">
        <v>9.4</v>
      </c>
      <c r="M21" s="113">
        <v>9.5</v>
      </c>
      <c r="N21" s="113">
        <v>9.5</v>
      </c>
      <c r="O21" s="113">
        <v>9.5</v>
      </c>
      <c r="P21" s="113">
        <v>9.1999999999999993</v>
      </c>
      <c r="Q21" s="104" t="s">
        <v>221</v>
      </c>
    </row>
    <row r="22" spans="1:17" ht="15.75" customHeight="1" x14ac:dyDescent="0.25">
      <c r="A22" s="104" t="s">
        <v>95</v>
      </c>
      <c r="B22" s="113" t="s">
        <v>55</v>
      </c>
      <c r="C22" s="104" t="s">
        <v>97</v>
      </c>
      <c r="D22" s="113" t="s">
        <v>255</v>
      </c>
      <c r="E22" s="113">
        <v>8.1</v>
      </c>
      <c r="F22" s="113">
        <v>8.4</v>
      </c>
      <c r="G22" s="113">
        <v>8.4</v>
      </c>
      <c r="H22" s="113">
        <v>8.4</v>
      </c>
      <c r="I22" s="113">
        <v>9.1</v>
      </c>
      <c r="J22" s="113">
        <v>8.1</v>
      </c>
      <c r="K22" s="113">
        <v>8.1999999999999993</v>
      </c>
      <c r="L22" s="113">
        <v>8.6999999999999993</v>
      </c>
      <c r="M22" s="113">
        <v>9</v>
      </c>
      <c r="N22" s="113">
        <v>9.1</v>
      </c>
      <c r="O22" s="113">
        <v>8.9</v>
      </c>
      <c r="P22" s="113">
        <v>8</v>
      </c>
      <c r="Q22" s="104"/>
    </row>
    <row r="23" spans="1:17" ht="15.75" customHeight="1" x14ac:dyDescent="0.25">
      <c r="A23" s="104" t="s">
        <v>101</v>
      </c>
      <c r="B23" s="113" t="s">
        <v>55</v>
      </c>
      <c r="C23" s="104" t="s">
        <v>102</v>
      </c>
      <c r="D23" s="113" t="s">
        <v>262</v>
      </c>
      <c r="E23" s="113">
        <v>8</v>
      </c>
      <c r="F23" s="113">
        <v>8.1999999999999993</v>
      </c>
      <c r="G23" s="113">
        <v>8.6999999999999993</v>
      </c>
      <c r="H23" s="113">
        <v>8.6999999999999993</v>
      </c>
      <c r="I23" s="113">
        <v>9.1</v>
      </c>
      <c r="J23" s="113">
        <v>8.6999999999999993</v>
      </c>
      <c r="K23" s="113">
        <v>8.9</v>
      </c>
      <c r="L23" s="113">
        <v>8.9</v>
      </c>
      <c r="M23" s="113">
        <v>9</v>
      </c>
      <c r="N23" s="113">
        <v>9</v>
      </c>
      <c r="O23" s="113">
        <v>9</v>
      </c>
      <c r="P23" s="113">
        <v>8.8000000000000007</v>
      </c>
      <c r="Q23" s="104"/>
    </row>
    <row r="24" spans="1:17" ht="15.75" customHeight="1" x14ac:dyDescent="0.25">
      <c r="A24" s="104" t="s">
        <v>105</v>
      </c>
      <c r="B24" s="113" t="s">
        <v>55</v>
      </c>
      <c r="C24" s="104" t="s">
        <v>106</v>
      </c>
      <c r="D24" s="113" t="s">
        <v>267</v>
      </c>
      <c r="E24" s="113">
        <v>7.4</v>
      </c>
      <c r="F24" s="113">
        <v>7.7</v>
      </c>
      <c r="G24" s="113">
        <v>8.1999999999999993</v>
      </c>
      <c r="H24" s="113">
        <v>8</v>
      </c>
      <c r="I24" s="113">
        <v>8.6</v>
      </c>
      <c r="J24" s="113">
        <v>8.5</v>
      </c>
      <c r="K24" s="113">
        <v>8.4</v>
      </c>
      <c r="L24" s="113">
        <v>8.1999999999999993</v>
      </c>
      <c r="M24" s="113">
        <v>8.6999999999999993</v>
      </c>
      <c r="N24" s="113">
        <v>8.8000000000000007</v>
      </c>
      <c r="O24" s="113">
        <v>8.6999999999999993</v>
      </c>
      <c r="P24" s="113">
        <v>8.4</v>
      </c>
      <c r="Q24" s="104"/>
    </row>
    <row r="25" spans="1:17" ht="15.75" customHeight="1" x14ac:dyDescent="0.25">
      <c r="A25" s="104" t="s">
        <v>105</v>
      </c>
      <c r="B25" s="113" t="s">
        <v>55</v>
      </c>
      <c r="C25" s="104" t="s">
        <v>107</v>
      </c>
      <c r="D25" s="113" t="s">
        <v>266</v>
      </c>
      <c r="E25" s="113">
        <v>7.6</v>
      </c>
      <c r="F25" s="113">
        <v>8.1</v>
      </c>
      <c r="G25" s="113">
        <v>8.5</v>
      </c>
      <c r="H25" s="113">
        <v>8.6</v>
      </c>
      <c r="I25" s="113">
        <v>9</v>
      </c>
      <c r="J25" s="113">
        <v>8.6</v>
      </c>
      <c r="K25" s="113">
        <v>8.6999999999999993</v>
      </c>
      <c r="L25" s="113">
        <v>8.6999999999999993</v>
      </c>
      <c r="M25" s="113">
        <v>9.1</v>
      </c>
      <c r="N25" s="113">
        <v>9.1</v>
      </c>
      <c r="O25" s="113">
        <v>8.9</v>
      </c>
      <c r="P25" s="113">
        <v>8.6999999999999993</v>
      </c>
      <c r="Q25" s="104"/>
    </row>
    <row r="26" spans="1:17" ht="15.75" customHeight="1" x14ac:dyDescent="0.25">
      <c r="A26" s="104" t="s">
        <v>105</v>
      </c>
      <c r="B26" s="113" t="s">
        <v>55</v>
      </c>
      <c r="C26" s="104" t="s">
        <v>108</v>
      </c>
      <c r="D26" s="113" t="s">
        <v>266</v>
      </c>
      <c r="E26" s="113">
        <v>7.5</v>
      </c>
      <c r="F26" s="113">
        <v>8</v>
      </c>
      <c r="G26" s="113">
        <v>8.6</v>
      </c>
      <c r="H26" s="113">
        <v>8.6999999999999993</v>
      </c>
      <c r="I26" s="113">
        <v>9.1999999999999993</v>
      </c>
      <c r="J26" s="113">
        <v>8.6999999999999993</v>
      </c>
      <c r="K26" s="113">
        <v>8.6999999999999993</v>
      </c>
      <c r="L26" s="113">
        <v>8.6</v>
      </c>
      <c r="M26" s="113">
        <v>9</v>
      </c>
      <c r="N26" s="113">
        <v>9.1999999999999993</v>
      </c>
      <c r="O26" s="113">
        <v>8.9</v>
      </c>
      <c r="P26" s="113">
        <v>8.6</v>
      </c>
      <c r="Q26" s="104" t="s">
        <v>221</v>
      </c>
    </row>
    <row r="27" spans="1:17" ht="15.75" customHeight="1" x14ac:dyDescent="0.25">
      <c r="A27" s="104" t="s">
        <v>105</v>
      </c>
      <c r="B27" s="113" t="s">
        <v>55</v>
      </c>
      <c r="C27" s="104" t="s">
        <v>109</v>
      </c>
      <c r="D27" s="113" t="s">
        <v>266</v>
      </c>
      <c r="E27" s="113">
        <v>7.8</v>
      </c>
      <c r="F27" s="113">
        <v>8.1999999999999993</v>
      </c>
      <c r="G27" s="113">
        <v>8.3000000000000007</v>
      </c>
      <c r="H27" s="113">
        <v>8.4</v>
      </c>
      <c r="I27" s="113">
        <v>9</v>
      </c>
      <c r="J27" s="113">
        <v>8.6999999999999993</v>
      </c>
      <c r="K27" s="113">
        <v>8.6</v>
      </c>
      <c r="L27" s="113">
        <v>8.8000000000000007</v>
      </c>
      <c r="M27" s="113">
        <v>9.1</v>
      </c>
      <c r="N27" s="113">
        <v>9.4</v>
      </c>
      <c r="O27" s="113">
        <v>8.9</v>
      </c>
      <c r="P27" s="113">
        <v>8.3000000000000007</v>
      </c>
      <c r="Q27" s="104"/>
    </row>
    <row r="28" spans="1:17" ht="15.75" customHeight="1" x14ac:dyDescent="0.25">
      <c r="A28" s="104" t="s">
        <v>105</v>
      </c>
      <c r="B28" s="113" t="s">
        <v>55</v>
      </c>
      <c r="C28" s="104" t="s">
        <v>110</v>
      </c>
      <c r="D28" s="113" t="s">
        <v>268</v>
      </c>
      <c r="E28" s="113">
        <v>7.2</v>
      </c>
      <c r="F28" s="113">
        <v>7.7</v>
      </c>
      <c r="G28" s="113">
        <v>8</v>
      </c>
      <c r="H28" s="113">
        <v>8.1999999999999993</v>
      </c>
      <c r="I28" s="113">
        <v>8.6</v>
      </c>
      <c r="J28" s="113">
        <v>7.9</v>
      </c>
      <c r="K28" s="113">
        <v>8</v>
      </c>
      <c r="L28" s="113">
        <v>8.1999999999999993</v>
      </c>
      <c r="M28" s="113">
        <v>8.6</v>
      </c>
      <c r="N28" s="113">
        <v>8.8000000000000007</v>
      </c>
      <c r="O28" s="113">
        <v>8.6</v>
      </c>
      <c r="P28" s="113">
        <v>7.8</v>
      </c>
      <c r="Q28" s="104"/>
    </row>
    <row r="29" spans="1:17" ht="15.75" customHeight="1" x14ac:dyDescent="0.25">
      <c r="A29" s="104" t="s">
        <v>105</v>
      </c>
      <c r="B29" s="113" t="s">
        <v>55</v>
      </c>
      <c r="C29" s="104" t="s">
        <v>111</v>
      </c>
      <c r="D29" s="113" t="s">
        <v>267</v>
      </c>
      <c r="E29" s="113">
        <v>7.3</v>
      </c>
      <c r="F29" s="113">
        <v>8.1</v>
      </c>
      <c r="G29" s="113">
        <v>8.5</v>
      </c>
      <c r="H29" s="113">
        <v>8.5</v>
      </c>
      <c r="I29" s="113">
        <v>8.9</v>
      </c>
      <c r="J29" s="113">
        <v>8.9</v>
      </c>
      <c r="K29" s="113">
        <v>8.8000000000000007</v>
      </c>
      <c r="L29" s="113">
        <v>8.5</v>
      </c>
      <c r="M29" s="113">
        <v>9.1999999999999993</v>
      </c>
      <c r="N29" s="113">
        <v>9.1999999999999993</v>
      </c>
      <c r="O29" s="113">
        <v>8.9</v>
      </c>
      <c r="P29" s="113">
        <v>8.8000000000000007</v>
      </c>
      <c r="Q29" s="104" t="s">
        <v>221</v>
      </c>
    </row>
    <row r="30" spans="1:17" ht="15.75" customHeight="1" x14ac:dyDescent="0.25">
      <c r="A30" s="104" t="s">
        <v>105</v>
      </c>
      <c r="B30" s="113" t="s">
        <v>55</v>
      </c>
      <c r="C30" s="104" t="s">
        <v>112</v>
      </c>
      <c r="D30" s="113" t="s">
        <v>267</v>
      </c>
      <c r="E30" s="113">
        <v>8.6</v>
      </c>
      <c r="F30" s="113">
        <v>7.9</v>
      </c>
      <c r="G30" s="113">
        <v>8.3000000000000007</v>
      </c>
      <c r="H30" s="113">
        <v>8.4</v>
      </c>
      <c r="I30" s="113">
        <v>9.1999999999999993</v>
      </c>
      <c r="J30" s="113">
        <v>8.4</v>
      </c>
      <c r="K30" s="113">
        <v>8.5</v>
      </c>
      <c r="L30" s="113">
        <v>8.8000000000000007</v>
      </c>
      <c r="M30" s="113">
        <v>9</v>
      </c>
      <c r="N30" s="113">
        <v>9</v>
      </c>
      <c r="O30" s="113">
        <v>9.1</v>
      </c>
      <c r="P30" s="113">
        <v>8.5</v>
      </c>
      <c r="Q30" s="104" t="s">
        <v>219</v>
      </c>
    </row>
    <row r="31" spans="1:17" ht="15.75" customHeight="1" x14ac:dyDescent="0.25">
      <c r="A31" s="104" t="s">
        <v>105</v>
      </c>
      <c r="B31" s="113" t="s">
        <v>55</v>
      </c>
      <c r="C31" s="104" t="s">
        <v>112</v>
      </c>
      <c r="D31" s="113" t="s">
        <v>222</v>
      </c>
      <c r="E31" s="113">
        <v>9.4</v>
      </c>
      <c r="F31" s="113">
        <v>8</v>
      </c>
      <c r="G31" s="113">
        <v>9.4</v>
      </c>
      <c r="H31" s="113">
        <v>9.6</v>
      </c>
      <c r="I31" s="113">
        <v>9.8000000000000007</v>
      </c>
      <c r="J31" s="113">
        <v>9.6</v>
      </c>
      <c r="K31" s="113">
        <v>9.6</v>
      </c>
      <c r="L31" s="113">
        <v>9.6</v>
      </c>
      <c r="M31" s="113">
        <v>9.6999999999999993</v>
      </c>
      <c r="N31" s="113">
        <v>9.6</v>
      </c>
      <c r="O31" s="113">
        <v>9.5</v>
      </c>
      <c r="P31" s="113">
        <v>9.4</v>
      </c>
      <c r="Q31" s="104" t="s">
        <v>219</v>
      </c>
    </row>
    <row r="32" spans="1:17" ht="15.75" customHeight="1" x14ac:dyDescent="0.25">
      <c r="A32" s="104" t="s">
        <v>105</v>
      </c>
      <c r="B32" s="113" t="s">
        <v>55</v>
      </c>
      <c r="C32" s="104" t="s">
        <v>113</v>
      </c>
      <c r="D32" s="113" t="s">
        <v>266</v>
      </c>
      <c r="E32" s="113">
        <v>7.8</v>
      </c>
      <c r="F32" s="113">
        <v>8.1</v>
      </c>
      <c r="G32" s="113">
        <v>8.5</v>
      </c>
      <c r="H32" s="113">
        <v>8.6</v>
      </c>
      <c r="I32" s="113">
        <v>9.1</v>
      </c>
      <c r="J32" s="113">
        <v>8.6999999999999993</v>
      </c>
      <c r="K32" s="113">
        <v>8.6999999999999993</v>
      </c>
      <c r="L32" s="113">
        <v>9</v>
      </c>
      <c r="M32" s="113">
        <v>8.9</v>
      </c>
      <c r="N32" s="113">
        <v>8.9</v>
      </c>
      <c r="O32" s="113">
        <v>9.1999999999999993</v>
      </c>
      <c r="P32" s="113">
        <v>8.6</v>
      </c>
      <c r="Q32" s="104"/>
    </row>
    <row r="33" spans="1:17" ht="15.75" customHeight="1" x14ac:dyDescent="0.25">
      <c r="A33" s="104" t="s">
        <v>105</v>
      </c>
      <c r="B33" s="113" t="s">
        <v>55</v>
      </c>
      <c r="C33" s="104" t="s">
        <v>114</v>
      </c>
      <c r="D33" s="113" t="s">
        <v>266</v>
      </c>
      <c r="E33" s="113">
        <v>8.4</v>
      </c>
      <c r="F33" s="113">
        <v>8.4</v>
      </c>
      <c r="G33" s="113">
        <v>8.6999999999999993</v>
      </c>
      <c r="H33" s="113">
        <v>8.9</v>
      </c>
      <c r="I33" s="113">
        <v>8.8000000000000007</v>
      </c>
      <c r="J33" s="113">
        <v>8.8000000000000007</v>
      </c>
      <c r="K33" s="113">
        <v>8.6999999999999993</v>
      </c>
      <c r="L33" s="113">
        <v>8.8000000000000007</v>
      </c>
      <c r="M33" s="113">
        <v>8.9</v>
      </c>
      <c r="N33" s="113">
        <v>9</v>
      </c>
      <c r="O33" s="113">
        <v>8.8000000000000007</v>
      </c>
      <c r="P33" s="113">
        <v>8.6999999999999993</v>
      </c>
      <c r="Q33" s="104"/>
    </row>
    <row r="34" spans="1:17" ht="15.75" customHeight="1" x14ac:dyDescent="0.25">
      <c r="A34" s="104" t="s">
        <v>105</v>
      </c>
      <c r="B34" s="113" t="s">
        <v>55</v>
      </c>
      <c r="C34" s="104" t="s">
        <v>115</v>
      </c>
      <c r="D34" s="113" t="s">
        <v>266</v>
      </c>
      <c r="E34" s="113">
        <v>7.5</v>
      </c>
      <c r="F34" s="113">
        <v>8.1999999999999993</v>
      </c>
      <c r="G34" s="113">
        <v>8.5</v>
      </c>
      <c r="H34" s="113">
        <v>8.5</v>
      </c>
      <c r="I34" s="113">
        <v>8.9</v>
      </c>
      <c r="J34" s="113">
        <v>8.4</v>
      </c>
      <c r="K34" s="113">
        <v>8.5</v>
      </c>
      <c r="L34" s="113">
        <v>8.5</v>
      </c>
      <c r="M34" s="113">
        <v>8.8000000000000007</v>
      </c>
      <c r="N34" s="113">
        <v>9.1</v>
      </c>
      <c r="O34" s="113">
        <v>8.8000000000000007</v>
      </c>
      <c r="P34" s="113">
        <v>8.4</v>
      </c>
      <c r="Q34" s="104" t="s">
        <v>221</v>
      </c>
    </row>
    <row r="35" spans="1:17" ht="15.75" customHeight="1" x14ac:dyDescent="0.25">
      <c r="A35" s="104" t="s">
        <v>105</v>
      </c>
      <c r="B35" s="113" t="s">
        <v>55</v>
      </c>
      <c r="C35" s="104" t="s">
        <v>116</v>
      </c>
      <c r="D35" s="113" t="s">
        <v>268</v>
      </c>
      <c r="E35" s="113">
        <v>6.7</v>
      </c>
      <c r="F35" s="113">
        <v>7.7</v>
      </c>
      <c r="G35" s="113">
        <v>7.8</v>
      </c>
      <c r="H35" s="113">
        <v>8.1</v>
      </c>
      <c r="I35" s="113">
        <v>8.4</v>
      </c>
      <c r="J35" s="113">
        <v>7.7</v>
      </c>
      <c r="K35" s="113">
        <v>7.8</v>
      </c>
      <c r="L35" s="113">
        <v>8</v>
      </c>
      <c r="M35" s="113">
        <v>8.3000000000000007</v>
      </c>
      <c r="N35" s="113">
        <v>8.5</v>
      </c>
      <c r="O35" s="113">
        <v>8.1</v>
      </c>
      <c r="P35" s="113">
        <v>7.7</v>
      </c>
      <c r="Q35" s="104"/>
    </row>
    <row r="36" spans="1:17" ht="15.75" customHeight="1" x14ac:dyDescent="0.25">
      <c r="A36" s="104" t="s">
        <v>105</v>
      </c>
      <c r="B36" s="113" t="s">
        <v>55</v>
      </c>
      <c r="C36" s="104" t="s">
        <v>117</v>
      </c>
      <c r="D36" s="113" t="s">
        <v>222</v>
      </c>
      <c r="E36" s="113">
        <v>6.8</v>
      </c>
      <c r="F36" s="113">
        <v>7.6</v>
      </c>
      <c r="G36" s="113">
        <v>8.1</v>
      </c>
      <c r="H36" s="113">
        <v>8</v>
      </c>
      <c r="I36" s="113">
        <v>8.6999999999999993</v>
      </c>
      <c r="J36" s="113">
        <v>8.3000000000000007</v>
      </c>
      <c r="K36" s="113">
        <v>8.4</v>
      </c>
      <c r="L36" s="113">
        <v>8.6</v>
      </c>
      <c r="M36" s="113">
        <v>8.5</v>
      </c>
      <c r="N36" s="113">
        <v>8.8000000000000007</v>
      </c>
      <c r="O36" s="113">
        <v>8.6</v>
      </c>
      <c r="P36" s="113">
        <v>7.9</v>
      </c>
      <c r="Q36" s="104" t="s">
        <v>221</v>
      </c>
    </row>
    <row r="37" spans="1:17" ht="15.75" customHeight="1" x14ac:dyDescent="0.25">
      <c r="A37" s="104" t="s">
        <v>105</v>
      </c>
      <c r="B37" s="113" t="s">
        <v>55</v>
      </c>
      <c r="C37" s="104" t="s">
        <v>118</v>
      </c>
      <c r="D37" s="113" t="s">
        <v>266</v>
      </c>
      <c r="E37" s="113">
        <v>8.3000000000000007</v>
      </c>
      <c r="F37" s="113">
        <v>9.3000000000000007</v>
      </c>
      <c r="G37" s="113">
        <v>9.4</v>
      </c>
      <c r="H37" s="113">
        <v>9.6</v>
      </c>
      <c r="I37" s="113">
        <v>9.8000000000000007</v>
      </c>
      <c r="J37" s="113">
        <v>9.5</v>
      </c>
      <c r="K37" s="113">
        <v>9.1</v>
      </c>
      <c r="L37" s="113">
        <v>9.3000000000000007</v>
      </c>
      <c r="M37" s="113">
        <v>9.1</v>
      </c>
      <c r="N37" s="113">
        <v>9.8000000000000007</v>
      </c>
      <c r="O37" s="113">
        <v>9.5</v>
      </c>
      <c r="P37" s="113">
        <v>9.1999999999999993</v>
      </c>
      <c r="Q37" s="104" t="s">
        <v>219</v>
      </c>
    </row>
    <row r="38" spans="1:17" ht="15.75" customHeight="1" x14ac:dyDescent="0.25">
      <c r="A38" s="104" t="s">
        <v>105</v>
      </c>
      <c r="B38" s="113" t="s">
        <v>55</v>
      </c>
      <c r="C38" s="104" t="s">
        <v>119</v>
      </c>
      <c r="D38" s="113" t="s">
        <v>266</v>
      </c>
      <c r="E38" s="113">
        <v>7.4</v>
      </c>
      <c r="F38" s="113">
        <v>8.1</v>
      </c>
      <c r="G38" s="113">
        <v>8.6</v>
      </c>
      <c r="H38" s="113">
        <v>8.6999999999999993</v>
      </c>
      <c r="I38" s="113">
        <v>9.1999999999999993</v>
      </c>
      <c r="J38" s="113">
        <v>8.6</v>
      </c>
      <c r="K38" s="113">
        <v>8.6</v>
      </c>
      <c r="L38" s="113">
        <v>8.6</v>
      </c>
      <c r="M38" s="113">
        <v>9.1</v>
      </c>
      <c r="N38" s="113">
        <v>9.3000000000000007</v>
      </c>
      <c r="O38" s="113">
        <v>8.9</v>
      </c>
      <c r="P38" s="113">
        <v>8.5</v>
      </c>
      <c r="Q38" s="104" t="s">
        <v>221</v>
      </c>
    </row>
    <row r="39" spans="1:17" ht="15.75" customHeight="1" x14ac:dyDescent="0.25">
      <c r="A39" s="104" t="s">
        <v>105</v>
      </c>
      <c r="B39" s="113" t="s">
        <v>55</v>
      </c>
      <c r="C39" s="104" t="s">
        <v>120</v>
      </c>
      <c r="D39" s="113" t="s">
        <v>268</v>
      </c>
      <c r="E39" s="113">
        <v>7.5</v>
      </c>
      <c r="F39" s="113">
        <v>8.1999999999999993</v>
      </c>
      <c r="G39" s="113">
        <v>8.3000000000000007</v>
      </c>
      <c r="H39" s="113">
        <v>8.4</v>
      </c>
      <c r="I39" s="113">
        <v>9</v>
      </c>
      <c r="J39" s="113">
        <v>8.3000000000000007</v>
      </c>
      <c r="K39" s="113">
        <v>8.4</v>
      </c>
      <c r="L39" s="113">
        <v>8.4</v>
      </c>
      <c r="M39" s="113">
        <v>8.9</v>
      </c>
      <c r="N39" s="113">
        <v>8.8000000000000007</v>
      </c>
      <c r="O39" s="113">
        <v>8.8000000000000007</v>
      </c>
      <c r="P39" s="113">
        <v>8.1999999999999993</v>
      </c>
      <c r="Q39" s="104"/>
    </row>
    <row r="40" spans="1:17" ht="15.75" customHeight="1" x14ac:dyDescent="0.25">
      <c r="A40" s="104" t="s">
        <v>105</v>
      </c>
      <c r="B40" s="113" t="s">
        <v>55</v>
      </c>
      <c r="C40" s="104" t="s">
        <v>121</v>
      </c>
      <c r="D40" s="113" t="s">
        <v>266</v>
      </c>
      <c r="E40" s="113">
        <v>7.1</v>
      </c>
      <c r="F40" s="113">
        <v>7.8</v>
      </c>
      <c r="G40" s="113">
        <v>8</v>
      </c>
      <c r="H40" s="113">
        <v>8.1</v>
      </c>
      <c r="I40" s="113">
        <v>8.6999999999999993</v>
      </c>
      <c r="J40" s="113">
        <v>8</v>
      </c>
      <c r="K40" s="113">
        <v>8.1</v>
      </c>
      <c r="L40" s="113">
        <v>8.1</v>
      </c>
      <c r="M40" s="113">
        <v>8.6</v>
      </c>
      <c r="N40" s="113">
        <v>8.6</v>
      </c>
      <c r="O40" s="113">
        <v>8.1999999999999993</v>
      </c>
      <c r="P40" s="113">
        <v>8</v>
      </c>
      <c r="Q40" s="104"/>
    </row>
    <row r="41" spans="1:17" ht="15.75" customHeight="1" x14ac:dyDescent="0.25">
      <c r="A41" s="104" t="s">
        <v>105</v>
      </c>
      <c r="B41" s="113" t="s">
        <v>55</v>
      </c>
      <c r="C41" s="104" t="s">
        <v>122</v>
      </c>
      <c r="D41" s="113" t="s">
        <v>268</v>
      </c>
      <c r="E41" s="113">
        <v>7.1</v>
      </c>
      <c r="F41" s="113">
        <v>7.2</v>
      </c>
      <c r="G41" s="113">
        <v>7.6</v>
      </c>
      <c r="H41" s="113">
        <v>7.6</v>
      </c>
      <c r="I41" s="113">
        <v>8.5</v>
      </c>
      <c r="J41" s="113">
        <v>7.4</v>
      </c>
      <c r="K41" s="113">
        <v>7.6</v>
      </c>
      <c r="L41" s="113">
        <v>7.7</v>
      </c>
      <c r="M41" s="113">
        <v>8.3000000000000007</v>
      </c>
      <c r="N41" s="113">
        <v>8.4</v>
      </c>
      <c r="O41" s="113">
        <v>8.1999999999999993</v>
      </c>
      <c r="P41" s="113">
        <v>7.4</v>
      </c>
      <c r="Q41" s="104"/>
    </row>
    <row r="42" spans="1:17" ht="15.75" customHeight="1" x14ac:dyDescent="0.25">
      <c r="A42" s="104" t="s">
        <v>105</v>
      </c>
      <c r="B42" s="113" t="s">
        <v>55</v>
      </c>
      <c r="C42" s="104" t="s">
        <v>123</v>
      </c>
      <c r="D42" s="113" t="s">
        <v>266</v>
      </c>
      <c r="E42" s="113">
        <v>7.7</v>
      </c>
      <c r="F42" s="113">
        <v>8.1</v>
      </c>
      <c r="G42" s="113">
        <v>8.4</v>
      </c>
      <c r="H42" s="113">
        <v>8.3000000000000007</v>
      </c>
      <c r="I42" s="113">
        <v>8.6</v>
      </c>
      <c r="J42" s="113">
        <v>8.4</v>
      </c>
      <c r="K42" s="113">
        <v>8.5</v>
      </c>
      <c r="L42" s="113">
        <v>8.6</v>
      </c>
      <c r="M42" s="113">
        <v>8.8000000000000007</v>
      </c>
      <c r="N42" s="113">
        <v>9</v>
      </c>
      <c r="O42" s="113">
        <v>8.8000000000000007</v>
      </c>
      <c r="P42" s="113">
        <v>8.3000000000000007</v>
      </c>
      <c r="Q42" s="104"/>
    </row>
    <row r="43" spans="1:17" ht="15.75" customHeight="1" x14ac:dyDescent="0.25">
      <c r="A43" s="104" t="s">
        <v>130</v>
      </c>
      <c r="B43" s="113" t="s">
        <v>55</v>
      </c>
      <c r="C43" s="104" t="s">
        <v>131</v>
      </c>
      <c r="D43" s="113" t="s">
        <v>283</v>
      </c>
      <c r="E43" s="113">
        <v>7.4</v>
      </c>
      <c r="F43" s="113">
        <v>7.7</v>
      </c>
      <c r="G43" s="113">
        <v>7.9</v>
      </c>
      <c r="H43" s="113">
        <v>8.1999999999999993</v>
      </c>
      <c r="I43" s="113">
        <v>8.9</v>
      </c>
      <c r="J43" s="113">
        <v>7.9</v>
      </c>
      <c r="K43" s="113">
        <v>8</v>
      </c>
      <c r="L43" s="113">
        <v>8</v>
      </c>
      <c r="M43" s="113">
        <v>8.6999999999999993</v>
      </c>
      <c r="N43" s="113">
        <v>8.8000000000000007</v>
      </c>
      <c r="O43" s="113">
        <v>8.1</v>
      </c>
      <c r="P43" s="113">
        <v>7.8</v>
      </c>
      <c r="Q43" s="104"/>
    </row>
    <row r="44" spans="1:17" ht="15.75" customHeight="1" x14ac:dyDescent="0.25">
      <c r="A44" s="104" t="s">
        <v>130</v>
      </c>
      <c r="B44" s="113" t="s">
        <v>55</v>
      </c>
      <c r="C44" s="104" t="s">
        <v>132</v>
      </c>
      <c r="D44" s="113" t="s">
        <v>284</v>
      </c>
      <c r="E44" s="113">
        <v>7.7</v>
      </c>
      <c r="F44" s="113">
        <v>8</v>
      </c>
      <c r="G44" s="113">
        <v>8.5</v>
      </c>
      <c r="H44" s="113">
        <v>8.8000000000000007</v>
      </c>
      <c r="I44" s="113">
        <v>9.1</v>
      </c>
      <c r="J44" s="113">
        <v>8.1999999999999993</v>
      </c>
      <c r="K44" s="113">
        <v>8.4</v>
      </c>
      <c r="L44" s="113">
        <v>8.9</v>
      </c>
      <c r="M44" s="113">
        <v>9.1999999999999993</v>
      </c>
      <c r="N44" s="113">
        <v>9.1999999999999993</v>
      </c>
      <c r="O44" s="113">
        <v>8.5</v>
      </c>
      <c r="P44" s="113">
        <v>8.3000000000000007</v>
      </c>
      <c r="Q44" s="104"/>
    </row>
    <row r="45" spans="1:17" ht="15.75" customHeight="1" x14ac:dyDescent="0.25">
      <c r="A45" s="104" t="s">
        <v>133</v>
      </c>
      <c r="B45" s="113" t="s">
        <v>55</v>
      </c>
      <c r="C45" s="104" t="s">
        <v>134</v>
      </c>
      <c r="D45" s="113" t="s">
        <v>287</v>
      </c>
      <c r="E45" s="113">
        <v>8.1</v>
      </c>
      <c r="F45" s="113">
        <v>8</v>
      </c>
      <c r="G45" s="113">
        <v>8.1999999999999993</v>
      </c>
      <c r="H45" s="113">
        <v>8.5</v>
      </c>
      <c r="I45" s="113">
        <v>8.4</v>
      </c>
      <c r="J45" s="113">
        <v>8.3000000000000007</v>
      </c>
      <c r="K45" s="113">
        <v>8.5</v>
      </c>
      <c r="L45" s="113">
        <v>8.3000000000000007</v>
      </c>
      <c r="M45" s="113">
        <v>8.6999999999999993</v>
      </c>
      <c r="N45" s="113">
        <v>8.6999999999999993</v>
      </c>
      <c r="O45" s="113">
        <v>8.5</v>
      </c>
      <c r="P45" s="113">
        <v>8.3000000000000007</v>
      </c>
      <c r="Q45" s="104"/>
    </row>
    <row r="46" spans="1:17" ht="15.75" customHeight="1" x14ac:dyDescent="0.25">
      <c r="A46" s="104" t="s">
        <v>133</v>
      </c>
      <c r="B46" s="113" t="s">
        <v>55</v>
      </c>
      <c r="C46" s="104" t="s">
        <v>135</v>
      </c>
      <c r="D46" s="113" t="s">
        <v>233</v>
      </c>
      <c r="E46" s="113">
        <v>7.6</v>
      </c>
      <c r="F46" s="113">
        <v>7.9</v>
      </c>
      <c r="G46" s="113">
        <v>8.4</v>
      </c>
      <c r="H46" s="113">
        <v>8.4</v>
      </c>
      <c r="I46" s="113">
        <v>8.6999999999999993</v>
      </c>
      <c r="J46" s="113">
        <v>8.6</v>
      </c>
      <c r="K46" s="113">
        <v>8.6999999999999993</v>
      </c>
      <c r="L46" s="113">
        <v>8.6999999999999993</v>
      </c>
      <c r="M46" s="113">
        <v>9</v>
      </c>
      <c r="N46" s="113">
        <v>9.1</v>
      </c>
      <c r="O46" s="113">
        <v>8.6</v>
      </c>
      <c r="P46" s="113">
        <v>8.6</v>
      </c>
      <c r="Q46" s="104"/>
    </row>
    <row r="47" spans="1:17" ht="15.75" customHeight="1" x14ac:dyDescent="0.25">
      <c r="A47" s="104" t="s">
        <v>133</v>
      </c>
      <c r="B47" s="113" t="s">
        <v>55</v>
      </c>
      <c r="C47" s="104" t="s">
        <v>136</v>
      </c>
      <c r="D47" s="113" t="s">
        <v>288</v>
      </c>
      <c r="E47" s="113">
        <v>7.4</v>
      </c>
      <c r="F47" s="113">
        <v>7.3</v>
      </c>
      <c r="G47" s="113">
        <v>7.9</v>
      </c>
      <c r="H47" s="113">
        <v>7.7</v>
      </c>
      <c r="I47" s="113">
        <v>8.1</v>
      </c>
      <c r="J47" s="113">
        <v>7.9</v>
      </c>
      <c r="K47" s="113">
        <v>8.1</v>
      </c>
      <c r="L47" s="113">
        <v>7.8</v>
      </c>
      <c r="M47" s="113">
        <v>8.1999999999999993</v>
      </c>
      <c r="N47" s="113">
        <v>8.3000000000000007</v>
      </c>
      <c r="O47" s="113">
        <v>8.4</v>
      </c>
      <c r="P47" s="113">
        <v>7.8</v>
      </c>
      <c r="Q47" s="104"/>
    </row>
    <row r="48" spans="1:17" ht="15.75" customHeight="1" x14ac:dyDescent="0.25">
      <c r="A48" s="104" t="s">
        <v>133</v>
      </c>
      <c r="B48" s="113" t="s">
        <v>55</v>
      </c>
      <c r="C48" s="104" t="s">
        <v>137</v>
      </c>
      <c r="D48" s="113" t="s">
        <v>288</v>
      </c>
      <c r="E48" s="113">
        <v>9.4</v>
      </c>
      <c r="F48" s="113">
        <v>9.3000000000000007</v>
      </c>
      <c r="G48" s="113">
        <v>9.6</v>
      </c>
      <c r="H48" s="113">
        <v>9.6</v>
      </c>
      <c r="I48" s="113">
        <v>9.6</v>
      </c>
      <c r="J48" s="113">
        <v>9.8000000000000007</v>
      </c>
      <c r="K48" s="113">
        <v>9.8000000000000007</v>
      </c>
      <c r="L48" s="113">
        <v>9.9</v>
      </c>
      <c r="M48" s="113">
        <v>9.8000000000000007</v>
      </c>
      <c r="N48" s="113">
        <v>9.8000000000000007</v>
      </c>
      <c r="O48" s="113">
        <v>9.8000000000000007</v>
      </c>
      <c r="P48" s="113">
        <v>9.6999999999999993</v>
      </c>
      <c r="Q48" s="104" t="s">
        <v>221</v>
      </c>
    </row>
    <row r="49" spans="1:17" ht="15.75" customHeight="1" x14ac:dyDescent="0.25">
      <c r="A49" s="104" t="s">
        <v>133</v>
      </c>
      <c r="B49" s="113" t="s">
        <v>55</v>
      </c>
      <c r="C49" s="104" t="s">
        <v>138</v>
      </c>
      <c r="D49" s="113" t="s">
        <v>288</v>
      </c>
      <c r="E49" s="113">
        <v>8.3000000000000007</v>
      </c>
      <c r="F49" s="113">
        <v>7.9</v>
      </c>
      <c r="G49" s="113">
        <v>8.5</v>
      </c>
      <c r="H49" s="113">
        <v>8.6</v>
      </c>
      <c r="I49" s="113">
        <v>8.4</v>
      </c>
      <c r="J49" s="113">
        <v>8.5</v>
      </c>
      <c r="K49" s="113">
        <v>8.8000000000000007</v>
      </c>
      <c r="L49" s="113">
        <v>8.6</v>
      </c>
      <c r="M49" s="113">
        <v>8.6999999999999993</v>
      </c>
      <c r="N49" s="113">
        <v>9</v>
      </c>
      <c r="O49" s="113">
        <v>9.1</v>
      </c>
      <c r="P49" s="113">
        <v>8.5</v>
      </c>
      <c r="Q49" s="104"/>
    </row>
    <row r="50" spans="1:17" ht="15.75" customHeight="1" x14ac:dyDescent="0.25">
      <c r="A50" s="104" t="s">
        <v>133</v>
      </c>
      <c r="B50" s="113" t="s">
        <v>55</v>
      </c>
      <c r="C50" s="104" t="s">
        <v>139</v>
      </c>
      <c r="D50" s="113" t="s">
        <v>287</v>
      </c>
      <c r="E50" s="113">
        <v>7.8</v>
      </c>
      <c r="F50" s="113">
        <v>8.1999999999999993</v>
      </c>
      <c r="G50" s="113">
        <v>8.5</v>
      </c>
      <c r="H50" s="113">
        <v>8.8000000000000007</v>
      </c>
      <c r="I50" s="113">
        <v>8.6</v>
      </c>
      <c r="J50" s="113">
        <v>8.6999999999999993</v>
      </c>
      <c r="K50" s="113">
        <v>8.9</v>
      </c>
      <c r="L50" s="113">
        <v>9</v>
      </c>
      <c r="M50" s="113">
        <v>8.9</v>
      </c>
      <c r="N50" s="113">
        <v>9.1999999999999993</v>
      </c>
      <c r="O50" s="113">
        <v>9</v>
      </c>
      <c r="P50" s="113">
        <v>8.6</v>
      </c>
      <c r="Q50" s="104"/>
    </row>
    <row r="51" spans="1:17" ht="15.75" customHeight="1" x14ac:dyDescent="0.25">
      <c r="A51" s="104" t="s">
        <v>141</v>
      </c>
      <c r="B51" s="113" t="s">
        <v>55</v>
      </c>
      <c r="C51" s="104" t="s">
        <v>142</v>
      </c>
      <c r="D51" s="113" t="s">
        <v>290</v>
      </c>
      <c r="E51" s="113">
        <v>7.7</v>
      </c>
      <c r="F51" s="113">
        <v>8.3000000000000007</v>
      </c>
      <c r="G51" s="113">
        <v>8.5</v>
      </c>
      <c r="H51" s="113">
        <v>8.6999999999999993</v>
      </c>
      <c r="I51" s="113">
        <v>9.1999999999999993</v>
      </c>
      <c r="J51" s="113">
        <v>8.8000000000000007</v>
      </c>
      <c r="K51" s="113">
        <v>8.9</v>
      </c>
      <c r="L51" s="113">
        <v>8.8000000000000007</v>
      </c>
      <c r="M51" s="113">
        <v>9.1999999999999993</v>
      </c>
      <c r="N51" s="113">
        <v>9.1999999999999993</v>
      </c>
      <c r="O51" s="113">
        <v>9</v>
      </c>
      <c r="P51" s="113">
        <v>8.8000000000000007</v>
      </c>
      <c r="Q51" s="104"/>
    </row>
    <row r="52" spans="1:17" ht="15.75" customHeight="1" x14ac:dyDescent="0.25">
      <c r="A52" s="104" t="s">
        <v>141</v>
      </c>
      <c r="B52" s="113" t="s">
        <v>55</v>
      </c>
      <c r="C52" s="104" t="s">
        <v>143</v>
      </c>
      <c r="D52" s="113" t="s">
        <v>290</v>
      </c>
      <c r="E52" s="113">
        <v>7.5</v>
      </c>
      <c r="F52" s="113">
        <v>8.1</v>
      </c>
      <c r="G52" s="113">
        <v>8.3000000000000007</v>
      </c>
      <c r="H52" s="113">
        <v>8.5</v>
      </c>
      <c r="I52" s="113">
        <v>8.9</v>
      </c>
      <c r="J52" s="113">
        <v>8.4</v>
      </c>
      <c r="K52" s="113">
        <v>8.5</v>
      </c>
      <c r="L52" s="113">
        <v>8.4</v>
      </c>
      <c r="M52" s="113">
        <v>8.8000000000000007</v>
      </c>
      <c r="N52" s="113">
        <v>8.9</v>
      </c>
      <c r="O52" s="113">
        <v>8.8000000000000007</v>
      </c>
      <c r="P52" s="113">
        <v>8.4</v>
      </c>
      <c r="Q52" s="104"/>
    </row>
    <row r="53" spans="1:17" ht="15.75" customHeight="1" x14ac:dyDescent="0.25">
      <c r="A53" s="104" t="s">
        <v>141</v>
      </c>
      <c r="B53" s="113" t="s">
        <v>55</v>
      </c>
      <c r="C53" s="104" t="s">
        <v>144</v>
      </c>
      <c r="D53" s="113" t="s">
        <v>290</v>
      </c>
      <c r="E53" s="113">
        <v>8.9</v>
      </c>
      <c r="F53" s="113">
        <v>9.1</v>
      </c>
      <c r="G53" s="113">
        <v>9.1999999999999993</v>
      </c>
      <c r="H53" s="113">
        <v>9.3000000000000007</v>
      </c>
      <c r="I53" s="113">
        <v>9.6999999999999993</v>
      </c>
      <c r="J53" s="113">
        <v>9.6999999999999993</v>
      </c>
      <c r="K53" s="113">
        <v>9.6999999999999993</v>
      </c>
      <c r="L53" s="113">
        <v>9.5</v>
      </c>
      <c r="M53" s="113">
        <v>9.6</v>
      </c>
      <c r="N53" s="113">
        <v>9.5</v>
      </c>
      <c r="O53" s="113">
        <v>9.6</v>
      </c>
      <c r="P53" s="113">
        <v>9.1</v>
      </c>
      <c r="Q53" s="104" t="s">
        <v>221</v>
      </c>
    </row>
    <row r="54" spans="1:17" ht="15.75" customHeight="1" x14ac:dyDescent="0.25">
      <c r="A54" s="104" t="s">
        <v>141</v>
      </c>
      <c r="B54" s="113" t="s">
        <v>55</v>
      </c>
      <c r="C54" s="104" t="s">
        <v>145</v>
      </c>
      <c r="D54" s="113" t="s">
        <v>291</v>
      </c>
      <c r="E54" s="113">
        <v>7.7</v>
      </c>
      <c r="F54" s="113">
        <v>8</v>
      </c>
      <c r="G54" s="113">
        <v>8.1</v>
      </c>
      <c r="H54" s="113">
        <v>8.6</v>
      </c>
      <c r="I54" s="113">
        <v>8.8000000000000007</v>
      </c>
      <c r="J54" s="113">
        <v>8.4</v>
      </c>
      <c r="K54" s="113">
        <v>8.5</v>
      </c>
      <c r="L54" s="113">
        <v>8.3000000000000007</v>
      </c>
      <c r="M54" s="113">
        <v>8.8000000000000007</v>
      </c>
      <c r="N54" s="113">
        <v>9</v>
      </c>
      <c r="O54" s="113">
        <v>8.8000000000000007</v>
      </c>
      <c r="P54" s="113">
        <v>8.3000000000000007</v>
      </c>
      <c r="Q54" s="104"/>
    </row>
    <row r="55" spans="1:17" ht="15.75" customHeight="1" x14ac:dyDescent="0.25">
      <c r="A55" s="104" t="s">
        <v>141</v>
      </c>
      <c r="B55" s="113" t="s">
        <v>55</v>
      </c>
      <c r="C55" s="104" t="s">
        <v>146</v>
      </c>
      <c r="D55" s="113" t="s">
        <v>290</v>
      </c>
      <c r="E55" s="113">
        <v>7.2</v>
      </c>
      <c r="F55" s="113">
        <v>8</v>
      </c>
      <c r="G55" s="113">
        <v>8.4</v>
      </c>
      <c r="H55" s="113">
        <v>8.6</v>
      </c>
      <c r="I55" s="113">
        <v>9</v>
      </c>
      <c r="J55" s="113">
        <v>8.5</v>
      </c>
      <c r="K55" s="113">
        <v>8.5</v>
      </c>
      <c r="L55" s="113">
        <v>8.3000000000000007</v>
      </c>
      <c r="M55" s="113">
        <v>8.9</v>
      </c>
      <c r="N55" s="113">
        <v>9</v>
      </c>
      <c r="O55" s="113">
        <v>8.5</v>
      </c>
      <c r="P55" s="113">
        <v>8.1999999999999993</v>
      </c>
      <c r="Q55" s="104"/>
    </row>
    <row r="56" spans="1:17" ht="15.75" customHeight="1" x14ac:dyDescent="0.25">
      <c r="A56" s="104" t="s">
        <v>141</v>
      </c>
      <c r="B56" s="113" t="s">
        <v>55</v>
      </c>
      <c r="C56" s="104" t="s">
        <v>147</v>
      </c>
      <c r="D56" s="113" t="s">
        <v>290</v>
      </c>
      <c r="E56" s="113">
        <v>8</v>
      </c>
      <c r="F56" s="113">
        <v>8.8000000000000007</v>
      </c>
      <c r="G56" s="113">
        <v>8.6</v>
      </c>
      <c r="H56" s="113">
        <v>8.9</v>
      </c>
      <c r="I56" s="113">
        <v>9.1</v>
      </c>
      <c r="J56" s="113">
        <v>8.9</v>
      </c>
      <c r="K56" s="113">
        <v>8.9</v>
      </c>
      <c r="L56" s="113">
        <v>8.8000000000000007</v>
      </c>
      <c r="M56" s="113">
        <v>9.1</v>
      </c>
      <c r="N56" s="113">
        <v>9.4</v>
      </c>
      <c r="O56" s="113">
        <v>8.9</v>
      </c>
      <c r="P56" s="113">
        <v>8.6</v>
      </c>
      <c r="Q56" s="104"/>
    </row>
    <row r="57" spans="1:17" ht="15.75" customHeight="1" x14ac:dyDescent="0.25">
      <c r="A57" s="104" t="s">
        <v>153</v>
      </c>
      <c r="B57" s="113" t="s">
        <v>55</v>
      </c>
      <c r="C57" s="104" t="s">
        <v>154</v>
      </c>
      <c r="D57" s="113" t="s">
        <v>296</v>
      </c>
      <c r="E57" s="113">
        <v>7.3</v>
      </c>
      <c r="F57" s="113">
        <v>7.7</v>
      </c>
      <c r="G57" s="113">
        <v>7.8</v>
      </c>
      <c r="H57" s="113">
        <v>8.1</v>
      </c>
      <c r="I57" s="113">
        <v>8.8000000000000007</v>
      </c>
      <c r="J57" s="113">
        <v>7.9</v>
      </c>
      <c r="K57" s="113">
        <v>8</v>
      </c>
      <c r="L57" s="113">
        <v>8.1999999999999993</v>
      </c>
      <c r="M57" s="113">
        <v>8.6</v>
      </c>
      <c r="N57" s="113">
        <v>8.9</v>
      </c>
      <c r="O57" s="113">
        <v>8.5</v>
      </c>
      <c r="P57" s="113">
        <v>7.9</v>
      </c>
      <c r="Q57" s="104"/>
    </row>
    <row r="58" spans="1:17" ht="15.75" customHeight="1" x14ac:dyDescent="0.25">
      <c r="A58" s="104" t="s">
        <v>153</v>
      </c>
      <c r="B58" s="113" t="s">
        <v>55</v>
      </c>
      <c r="C58" s="104" t="s">
        <v>155</v>
      </c>
      <c r="D58" s="113" t="s">
        <v>297</v>
      </c>
      <c r="E58" s="113">
        <v>8.1999999999999993</v>
      </c>
      <c r="F58" s="113">
        <v>8.3000000000000007</v>
      </c>
      <c r="G58" s="113">
        <v>8.3000000000000007</v>
      </c>
      <c r="H58" s="113">
        <v>8.4</v>
      </c>
      <c r="I58" s="113">
        <v>9.1</v>
      </c>
      <c r="J58" s="113">
        <v>8.3000000000000007</v>
      </c>
      <c r="K58" s="113">
        <v>8.4</v>
      </c>
      <c r="L58" s="113">
        <v>9</v>
      </c>
      <c r="M58" s="113">
        <v>9</v>
      </c>
      <c r="N58" s="113">
        <v>9.3000000000000007</v>
      </c>
      <c r="O58" s="113">
        <v>9</v>
      </c>
      <c r="P58" s="113">
        <v>8.6</v>
      </c>
      <c r="Q58" s="104"/>
    </row>
    <row r="59" spans="1:17" ht="15.75" customHeight="1" x14ac:dyDescent="0.25">
      <c r="A59" s="104" t="s">
        <v>160</v>
      </c>
      <c r="B59" s="113" t="s">
        <v>55</v>
      </c>
      <c r="C59" s="104" t="s">
        <v>161</v>
      </c>
      <c r="D59" s="113" t="s">
        <v>303</v>
      </c>
      <c r="E59" s="113">
        <v>7.6</v>
      </c>
      <c r="F59" s="113">
        <v>7.7</v>
      </c>
      <c r="G59" s="113">
        <v>8</v>
      </c>
      <c r="H59" s="113">
        <v>8.1999999999999993</v>
      </c>
      <c r="I59" s="113">
        <v>8.6999999999999993</v>
      </c>
      <c r="J59" s="113">
        <v>8</v>
      </c>
      <c r="K59" s="113">
        <v>8</v>
      </c>
      <c r="L59" s="113">
        <v>8.3000000000000007</v>
      </c>
      <c r="M59" s="113">
        <v>8.6999999999999993</v>
      </c>
      <c r="N59" s="113">
        <v>9.1</v>
      </c>
      <c r="O59" s="113">
        <v>8.6999999999999993</v>
      </c>
      <c r="P59" s="113">
        <v>8</v>
      </c>
      <c r="Q59" s="104"/>
    </row>
    <row r="60" spans="1:17" ht="15.75" customHeight="1" x14ac:dyDescent="0.25">
      <c r="A60" s="104" t="s">
        <v>160</v>
      </c>
      <c r="B60" s="113" t="s">
        <v>55</v>
      </c>
      <c r="C60" s="104" t="s">
        <v>98</v>
      </c>
      <c r="D60" s="113" t="s">
        <v>304</v>
      </c>
      <c r="E60" s="113">
        <v>8.4</v>
      </c>
      <c r="F60" s="113">
        <v>8.4</v>
      </c>
      <c r="G60" s="113">
        <v>8.3000000000000007</v>
      </c>
      <c r="H60" s="113">
        <v>8.6999999999999993</v>
      </c>
      <c r="I60" s="113">
        <v>9.4</v>
      </c>
      <c r="J60" s="113">
        <v>8.6</v>
      </c>
      <c r="K60" s="113">
        <v>8.6999999999999993</v>
      </c>
      <c r="L60" s="113">
        <v>9</v>
      </c>
      <c r="M60" s="113">
        <v>9.3000000000000007</v>
      </c>
      <c r="N60" s="113">
        <v>9.4</v>
      </c>
      <c r="O60" s="113">
        <v>8.8000000000000007</v>
      </c>
      <c r="P60" s="113">
        <v>8.6</v>
      </c>
      <c r="Q60" s="104"/>
    </row>
    <row r="61" spans="1:17" ht="15.75" customHeight="1" x14ac:dyDescent="0.25">
      <c r="A61" s="104" t="s">
        <v>160</v>
      </c>
      <c r="B61" s="113" t="s">
        <v>55</v>
      </c>
      <c r="C61" s="104" t="s">
        <v>162</v>
      </c>
      <c r="D61" s="113" t="s">
        <v>305</v>
      </c>
      <c r="E61" s="113">
        <v>7.8</v>
      </c>
      <c r="F61" s="113">
        <v>8</v>
      </c>
      <c r="G61" s="113">
        <v>8.4</v>
      </c>
      <c r="H61" s="113">
        <v>8.5</v>
      </c>
      <c r="I61" s="113">
        <v>8.9</v>
      </c>
      <c r="J61" s="113">
        <v>8.5</v>
      </c>
      <c r="K61" s="113">
        <v>8.5</v>
      </c>
      <c r="L61" s="113">
        <v>8.5</v>
      </c>
      <c r="M61" s="113">
        <v>9</v>
      </c>
      <c r="N61" s="113">
        <v>9.1999999999999993</v>
      </c>
      <c r="O61" s="113">
        <v>8.6</v>
      </c>
      <c r="P61" s="113">
        <v>8.4</v>
      </c>
      <c r="Q61" s="104"/>
    </row>
    <row r="62" spans="1:17" ht="15.75" customHeight="1" x14ac:dyDescent="0.25">
      <c r="A62" s="104" t="s">
        <v>169</v>
      </c>
      <c r="B62" s="113" t="s">
        <v>55</v>
      </c>
      <c r="C62" s="104" t="s">
        <v>170</v>
      </c>
      <c r="D62" s="113" t="s">
        <v>309</v>
      </c>
      <c r="E62" s="113">
        <v>7.1</v>
      </c>
      <c r="F62" s="113">
        <v>8</v>
      </c>
      <c r="G62" s="113">
        <v>8.1999999999999993</v>
      </c>
      <c r="H62" s="113">
        <v>8.1</v>
      </c>
      <c r="I62" s="113">
        <v>8.8000000000000007</v>
      </c>
      <c r="J62" s="113">
        <v>8.4</v>
      </c>
      <c r="K62" s="113">
        <v>8.4</v>
      </c>
      <c r="L62" s="113">
        <v>8.4</v>
      </c>
      <c r="M62" s="113">
        <v>8.8000000000000007</v>
      </c>
      <c r="N62" s="113">
        <v>8.9</v>
      </c>
      <c r="O62" s="113">
        <v>8.6</v>
      </c>
      <c r="P62" s="113">
        <v>8.1999999999999993</v>
      </c>
      <c r="Q62" s="104"/>
    </row>
    <row r="63" spans="1:17" ht="15.75" customHeight="1" x14ac:dyDescent="0.25">
      <c r="A63" s="104" t="s">
        <v>169</v>
      </c>
      <c r="B63" s="113" t="s">
        <v>55</v>
      </c>
      <c r="C63" s="104" t="s">
        <v>171</v>
      </c>
      <c r="D63" s="113" t="s">
        <v>309</v>
      </c>
      <c r="E63" s="113">
        <v>7.8</v>
      </c>
      <c r="F63" s="113">
        <v>8.5</v>
      </c>
      <c r="G63" s="113">
        <v>8.9</v>
      </c>
      <c r="H63" s="113">
        <v>9.1999999999999993</v>
      </c>
      <c r="I63" s="113">
        <v>9.1999999999999993</v>
      </c>
      <c r="J63" s="113">
        <v>9.1999999999999993</v>
      </c>
      <c r="K63" s="113">
        <v>9.5</v>
      </c>
      <c r="L63" s="113">
        <v>9.3000000000000007</v>
      </c>
      <c r="M63" s="113">
        <v>9.6</v>
      </c>
      <c r="N63" s="113">
        <v>9.6</v>
      </c>
      <c r="O63" s="113">
        <v>9.4</v>
      </c>
      <c r="P63" s="113">
        <v>9.1999999999999993</v>
      </c>
      <c r="Q63" s="104" t="s">
        <v>221</v>
      </c>
    </row>
    <row r="64" spans="1:17" ht="15.75" customHeight="1" x14ac:dyDescent="0.25">
      <c r="A64" s="104" t="s">
        <v>169</v>
      </c>
      <c r="B64" s="113" t="s">
        <v>55</v>
      </c>
      <c r="C64" s="104" t="s">
        <v>172</v>
      </c>
      <c r="D64" s="113" t="s">
        <v>310</v>
      </c>
      <c r="E64" s="113">
        <v>6.8</v>
      </c>
      <c r="F64" s="113">
        <v>7.7</v>
      </c>
      <c r="G64" s="113">
        <v>7.9</v>
      </c>
      <c r="H64" s="113">
        <v>8.1</v>
      </c>
      <c r="I64" s="113">
        <v>8.6</v>
      </c>
      <c r="J64" s="113">
        <v>7.9</v>
      </c>
      <c r="K64" s="113">
        <v>7.9</v>
      </c>
      <c r="L64" s="113">
        <v>8</v>
      </c>
      <c r="M64" s="113">
        <v>8.4</v>
      </c>
      <c r="N64" s="113">
        <v>8.5</v>
      </c>
      <c r="O64" s="113">
        <v>8.5</v>
      </c>
      <c r="P64" s="113">
        <v>7.9</v>
      </c>
      <c r="Q64" s="104"/>
    </row>
    <row r="65" spans="1:17" ht="15.75" customHeight="1" x14ac:dyDescent="0.25">
      <c r="A65" s="104" t="s">
        <v>169</v>
      </c>
      <c r="B65" s="113" t="s">
        <v>55</v>
      </c>
      <c r="C65" s="104" t="s">
        <v>173</v>
      </c>
      <c r="D65" s="113" t="s">
        <v>311</v>
      </c>
      <c r="E65" s="113">
        <v>7.9</v>
      </c>
      <c r="F65" s="113">
        <v>8.1999999999999993</v>
      </c>
      <c r="G65" s="113">
        <v>8.6</v>
      </c>
      <c r="H65" s="113">
        <v>8.8000000000000007</v>
      </c>
      <c r="I65" s="113">
        <v>9</v>
      </c>
      <c r="J65" s="113">
        <v>8.6</v>
      </c>
      <c r="K65" s="113">
        <v>8.6</v>
      </c>
      <c r="L65" s="113">
        <v>8.5</v>
      </c>
      <c r="M65" s="113">
        <v>8.9</v>
      </c>
      <c r="N65" s="113">
        <v>9.1</v>
      </c>
      <c r="O65" s="113">
        <v>8.8000000000000007</v>
      </c>
      <c r="P65" s="113">
        <v>8.6</v>
      </c>
      <c r="Q65" s="104"/>
    </row>
    <row r="66" spans="1:17" ht="15.75" customHeight="1" x14ac:dyDescent="0.25">
      <c r="A66" s="104" t="s">
        <v>169</v>
      </c>
      <c r="B66" s="113" t="s">
        <v>55</v>
      </c>
      <c r="C66" s="104" t="s">
        <v>174</v>
      </c>
      <c r="D66" s="113" t="s">
        <v>311</v>
      </c>
      <c r="E66" s="113">
        <v>8.4</v>
      </c>
      <c r="F66" s="113">
        <v>8.6</v>
      </c>
      <c r="G66" s="113">
        <v>8.8000000000000007</v>
      </c>
      <c r="H66" s="113">
        <v>9</v>
      </c>
      <c r="I66" s="113">
        <v>9.1</v>
      </c>
      <c r="J66" s="113">
        <v>8.9</v>
      </c>
      <c r="K66" s="113">
        <v>8.9</v>
      </c>
      <c r="L66" s="113">
        <v>9</v>
      </c>
      <c r="M66" s="113">
        <v>9.1999999999999993</v>
      </c>
      <c r="N66" s="113">
        <v>9.3000000000000007</v>
      </c>
      <c r="O66" s="113">
        <v>9</v>
      </c>
      <c r="P66" s="113">
        <v>8.9</v>
      </c>
      <c r="Q66" s="104"/>
    </row>
    <row r="67" spans="1:17" ht="15.75" customHeight="1" x14ac:dyDescent="0.25">
      <c r="A67" s="104" t="s">
        <v>169</v>
      </c>
      <c r="B67" s="113" t="s">
        <v>55</v>
      </c>
      <c r="C67" s="104" t="s">
        <v>175</v>
      </c>
      <c r="D67" s="113" t="s">
        <v>312</v>
      </c>
      <c r="E67" s="113">
        <v>8</v>
      </c>
      <c r="F67" s="113">
        <v>8.6</v>
      </c>
      <c r="G67" s="113">
        <v>8.6</v>
      </c>
      <c r="H67" s="113">
        <v>8.6999999999999993</v>
      </c>
      <c r="I67" s="113">
        <v>9.1999999999999993</v>
      </c>
      <c r="J67" s="113">
        <v>8.9</v>
      </c>
      <c r="K67" s="113">
        <v>9</v>
      </c>
      <c r="L67" s="113">
        <v>9.1</v>
      </c>
      <c r="M67" s="113">
        <v>9.3000000000000007</v>
      </c>
      <c r="N67" s="113">
        <v>9.5</v>
      </c>
      <c r="O67" s="113">
        <v>9</v>
      </c>
      <c r="P67" s="113">
        <v>9</v>
      </c>
      <c r="Q67" s="104"/>
    </row>
    <row r="68" spans="1:17" ht="15.75" customHeight="1" x14ac:dyDescent="0.25">
      <c r="A68" s="104" t="s">
        <v>169</v>
      </c>
      <c r="B68" s="113" t="s">
        <v>55</v>
      </c>
      <c r="C68" s="104" t="s">
        <v>176</v>
      </c>
      <c r="D68" s="113" t="s">
        <v>313</v>
      </c>
      <c r="E68" s="113">
        <v>7.4</v>
      </c>
      <c r="F68" s="113">
        <v>7.9</v>
      </c>
      <c r="G68" s="113">
        <v>7.9</v>
      </c>
      <c r="H68" s="113">
        <v>8.4</v>
      </c>
      <c r="I68" s="113">
        <v>9.1999999999999993</v>
      </c>
      <c r="J68" s="113">
        <v>8.4</v>
      </c>
      <c r="K68" s="113">
        <v>8.4</v>
      </c>
      <c r="L68" s="113">
        <v>8.5</v>
      </c>
      <c r="M68" s="113">
        <v>8.8000000000000007</v>
      </c>
      <c r="N68" s="113">
        <v>9</v>
      </c>
      <c r="O68" s="113">
        <v>8.6999999999999993</v>
      </c>
      <c r="P68" s="113">
        <v>8.1999999999999993</v>
      </c>
      <c r="Q68" s="104"/>
    </row>
    <row r="69" spans="1:17" ht="15.75" customHeight="1" x14ac:dyDescent="0.25">
      <c r="A69" s="104" t="s">
        <v>181</v>
      </c>
      <c r="B69" s="113" t="s">
        <v>55</v>
      </c>
      <c r="C69" s="104" t="s">
        <v>182</v>
      </c>
      <c r="D69" s="113" t="s">
        <v>319</v>
      </c>
      <c r="E69" s="113">
        <v>7.5</v>
      </c>
      <c r="F69" s="113">
        <v>8.1</v>
      </c>
      <c r="G69" s="113">
        <v>8.5</v>
      </c>
      <c r="H69" s="113">
        <v>8.6999999999999993</v>
      </c>
      <c r="I69" s="113">
        <v>8.9</v>
      </c>
      <c r="J69" s="113">
        <v>8.5</v>
      </c>
      <c r="K69" s="113">
        <v>8.6</v>
      </c>
      <c r="L69" s="113">
        <v>8.6</v>
      </c>
      <c r="M69" s="113">
        <v>8.8000000000000007</v>
      </c>
      <c r="N69" s="113">
        <v>9</v>
      </c>
      <c r="O69" s="113">
        <v>8.6</v>
      </c>
      <c r="P69" s="113">
        <v>8.5</v>
      </c>
      <c r="Q69" s="104"/>
    </row>
    <row r="70" spans="1:17" ht="15.75" customHeight="1" x14ac:dyDescent="0.25">
      <c r="A70" s="104" t="s">
        <v>181</v>
      </c>
      <c r="B70" s="113" t="s">
        <v>55</v>
      </c>
      <c r="C70" s="104" t="s">
        <v>181</v>
      </c>
      <c r="D70" s="113" t="s">
        <v>320</v>
      </c>
      <c r="E70" s="113">
        <v>7</v>
      </c>
      <c r="F70" s="113">
        <v>7.4</v>
      </c>
      <c r="G70" s="113">
        <v>7.6</v>
      </c>
      <c r="H70" s="113">
        <v>7.8</v>
      </c>
      <c r="I70" s="113">
        <v>8.5</v>
      </c>
      <c r="J70" s="113">
        <v>8</v>
      </c>
      <c r="K70" s="113">
        <v>8</v>
      </c>
      <c r="L70" s="113">
        <v>7.9</v>
      </c>
      <c r="M70" s="113">
        <v>8.3000000000000007</v>
      </c>
      <c r="N70" s="113">
        <v>8.4</v>
      </c>
      <c r="O70" s="113">
        <v>8.4</v>
      </c>
      <c r="P70" s="113">
        <v>7.8</v>
      </c>
      <c r="Q70" s="104"/>
    </row>
    <row r="71" spans="1:17" ht="15.75" customHeight="1" x14ac:dyDescent="0.25">
      <c r="A71" s="104" t="s">
        <v>186</v>
      </c>
      <c r="B71" s="113" t="s">
        <v>55</v>
      </c>
      <c r="C71" s="104" t="s">
        <v>187</v>
      </c>
      <c r="D71" s="113" t="s">
        <v>324</v>
      </c>
      <c r="E71" s="113">
        <v>8.5</v>
      </c>
      <c r="F71" s="113">
        <v>8.9</v>
      </c>
      <c r="G71" s="113">
        <v>8.9</v>
      </c>
      <c r="H71" s="113">
        <v>8.4</v>
      </c>
      <c r="I71" s="113">
        <v>9.3000000000000007</v>
      </c>
      <c r="J71" s="113">
        <v>8.9</v>
      </c>
      <c r="K71" s="113">
        <v>9.1999999999999993</v>
      </c>
      <c r="L71" s="113">
        <v>9.1</v>
      </c>
      <c r="M71" s="113">
        <v>9.1999999999999993</v>
      </c>
      <c r="N71" s="113">
        <v>9.1999999999999993</v>
      </c>
      <c r="O71" s="113">
        <v>9.1</v>
      </c>
      <c r="P71" s="113">
        <v>9.1</v>
      </c>
      <c r="Q71" s="104" t="s">
        <v>219</v>
      </c>
    </row>
    <row r="72" spans="1:17" ht="15.75" customHeight="1" x14ac:dyDescent="0.25">
      <c r="A72" s="104" t="s">
        <v>186</v>
      </c>
      <c r="B72" s="113" t="s">
        <v>55</v>
      </c>
      <c r="C72" s="104" t="s">
        <v>188</v>
      </c>
      <c r="D72" s="113" t="s">
        <v>325</v>
      </c>
      <c r="E72" s="113">
        <v>7.8</v>
      </c>
      <c r="F72" s="113">
        <v>8.3000000000000007</v>
      </c>
      <c r="G72" s="113">
        <v>8.4</v>
      </c>
      <c r="H72" s="113">
        <v>8.4</v>
      </c>
      <c r="I72" s="113">
        <v>8.5</v>
      </c>
      <c r="J72" s="113">
        <v>8.5</v>
      </c>
      <c r="K72" s="113">
        <v>8.6</v>
      </c>
      <c r="L72" s="113">
        <v>8.4</v>
      </c>
      <c r="M72" s="113">
        <v>8.6999999999999993</v>
      </c>
      <c r="N72" s="113">
        <v>8.8000000000000007</v>
      </c>
      <c r="O72" s="113">
        <v>8.8000000000000007</v>
      </c>
      <c r="P72" s="113">
        <v>8.4</v>
      </c>
      <c r="Q72" s="104"/>
    </row>
    <row r="73" spans="1:17" ht="15.75" customHeight="1" x14ac:dyDescent="0.25">
      <c r="A73" s="104" t="s">
        <v>186</v>
      </c>
      <c r="B73" s="113" t="s">
        <v>55</v>
      </c>
      <c r="C73" s="104" t="s">
        <v>189</v>
      </c>
      <c r="D73" s="113" t="s">
        <v>324</v>
      </c>
      <c r="E73" s="113">
        <v>8.1</v>
      </c>
      <c r="F73" s="113">
        <v>8.6</v>
      </c>
      <c r="G73" s="113">
        <v>8.9</v>
      </c>
      <c r="H73" s="113">
        <v>9</v>
      </c>
      <c r="I73" s="113">
        <v>9.1999999999999993</v>
      </c>
      <c r="J73" s="113">
        <v>9.1</v>
      </c>
      <c r="K73" s="113">
        <v>9.1</v>
      </c>
      <c r="L73" s="113">
        <v>8.9</v>
      </c>
      <c r="M73" s="113">
        <v>9.1999999999999993</v>
      </c>
      <c r="N73" s="113">
        <v>9.3000000000000007</v>
      </c>
      <c r="O73" s="113">
        <v>9.1</v>
      </c>
      <c r="P73" s="113">
        <v>9</v>
      </c>
      <c r="Q73" s="104"/>
    </row>
    <row r="74" spans="1:17" ht="15.75" customHeight="1" x14ac:dyDescent="0.25">
      <c r="A74" s="104" t="s">
        <v>186</v>
      </c>
      <c r="B74" s="113" t="s">
        <v>55</v>
      </c>
      <c r="C74" s="104" t="s">
        <v>190</v>
      </c>
      <c r="D74" s="113" t="s">
        <v>324</v>
      </c>
      <c r="E74" s="113">
        <v>8.1999999999999993</v>
      </c>
      <c r="F74" s="113">
        <v>8.6</v>
      </c>
      <c r="G74" s="113">
        <v>8.8000000000000007</v>
      </c>
      <c r="H74" s="113">
        <v>8.9</v>
      </c>
      <c r="I74" s="113">
        <v>8.8000000000000007</v>
      </c>
      <c r="J74" s="113">
        <v>8.8000000000000007</v>
      </c>
      <c r="K74" s="113">
        <v>8.9</v>
      </c>
      <c r="L74" s="113">
        <v>9</v>
      </c>
      <c r="M74" s="113">
        <v>9</v>
      </c>
      <c r="N74" s="113">
        <v>9</v>
      </c>
      <c r="O74" s="113">
        <v>9</v>
      </c>
      <c r="P74" s="113">
        <v>8.6999999999999993</v>
      </c>
      <c r="Q74" s="104" t="s">
        <v>221</v>
      </c>
    </row>
    <row r="75" spans="1:17" ht="15.75" customHeight="1" x14ac:dyDescent="0.25">
      <c r="A75" s="104" t="s">
        <v>186</v>
      </c>
      <c r="B75" s="113" t="s">
        <v>55</v>
      </c>
      <c r="C75" s="104" t="s">
        <v>191</v>
      </c>
      <c r="D75" s="113" t="s">
        <v>326</v>
      </c>
      <c r="E75" s="113">
        <v>7.8</v>
      </c>
      <c r="F75" s="113">
        <v>8.3000000000000007</v>
      </c>
      <c r="G75" s="113">
        <v>8.5</v>
      </c>
      <c r="H75" s="113">
        <v>8.3000000000000007</v>
      </c>
      <c r="I75" s="113">
        <v>9.1</v>
      </c>
      <c r="J75" s="113">
        <v>8.6</v>
      </c>
      <c r="K75" s="113">
        <v>8.6999999999999993</v>
      </c>
      <c r="L75" s="113">
        <v>8.6999999999999993</v>
      </c>
      <c r="M75" s="113">
        <v>8.9</v>
      </c>
      <c r="N75" s="113">
        <v>9</v>
      </c>
      <c r="O75" s="113">
        <v>8.6999999999999993</v>
      </c>
      <c r="P75" s="113">
        <v>8.4</v>
      </c>
      <c r="Q75" s="104"/>
    </row>
    <row r="76" spans="1:17" ht="15.75" customHeight="1" x14ac:dyDescent="0.25">
      <c r="A76" s="104" t="s">
        <v>199</v>
      </c>
      <c r="B76" s="113" t="s">
        <v>55</v>
      </c>
      <c r="C76" s="104" t="s">
        <v>200</v>
      </c>
      <c r="D76" s="113" t="s">
        <v>333</v>
      </c>
      <c r="E76" s="113">
        <v>7.6</v>
      </c>
      <c r="F76" s="113">
        <v>8.4</v>
      </c>
      <c r="G76" s="113">
        <v>8.6</v>
      </c>
      <c r="H76" s="113">
        <v>8.3000000000000007</v>
      </c>
      <c r="I76" s="113">
        <v>9.1</v>
      </c>
      <c r="J76" s="113">
        <v>8.6999999999999993</v>
      </c>
      <c r="K76" s="113">
        <v>8.6999999999999993</v>
      </c>
      <c r="L76" s="113">
        <v>8.6999999999999993</v>
      </c>
      <c r="M76" s="113">
        <v>8.9</v>
      </c>
      <c r="N76" s="113">
        <v>9.1</v>
      </c>
      <c r="O76" s="113">
        <v>8.6999999999999993</v>
      </c>
      <c r="P76" s="113">
        <v>8.5</v>
      </c>
      <c r="Q76" s="104"/>
    </row>
    <row r="77" spans="1:17" ht="15.75" customHeight="1" x14ac:dyDescent="0.25">
      <c r="A77" s="104" t="s">
        <v>199</v>
      </c>
      <c r="B77" s="113" t="s">
        <v>55</v>
      </c>
      <c r="C77" s="104" t="s">
        <v>201</v>
      </c>
      <c r="D77" s="113" t="s">
        <v>334</v>
      </c>
      <c r="E77" s="113">
        <v>8.1</v>
      </c>
      <c r="F77" s="113">
        <v>8.4</v>
      </c>
      <c r="G77" s="113">
        <v>8.8000000000000007</v>
      </c>
      <c r="H77" s="113">
        <v>8.6999999999999993</v>
      </c>
      <c r="I77" s="113">
        <v>9.1999999999999993</v>
      </c>
      <c r="J77" s="113">
        <v>8.6999999999999993</v>
      </c>
      <c r="K77" s="113">
        <v>8.6999999999999993</v>
      </c>
      <c r="L77" s="113">
        <v>8.6</v>
      </c>
      <c r="M77" s="113">
        <v>9</v>
      </c>
      <c r="N77" s="113">
        <v>9.1999999999999993</v>
      </c>
      <c r="O77" s="113">
        <v>9.1999999999999993</v>
      </c>
      <c r="P77" s="113">
        <v>8.6</v>
      </c>
      <c r="Q77" s="104"/>
    </row>
    <row r="78" spans="1:17" ht="15.75" customHeight="1" x14ac:dyDescent="0.25">
      <c r="A78" s="104" t="s">
        <v>199</v>
      </c>
      <c r="B78" s="113" t="s">
        <v>55</v>
      </c>
      <c r="C78" s="104" t="s">
        <v>202</v>
      </c>
      <c r="D78" s="113" t="s">
        <v>335</v>
      </c>
      <c r="E78" s="113">
        <v>8</v>
      </c>
      <c r="F78" s="113">
        <v>7.8</v>
      </c>
      <c r="G78" s="113">
        <v>8.1999999999999993</v>
      </c>
      <c r="H78" s="113">
        <v>8.1</v>
      </c>
      <c r="I78" s="113">
        <v>8.9</v>
      </c>
      <c r="J78" s="113">
        <v>8.1</v>
      </c>
      <c r="K78" s="113">
        <v>8.1999999999999993</v>
      </c>
      <c r="L78" s="113">
        <v>8.3000000000000007</v>
      </c>
      <c r="M78" s="113">
        <v>8.6</v>
      </c>
      <c r="N78" s="113">
        <v>9</v>
      </c>
      <c r="O78" s="113">
        <v>8.8000000000000007</v>
      </c>
      <c r="P78" s="113">
        <v>8</v>
      </c>
      <c r="Q78" s="104"/>
    </row>
    <row r="79" spans="1:17" ht="15.75" customHeight="1" x14ac:dyDescent="0.25">
      <c r="A79" s="104" t="s">
        <v>199</v>
      </c>
      <c r="B79" s="113" t="s">
        <v>55</v>
      </c>
      <c r="C79" s="104" t="s">
        <v>202</v>
      </c>
      <c r="D79" s="113" t="s">
        <v>336</v>
      </c>
      <c r="E79" s="113">
        <v>7.9</v>
      </c>
      <c r="F79" s="113">
        <v>7.8</v>
      </c>
      <c r="G79" s="113">
        <v>8</v>
      </c>
      <c r="H79" s="113">
        <v>8.1</v>
      </c>
      <c r="I79" s="113">
        <v>8.6</v>
      </c>
      <c r="J79" s="113">
        <v>7.9</v>
      </c>
      <c r="K79" s="113">
        <v>8.1</v>
      </c>
      <c r="L79" s="113">
        <v>8.1999999999999993</v>
      </c>
      <c r="M79" s="113">
        <v>8.5</v>
      </c>
      <c r="N79" s="113">
        <v>8.9</v>
      </c>
      <c r="O79" s="113">
        <v>8.5</v>
      </c>
      <c r="P79" s="113">
        <v>7.9</v>
      </c>
      <c r="Q79" s="104"/>
    </row>
    <row r="80" spans="1:17" ht="15.75" customHeight="1" x14ac:dyDescent="0.25">
      <c r="A80" s="104" t="s">
        <v>199</v>
      </c>
      <c r="B80" s="113" t="s">
        <v>55</v>
      </c>
      <c r="C80" s="104" t="s">
        <v>203</v>
      </c>
      <c r="D80" s="113" t="s">
        <v>335</v>
      </c>
      <c r="E80" s="113">
        <v>8.9</v>
      </c>
      <c r="F80" s="113">
        <v>9</v>
      </c>
      <c r="G80" s="113">
        <v>9.1</v>
      </c>
      <c r="H80" s="113">
        <v>9</v>
      </c>
      <c r="I80" s="113">
        <v>9.5</v>
      </c>
      <c r="J80" s="113">
        <v>9</v>
      </c>
      <c r="K80" s="113">
        <v>9.3000000000000007</v>
      </c>
      <c r="L80" s="113">
        <v>8.5</v>
      </c>
      <c r="M80" s="113">
        <v>9.3000000000000007</v>
      </c>
      <c r="N80" s="113">
        <v>9.6</v>
      </c>
      <c r="O80" s="113">
        <v>9.1</v>
      </c>
      <c r="P80" s="113">
        <v>9.1999999999999993</v>
      </c>
      <c r="Q80" s="104" t="s">
        <v>220</v>
      </c>
    </row>
    <row r="81" spans="1:17" ht="15.75" customHeight="1" x14ac:dyDescent="0.25">
      <c r="A81" s="104" t="s">
        <v>199</v>
      </c>
      <c r="B81" s="113" t="s">
        <v>55</v>
      </c>
      <c r="C81" s="104" t="s">
        <v>203</v>
      </c>
      <c r="D81" s="113" t="s">
        <v>336</v>
      </c>
      <c r="E81" s="113">
        <v>7.8</v>
      </c>
      <c r="F81" s="113">
        <v>8.3000000000000007</v>
      </c>
      <c r="G81" s="113">
        <v>8.6</v>
      </c>
      <c r="H81" s="113">
        <v>8.6999999999999993</v>
      </c>
      <c r="I81" s="113">
        <v>9.4</v>
      </c>
      <c r="J81" s="113">
        <v>8.6999999999999993</v>
      </c>
      <c r="K81" s="113">
        <v>8.9</v>
      </c>
      <c r="L81" s="113">
        <v>8.9</v>
      </c>
      <c r="M81" s="113">
        <v>9</v>
      </c>
      <c r="N81" s="113">
        <v>9.3000000000000007</v>
      </c>
      <c r="O81" s="113">
        <v>8.8000000000000007</v>
      </c>
      <c r="P81" s="113">
        <v>8.8000000000000007</v>
      </c>
      <c r="Q81" s="104" t="s">
        <v>220</v>
      </c>
    </row>
    <row r="82" spans="1:17" ht="15.75" customHeight="1" x14ac:dyDescent="0.25">
      <c r="A82" s="104" t="s">
        <v>199</v>
      </c>
      <c r="B82" s="113" t="s">
        <v>55</v>
      </c>
      <c r="C82" s="104" t="s">
        <v>204</v>
      </c>
      <c r="D82" s="113" t="s">
        <v>337</v>
      </c>
      <c r="E82" s="113">
        <v>7.7</v>
      </c>
      <c r="F82" s="113">
        <v>8.1999999999999993</v>
      </c>
      <c r="G82" s="113">
        <v>8.5</v>
      </c>
      <c r="H82" s="113">
        <v>8.5</v>
      </c>
      <c r="I82" s="113">
        <v>9.1</v>
      </c>
      <c r="J82" s="113">
        <v>8.4</v>
      </c>
      <c r="K82" s="113">
        <v>8.6</v>
      </c>
      <c r="L82" s="113">
        <v>8.1999999999999993</v>
      </c>
      <c r="M82" s="113">
        <v>8.8000000000000007</v>
      </c>
      <c r="N82" s="113">
        <v>9</v>
      </c>
      <c r="O82" s="113">
        <v>8.6999999999999993</v>
      </c>
      <c r="P82" s="113">
        <v>8.3000000000000007</v>
      </c>
      <c r="Q82" s="104"/>
    </row>
    <row r="83" spans="1:17" ht="15.75" customHeight="1" x14ac:dyDescent="0.25">
      <c r="A83" s="42"/>
      <c r="C83" s="42"/>
      <c r="D83" s="43"/>
      <c r="M83" s="133"/>
    </row>
    <row r="84" spans="1:17" ht="15.75" customHeight="1" x14ac:dyDescent="0.25">
      <c r="A84" s="42"/>
      <c r="C84" s="42"/>
      <c r="D84" s="43"/>
      <c r="M84" s="133"/>
    </row>
    <row r="85" spans="1:17" ht="15.75" customHeight="1" x14ac:dyDescent="0.25">
      <c r="C85" s="308" t="s">
        <v>573</v>
      </c>
      <c r="D85" s="309"/>
      <c r="E85" s="134">
        <f>ROUND(QUARTILE(E3:E82,1),1)</f>
        <v>7.4</v>
      </c>
      <c r="F85" s="134">
        <f t="shared" ref="F85:P85" si="0">ROUND(QUARTILE(F3:F82,1),1)</f>
        <v>7.9</v>
      </c>
      <c r="G85" s="134">
        <f t="shared" si="0"/>
        <v>8.1999999999999993</v>
      </c>
      <c r="H85" s="134">
        <f t="shared" si="0"/>
        <v>8.3000000000000007</v>
      </c>
      <c r="I85" s="134">
        <f t="shared" si="0"/>
        <v>8.6999999999999993</v>
      </c>
      <c r="J85" s="134">
        <f t="shared" si="0"/>
        <v>8.3000000000000007</v>
      </c>
      <c r="K85" s="134">
        <f t="shared" si="0"/>
        <v>8.4</v>
      </c>
      <c r="L85" s="134">
        <f t="shared" si="0"/>
        <v>8.3000000000000007</v>
      </c>
      <c r="M85" s="134">
        <f t="shared" si="0"/>
        <v>8.6999999999999993</v>
      </c>
      <c r="N85" s="134">
        <f t="shared" si="0"/>
        <v>8.9</v>
      </c>
      <c r="O85" s="134">
        <f t="shared" si="0"/>
        <v>8.6</v>
      </c>
      <c r="P85" s="134">
        <f t="shared" si="0"/>
        <v>8.1999999999999993</v>
      </c>
    </row>
    <row r="86" spans="1:17" ht="15.75" customHeight="1" x14ac:dyDescent="0.25">
      <c r="C86" s="308" t="s">
        <v>574</v>
      </c>
      <c r="D86" s="303"/>
      <c r="E86" s="134">
        <f>ROUND(QUARTILE(E3:E82,3),1)</f>
        <v>8.1</v>
      </c>
      <c r="F86" s="134">
        <f t="shared" ref="F86:P86" si="1">ROUND(QUARTILE(F3:F82,3),1)</f>
        <v>8.4</v>
      </c>
      <c r="G86" s="134">
        <f t="shared" si="1"/>
        <v>8.6999999999999993</v>
      </c>
      <c r="H86" s="134">
        <f t="shared" si="1"/>
        <v>8.8000000000000007</v>
      </c>
      <c r="I86" s="134">
        <f t="shared" si="1"/>
        <v>9.1999999999999993</v>
      </c>
      <c r="J86" s="134">
        <f t="shared" si="1"/>
        <v>8.8000000000000007</v>
      </c>
      <c r="K86" s="134">
        <f t="shared" si="1"/>
        <v>8.9</v>
      </c>
      <c r="L86" s="134">
        <f t="shared" si="1"/>
        <v>9</v>
      </c>
      <c r="M86" s="134">
        <f t="shared" si="1"/>
        <v>9.1</v>
      </c>
      <c r="N86" s="134">
        <f t="shared" si="1"/>
        <v>9.1999999999999993</v>
      </c>
      <c r="O86" s="134">
        <f t="shared" si="1"/>
        <v>9</v>
      </c>
      <c r="P86" s="134">
        <f t="shared" si="1"/>
        <v>8.8000000000000007</v>
      </c>
    </row>
    <row r="87" spans="1:17" ht="15.75" customHeight="1" x14ac:dyDescent="0.25">
      <c r="D87" s="43"/>
    </row>
    <row r="88" spans="1:17" ht="15.75" customHeight="1" x14ac:dyDescent="0.25">
      <c r="D88" s="43"/>
    </row>
    <row r="89" spans="1:17" ht="15.75" customHeight="1" x14ac:dyDescent="0.25">
      <c r="A89" s="194" t="s">
        <v>545</v>
      </c>
      <c r="D89" s="43"/>
    </row>
    <row r="90" spans="1:17" ht="15.75" customHeight="1" x14ac:dyDescent="0.25">
      <c r="D90" s="43"/>
    </row>
    <row r="91" spans="1:17" ht="15.75" customHeight="1" x14ac:dyDescent="0.25">
      <c r="A91" s="194"/>
      <c r="D91" s="43"/>
    </row>
    <row r="92" spans="1:17" ht="15.75" customHeight="1" x14ac:dyDescent="0.25">
      <c r="D92" s="43"/>
    </row>
    <row r="93" spans="1:17" ht="15.75" customHeight="1" x14ac:dyDescent="0.25">
      <c r="D93" s="43"/>
    </row>
    <row r="94" spans="1:17" ht="15.75" customHeight="1" x14ac:dyDescent="0.25">
      <c r="D94" s="43"/>
    </row>
    <row r="95" spans="1:17" ht="15.75" customHeight="1" x14ac:dyDescent="0.25">
      <c r="D95" s="43"/>
    </row>
    <row r="96" spans="1:17" ht="15.75" customHeight="1" x14ac:dyDescent="0.25">
      <c r="D96" s="43"/>
    </row>
    <row r="97" spans="4:4" ht="15.75" customHeight="1" x14ac:dyDescent="0.25">
      <c r="D97" s="43"/>
    </row>
    <row r="98" spans="4:4" ht="15.75" customHeight="1" x14ac:dyDescent="0.25">
      <c r="D98" s="43"/>
    </row>
    <row r="99" spans="4:4" ht="15.75" customHeight="1" x14ac:dyDescent="0.25">
      <c r="D99" s="43"/>
    </row>
    <row r="100" spans="4:4" ht="15.75" customHeight="1" x14ac:dyDescent="0.25">
      <c r="D100" s="43"/>
    </row>
    <row r="101" spans="4:4" ht="15.75" customHeight="1" x14ac:dyDescent="0.25">
      <c r="D101" s="43"/>
    </row>
    <row r="102" spans="4:4" ht="15.75" customHeight="1" x14ac:dyDescent="0.25">
      <c r="D102" s="43"/>
    </row>
    <row r="103" spans="4:4" ht="15.75" customHeight="1" x14ac:dyDescent="0.25">
      <c r="D103" s="43"/>
    </row>
    <row r="104" spans="4:4" ht="15.75" customHeight="1" x14ac:dyDescent="0.25">
      <c r="D104" s="43"/>
    </row>
    <row r="105" spans="4:4" ht="15.75" customHeight="1" x14ac:dyDescent="0.25">
      <c r="D105" s="43"/>
    </row>
    <row r="106" spans="4:4" ht="15.75" customHeight="1" x14ac:dyDescent="0.25">
      <c r="D106" s="43"/>
    </row>
    <row r="107" spans="4:4" ht="15.75" customHeight="1" x14ac:dyDescent="0.25">
      <c r="D107" s="43"/>
    </row>
    <row r="108" spans="4:4" ht="15.75" customHeight="1" x14ac:dyDescent="0.25">
      <c r="D108" s="43"/>
    </row>
    <row r="109" spans="4:4" ht="15.75" customHeight="1" x14ac:dyDescent="0.25">
      <c r="D109" s="43"/>
    </row>
    <row r="110" spans="4:4" ht="15.75" customHeight="1" x14ac:dyDescent="0.25">
      <c r="D110" s="43"/>
    </row>
    <row r="111" spans="4:4" ht="15.75" customHeight="1" x14ac:dyDescent="0.25">
      <c r="D111" s="43"/>
    </row>
    <row r="112" spans="4:4" ht="15.75" customHeight="1" x14ac:dyDescent="0.25">
      <c r="D112" s="43"/>
    </row>
    <row r="113" spans="4:4" ht="15.75" customHeight="1" x14ac:dyDescent="0.25">
      <c r="D113" s="43"/>
    </row>
    <row r="114" spans="4:4" ht="15.75" customHeight="1" x14ac:dyDescent="0.25">
      <c r="D114" s="43"/>
    </row>
    <row r="115" spans="4:4" ht="15.75" customHeight="1" x14ac:dyDescent="0.25">
      <c r="D115" s="43"/>
    </row>
    <row r="116" spans="4:4" ht="15.75" customHeight="1" x14ac:dyDescent="0.25">
      <c r="D116" s="43"/>
    </row>
    <row r="117" spans="4:4" ht="15.75" customHeight="1" x14ac:dyDescent="0.25">
      <c r="D117" s="43"/>
    </row>
    <row r="118" spans="4:4" ht="15.75" customHeight="1" x14ac:dyDescent="0.25">
      <c r="D118" s="43"/>
    </row>
    <row r="119" spans="4:4" ht="15.75" customHeight="1" x14ac:dyDescent="0.25">
      <c r="D119" s="43"/>
    </row>
    <row r="120" spans="4:4" ht="15.75" customHeight="1" x14ac:dyDescent="0.25">
      <c r="D120" s="43"/>
    </row>
    <row r="121" spans="4:4" ht="15.75" customHeight="1" x14ac:dyDescent="0.25">
      <c r="D121" s="43"/>
    </row>
    <row r="122" spans="4:4" ht="15.75" customHeight="1" x14ac:dyDescent="0.25">
      <c r="D122" s="43"/>
    </row>
    <row r="123" spans="4:4" ht="15.75" customHeight="1" x14ac:dyDescent="0.25">
      <c r="D123" s="43"/>
    </row>
    <row r="124" spans="4:4" ht="15.75" customHeight="1" x14ac:dyDescent="0.25">
      <c r="D124" s="43"/>
    </row>
    <row r="125" spans="4:4" ht="15.75" customHeight="1" x14ac:dyDescent="0.25">
      <c r="D125" s="43"/>
    </row>
    <row r="126" spans="4:4" ht="15.75" customHeight="1" x14ac:dyDescent="0.25">
      <c r="D126" s="43"/>
    </row>
    <row r="127" spans="4:4" ht="15.75" customHeight="1" x14ac:dyDescent="0.25">
      <c r="D127" s="43"/>
    </row>
    <row r="128" spans="4:4" ht="15.75" customHeight="1" x14ac:dyDescent="0.25">
      <c r="D128" s="43"/>
    </row>
    <row r="129" spans="4:4" ht="15.75" customHeight="1" x14ac:dyDescent="0.25">
      <c r="D129" s="43"/>
    </row>
    <row r="130" spans="4:4" ht="15.75" customHeight="1" x14ac:dyDescent="0.25">
      <c r="D130" s="43"/>
    </row>
    <row r="131" spans="4:4" ht="15.75" customHeight="1" x14ac:dyDescent="0.25">
      <c r="D131" s="43"/>
    </row>
    <row r="132" spans="4:4" ht="15.75" customHeight="1" x14ac:dyDescent="0.25">
      <c r="D132" s="43"/>
    </row>
    <row r="133" spans="4:4" ht="15.75" customHeight="1" x14ac:dyDescent="0.25">
      <c r="D133" s="43"/>
    </row>
    <row r="134" spans="4:4" ht="15.75" customHeight="1" x14ac:dyDescent="0.25">
      <c r="D134" s="43"/>
    </row>
    <row r="135" spans="4:4" ht="15.75" customHeight="1" x14ac:dyDescent="0.25">
      <c r="D135" s="43"/>
    </row>
    <row r="136" spans="4:4" ht="15.75" customHeight="1" x14ac:dyDescent="0.25">
      <c r="D136" s="43"/>
    </row>
    <row r="137" spans="4:4" ht="15.75" customHeight="1" x14ac:dyDescent="0.25">
      <c r="D137" s="43"/>
    </row>
    <row r="138" spans="4:4" ht="15.75" customHeight="1" x14ac:dyDescent="0.25">
      <c r="D138" s="43"/>
    </row>
    <row r="139" spans="4:4" ht="15.75" customHeight="1" x14ac:dyDescent="0.25">
      <c r="D139" s="43"/>
    </row>
    <row r="140" spans="4:4" ht="15.75" customHeight="1" x14ac:dyDescent="0.25">
      <c r="D140" s="43"/>
    </row>
    <row r="141" spans="4:4" ht="15.75" customHeight="1" x14ac:dyDescent="0.25">
      <c r="D141" s="43"/>
    </row>
    <row r="142" spans="4:4" ht="15.75" customHeight="1" x14ac:dyDescent="0.25">
      <c r="D142" s="43"/>
    </row>
    <row r="143" spans="4:4" ht="15.75" customHeight="1" x14ac:dyDescent="0.25">
      <c r="D143" s="43"/>
    </row>
    <row r="144" spans="4:4" ht="15.75" customHeight="1" x14ac:dyDescent="0.25">
      <c r="D144" s="43"/>
    </row>
    <row r="145" spans="4:4" ht="15.75" customHeight="1" x14ac:dyDescent="0.25">
      <c r="D145" s="43"/>
    </row>
    <row r="146" spans="4:4" ht="15.75" customHeight="1" x14ac:dyDescent="0.25">
      <c r="D146" s="43"/>
    </row>
    <row r="147" spans="4:4" ht="15.75" customHeight="1" x14ac:dyDescent="0.25">
      <c r="D147" s="43"/>
    </row>
    <row r="148" spans="4:4" ht="15.75" customHeight="1" x14ac:dyDescent="0.25">
      <c r="D148" s="43"/>
    </row>
    <row r="149" spans="4:4" ht="15.75" customHeight="1" x14ac:dyDescent="0.25">
      <c r="D149" s="43"/>
    </row>
    <row r="150" spans="4:4" ht="15.75" customHeight="1" x14ac:dyDescent="0.25">
      <c r="D150" s="43"/>
    </row>
    <row r="151" spans="4:4" ht="15.75" customHeight="1" x14ac:dyDescent="0.25">
      <c r="D151" s="43"/>
    </row>
    <row r="152" spans="4:4" ht="15.75" customHeight="1" x14ac:dyDescent="0.25">
      <c r="D152" s="43"/>
    </row>
    <row r="153" spans="4:4" ht="15.75" customHeight="1" x14ac:dyDescent="0.25">
      <c r="D153" s="43"/>
    </row>
    <row r="154" spans="4:4" ht="15.75" customHeight="1" x14ac:dyDescent="0.25">
      <c r="D154" s="43"/>
    </row>
    <row r="155" spans="4:4" ht="15.75" customHeight="1" x14ac:dyDescent="0.25">
      <c r="D155" s="43"/>
    </row>
    <row r="156" spans="4:4" ht="15.75" customHeight="1" x14ac:dyDescent="0.25">
      <c r="D156" s="43"/>
    </row>
    <row r="157" spans="4:4" ht="15.75" customHeight="1" x14ac:dyDescent="0.25">
      <c r="D157" s="43"/>
    </row>
    <row r="158" spans="4:4" ht="15.75" customHeight="1" x14ac:dyDescent="0.25">
      <c r="D158" s="43"/>
    </row>
    <row r="159" spans="4:4" ht="15.75" customHeight="1" x14ac:dyDescent="0.25">
      <c r="D159" s="43"/>
    </row>
    <row r="160" spans="4:4" ht="15.75" customHeight="1" x14ac:dyDescent="0.25">
      <c r="D160" s="43"/>
    </row>
    <row r="161" spans="4:4" ht="15.75" customHeight="1" x14ac:dyDescent="0.25">
      <c r="D161" s="43"/>
    </row>
    <row r="162" spans="4:4" ht="15.75" customHeight="1" x14ac:dyDescent="0.25">
      <c r="D162" s="43"/>
    </row>
    <row r="163" spans="4:4" ht="15.75" customHeight="1" x14ac:dyDescent="0.25">
      <c r="D163" s="43"/>
    </row>
    <row r="164" spans="4:4" ht="15.75" customHeight="1" x14ac:dyDescent="0.25"/>
    <row r="165" spans="4:4" ht="15.75" customHeight="1" x14ac:dyDescent="0.25"/>
    <row r="166" spans="4:4" ht="15.75" customHeight="1" x14ac:dyDescent="0.25"/>
    <row r="167" spans="4:4" ht="15.75" customHeight="1" x14ac:dyDescent="0.25"/>
    <row r="168" spans="4:4" ht="15.75" customHeight="1" x14ac:dyDescent="0.25"/>
    <row r="169" spans="4:4" ht="15.75" customHeight="1" x14ac:dyDescent="0.25"/>
    <row r="170" spans="4:4" ht="15.75" customHeight="1" x14ac:dyDescent="0.25"/>
    <row r="171" spans="4:4" ht="15.75" customHeight="1" x14ac:dyDescent="0.25"/>
    <row r="172" spans="4:4" ht="15.75" customHeight="1" x14ac:dyDescent="0.25"/>
    <row r="173" spans="4:4" ht="15.75" customHeight="1" x14ac:dyDescent="0.25"/>
    <row r="174" spans="4:4" ht="15.75" customHeight="1" x14ac:dyDescent="0.25"/>
    <row r="175" spans="4:4" ht="15.75" customHeight="1" x14ac:dyDescent="0.25"/>
    <row r="176" spans="4:4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sortState xmlns:xlrd2="http://schemas.microsoft.com/office/spreadsheetml/2017/richdata2" ref="A3:Q82">
    <sortCondition ref="A3:A82"/>
    <sortCondition ref="C3:C82"/>
  </sortState>
  <mergeCells count="3">
    <mergeCell ref="C86:D86"/>
    <mergeCell ref="C85:D85"/>
    <mergeCell ref="A1:Q1"/>
  </mergeCells>
  <conditionalFormatting sqref="E3:E82">
    <cfRule type="cellIs" dxfId="461" priority="1" operator="greaterThan">
      <formula>$E$86</formula>
    </cfRule>
    <cfRule type="cellIs" dxfId="460" priority="2" operator="lessThan">
      <formula>$E$85</formula>
    </cfRule>
  </conditionalFormatting>
  <conditionalFormatting sqref="F3:F82">
    <cfRule type="cellIs" dxfId="459" priority="3" operator="greaterThan">
      <formula>$F$86</formula>
    </cfRule>
    <cfRule type="cellIs" dxfId="458" priority="4" operator="lessThan">
      <formula>$F$85</formula>
    </cfRule>
  </conditionalFormatting>
  <conditionalFormatting sqref="G3:G82">
    <cfRule type="cellIs" dxfId="457" priority="5" operator="greaterThan">
      <formula>$G$86</formula>
    </cfRule>
    <cfRule type="cellIs" dxfId="456" priority="6" operator="lessThan">
      <formula>$G$85</formula>
    </cfRule>
  </conditionalFormatting>
  <conditionalFormatting sqref="H3:H82">
    <cfRule type="cellIs" dxfId="455" priority="7" operator="greaterThan">
      <formula>$H$86</formula>
    </cfRule>
    <cfRule type="cellIs" dxfId="454" priority="8" operator="lessThan">
      <formula>$H$85</formula>
    </cfRule>
  </conditionalFormatting>
  <conditionalFormatting sqref="I3:I82">
    <cfRule type="cellIs" dxfId="453" priority="9" operator="greaterThan">
      <formula>$I$86</formula>
    </cfRule>
    <cfRule type="cellIs" dxfId="452" priority="10" operator="lessThan">
      <formula>$I$85</formula>
    </cfRule>
  </conditionalFormatting>
  <conditionalFormatting sqref="J3:J82">
    <cfRule type="cellIs" dxfId="451" priority="11" operator="greaterThan">
      <formula>$J$86</formula>
    </cfRule>
    <cfRule type="cellIs" dxfId="450" priority="12" operator="lessThan">
      <formula>$J$85</formula>
    </cfRule>
  </conditionalFormatting>
  <conditionalFormatting sqref="K3:K82">
    <cfRule type="cellIs" dxfId="449" priority="13" operator="greaterThan">
      <formula>$K$86</formula>
    </cfRule>
    <cfRule type="cellIs" dxfId="448" priority="14" operator="lessThan">
      <formula>$K$85</formula>
    </cfRule>
  </conditionalFormatting>
  <conditionalFormatting sqref="L3:L82">
    <cfRule type="cellIs" dxfId="447" priority="15" operator="greaterThan">
      <formula>$L$86</formula>
    </cfRule>
    <cfRule type="cellIs" dxfId="446" priority="16" operator="lessThan">
      <formula>$L$85</formula>
    </cfRule>
  </conditionalFormatting>
  <conditionalFormatting sqref="N3:N82">
    <cfRule type="cellIs" dxfId="445" priority="17" operator="greaterThan">
      <formula>$N$86</formula>
    </cfRule>
    <cfRule type="cellIs" dxfId="444" priority="18" operator="lessThan">
      <formula>$N$85</formula>
    </cfRule>
  </conditionalFormatting>
  <conditionalFormatting sqref="O3:O82">
    <cfRule type="cellIs" dxfId="443" priority="19" operator="greaterThan">
      <formula>$O$86</formula>
    </cfRule>
    <cfRule type="cellIs" dxfId="442" priority="20" operator="lessThan">
      <formula>$O$85</formula>
    </cfRule>
  </conditionalFormatting>
  <conditionalFormatting sqref="P3:P82">
    <cfRule type="cellIs" dxfId="441" priority="21" operator="greaterThan">
      <formula>$P$86</formula>
    </cfRule>
    <cfRule type="cellIs" dxfId="440" priority="22" operator="lessThan">
      <formula>$P$85</formula>
    </cfRule>
  </conditionalFormatting>
  <conditionalFormatting sqref="M3:M82">
    <cfRule type="cellIs" dxfId="439" priority="23" operator="greaterThan">
      <formula>$M$86</formula>
    </cfRule>
    <cfRule type="cellIs" dxfId="438" priority="24" operator="lessThan">
      <formula>$M$85</formula>
    </cfRule>
  </conditionalFormatting>
  <pageMargins left="0.25" right="0.25" top="0.75" bottom="0.75" header="0.3" footer="0.3"/>
  <pageSetup paperSize="8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AO1010"/>
  <sheetViews>
    <sheetView zoomScale="91" zoomScaleNormal="91" workbookViewId="0">
      <selection activeCell="A2" sqref="A1:A1048576"/>
    </sheetView>
  </sheetViews>
  <sheetFormatPr defaultColWidth="14.42578125" defaultRowHeight="15" customHeight="1" x14ac:dyDescent="0.25"/>
  <cols>
    <col min="1" max="1" width="64.42578125" customWidth="1"/>
    <col min="2" max="2" width="8.85546875" customWidth="1"/>
    <col min="3" max="3" width="69.42578125" customWidth="1"/>
    <col min="4" max="4" width="9.42578125" customWidth="1"/>
    <col min="5" max="6" width="7.85546875" bestFit="1" customWidth="1"/>
    <col min="7" max="7" width="8.5703125" bestFit="1" customWidth="1"/>
    <col min="8" max="8" width="7.42578125" customWidth="1"/>
    <col min="9" max="40" width="7.85546875" bestFit="1" customWidth="1"/>
    <col min="41" max="41" width="14.140625" customWidth="1"/>
  </cols>
  <sheetData>
    <row r="1" spans="1:41" ht="27" customHeight="1" x14ac:dyDescent="0.25">
      <c r="A1" s="300" t="s">
        <v>575</v>
      </c>
      <c r="B1" s="300"/>
      <c r="C1" s="301"/>
    </row>
    <row r="2" spans="1:41" ht="28.5" customHeight="1" x14ac:dyDescent="0.25">
      <c r="A2" s="1" t="s">
        <v>211</v>
      </c>
      <c r="B2" s="1" t="s">
        <v>348</v>
      </c>
      <c r="C2" s="1" t="s">
        <v>572</v>
      </c>
      <c r="D2" s="1" t="s">
        <v>214</v>
      </c>
      <c r="E2" s="312" t="s">
        <v>3</v>
      </c>
      <c r="F2" s="313"/>
      <c r="G2" s="314"/>
      <c r="H2" s="312" t="s">
        <v>5</v>
      </c>
      <c r="I2" s="313"/>
      <c r="J2" s="314"/>
      <c r="K2" s="312" t="s">
        <v>7</v>
      </c>
      <c r="L2" s="313"/>
      <c r="M2" s="314"/>
      <c r="N2" s="312" t="s">
        <v>9</v>
      </c>
      <c r="O2" s="313"/>
      <c r="P2" s="314"/>
      <c r="Q2" s="312" t="s">
        <v>11</v>
      </c>
      <c r="R2" s="313"/>
      <c r="S2" s="314"/>
      <c r="T2" s="312" t="s">
        <v>13</v>
      </c>
      <c r="U2" s="313"/>
      <c r="V2" s="314"/>
      <c r="W2" s="312" t="s">
        <v>15</v>
      </c>
      <c r="X2" s="313"/>
      <c r="Y2" s="314"/>
      <c r="Z2" s="312" t="s">
        <v>17</v>
      </c>
      <c r="AA2" s="313"/>
      <c r="AB2" s="314"/>
      <c r="AC2" s="317" t="s">
        <v>19</v>
      </c>
      <c r="AD2" s="318"/>
      <c r="AE2" s="319"/>
      <c r="AF2" s="312" t="s">
        <v>21</v>
      </c>
      <c r="AG2" s="313"/>
      <c r="AH2" s="314"/>
      <c r="AI2" s="312" t="s">
        <v>23</v>
      </c>
      <c r="AJ2" s="313"/>
      <c r="AK2" s="314"/>
      <c r="AL2" s="312" t="s">
        <v>25</v>
      </c>
      <c r="AM2" s="313"/>
      <c r="AN2" s="314"/>
      <c r="AO2" s="315" t="s">
        <v>216</v>
      </c>
    </row>
    <row r="3" spans="1:41" x14ac:dyDescent="0.25">
      <c r="A3" s="45"/>
      <c r="B3" s="1"/>
      <c r="C3" s="45"/>
      <c r="D3" s="46"/>
      <c r="E3" s="47" t="s">
        <v>576</v>
      </c>
      <c r="F3" s="47" t="s">
        <v>577</v>
      </c>
      <c r="G3" s="47" t="s">
        <v>578</v>
      </c>
      <c r="H3" s="47" t="s">
        <v>576</v>
      </c>
      <c r="I3" s="47" t="s">
        <v>577</v>
      </c>
      <c r="J3" s="47" t="s">
        <v>578</v>
      </c>
      <c r="K3" s="47" t="s">
        <v>576</v>
      </c>
      <c r="L3" s="47" t="s">
        <v>577</v>
      </c>
      <c r="M3" s="47" t="s">
        <v>578</v>
      </c>
      <c r="N3" s="47" t="s">
        <v>576</v>
      </c>
      <c r="O3" s="47" t="s">
        <v>577</v>
      </c>
      <c r="P3" s="47" t="s">
        <v>578</v>
      </c>
      <c r="Q3" s="47" t="s">
        <v>576</v>
      </c>
      <c r="R3" s="47" t="s">
        <v>577</v>
      </c>
      <c r="S3" s="47" t="s">
        <v>578</v>
      </c>
      <c r="T3" s="47" t="s">
        <v>576</v>
      </c>
      <c r="U3" s="47" t="s">
        <v>577</v>
      </c>
      <c r="V3" s="47" t="s">
        <v>577</v>
      </c>
      <c r="W3" s="47" t="s">
        <v>576</v>
      </c>
      <c r="X3" s="47" t="s">
        <v>577</v>
      </c>
      <c r="Y3" s="47" t="s">
        <v>578</v>
      </c>
      <c r="Z3" s="47" t="s">
        <v>576</v>
      </c>
      <c r="AA3" s="47" t="s">
        <v>577</v>
      </c>
      <c r="AB3" s="47" t="s">
        <v>578</v>
      </c>
      <c r="AC3" s="47" t="s">
        <v>576</v>
      </c>
      <c r="AD3" s="47" t="s">
        <v>577</v>
      </c>
      <c r="AE3" s="47" t="s">
        <v>578</v>
      </c>
      <c r="AF3" s="47" t="s">
        <v>576</v>
      </c>
      <c r="AG3" s="47" t="s">
        <v>577</v>
      </c>
      <c r="AH3" s="47" t="s">
        <v>578</v>
      </c>
      <c r="AI3" s="47" t="s">
        <v>576</v>
      </c>
      <c r="AJ3" s="47" t="s">
        <v>577</v>
      </c>
      <c r="AK3" s="47" t="s">
        <v>578</v>
      </c>
      <c r="AL3" s="47" t="s">
        <v>576</v>
      </c>
      <c r="AM3" s="47" t="s">
        <v>577</v>
      </c>
      <c r="AN3" s="47" t="s">
        <v>578</v>
      </c>
      <c r="AO3" s="316"/>
    </row>
    <row r="4" spans="1:41" x14ac:dyDescent="0.25">
      <c r="A4" s="48" t="s">
        <v>54</v>
      </c>
      <c r="B4" s="41" t="s">
        <v>55</v>
      </c>
      <c r="C4" s="48" t="s">
        <v>56</v>
      </c>
      <c r="D4" s="9" t="s">
        <v>217</v>
      </c>
      <c r="E4" s="9">
        <v>7.3</v>
      </c>
      <c r="F4" s="9">
        <v>8</v>
      </c>
      <c r="G4" s="9">
        <v>9.6</v>
      </c>
      <c r="H4" s="9">
        <v>7.8</v>
      </c>
      <c r="I4" s="9">
        <v>7.5</v>
      </c>
      <c r="J4" s="9">
        <v>8.9</v>
      </c>
      <c r="K4" s="9">
        <v>8.4</v>
      </c>
      <c r="L4" s="9">
        <v>8.4</v>
      </c>
      <c r="M4" s="9">
        <v>10</v>
      </c>
      <c r="N4" s="9">
        <v>8.8000000000000007</v>
      </c>
      <c r="O4" s="9">
        <v>8.6999999999999993</v>
      </c>
      <c r="P4" s="9">
        <v>10</v>
      </c>
      <c r="Q4" s="9">
        <v>9</v>
      </c>
      <c r="R4" s="9">
        <v>8.5</v>
      </c>
      <c r="S4" s="9">
        <v>10</v>
      </c>
      <c r="T4" s="9">
        <v>8.9</v>
      </c>
      <c r="U4" s="9">
        <v>8.6999999999999993</v>
      </c>
      <c r="V4" s="9">
        <v>10</v>
      </c>
      <c r="W4" s="9">
        <v>8.6999999999999993</v>
      </c>
      <c r="X4" s="9">
        <v>8.8000000000000007</v>
      </c>
      <c r="Y4" s="9">
        <v>10</v>
      </c>
      <c r="Z4" s="9">
        <v>9.1999999999999993</v>
      </c>
      <c r="AA4" s="9">
        <v>8.5</v>
      </c>
      <c r="AB4" s="9">
        <v>10</v>
      </c>
      <c r="AC4" s="49">
        <v>9</v>
      </c>
      <c r="AD4" s="9">
        <v>8.6</v>
      </c>
      <c r="AE4" s="9">
        <v>10</v>
      </c>
      <c r="AF4" s="9">
        <v>9.1999999999999993</v>
      </c>
      <c r="AG4" s="9">
        <v>9.3000000000000007</v>
      </c>
      <c r="AH4" s="9">
        <v>10</v>
      </c>
      <c r="AI4" s="9">
        <v>8.6999999999999993</v>
      </c>
      <c r="AJ4" s="9">
        <v>8.5</v>
      </c>
      <c r="AK4" s="9">
        <v>9.9</v>
      </c>
      <c r="AL4" s="9">
        <v>8.5</v>
      </c>
      <c r="AM4" s="9">
        <v>8.4</v>
      </c>
      <c r="AN4" s="9">
        <v>10</v>
      </c>
      <c r="AO4" s="48" t="s">
        <v>219</v>
      </c>
    </row>
    <row r="5" spans="1:41" x14ac:dyDescent="0.25">
      <c r="A5" s="40" t="s">
        <v>54</v>
      </c>
      <c r="B5" s="41" t="s">
        <v>55</v>
      </c>
      <c r="C5" s="40" t="s">
        <v>57</v>
      </c>
      <c r="D5" s="41" t="s">
        <v>217</v>
      </c>
      <c r="E5" s="135" t="s">
        <v>543</v>
      </c>
      <c r="F5" s="9">
        <v>9.6999999999999993</v>
      </c>
      <c r="G5" s="9">
        <v>9.3000000000000007</v>
      </c>
      <c r="H5" s="135" t="s">
        <v>543</v>
      </c>
      <c r="I5" s="9">
        <v>9.6</v>
      </c>
      <c r="J5" s="9">
        <v>9.1999999999999993</v>
      </c>
      <c r="K5" s="135" t="s">
        <v>543</v>
      </c>
      <c r="L5" s="9">
        <v>9.5</v>
      </c>
      <c r="M5" s="9">
        <v>9.5</v>
      </c>
      <c r="N5" s="135" t="s">
        <v>543</v>
      </c>
      <c r="O5" s="9">
        <v>9.8000000000000007</v>
      </c>
      <c r="P5" s="9">
        <v>9.9</v>
      </c>
      <c r="Q5" s="135" t="s">
        <v>543</v>
      </c>
      <c r="R5" s="9">
        <v>10</v>
      </c>
      <c r="S5" s="9">
        <v>10</v>
      </c>
      <c r="T5" s="135" t="s">
        <v>543</v>
      </c>
      <c r="U5" s="9">
        <v>10</v>
      </c>
      <c r="V5" s="9">
        <v>9.9</v>
      </c>
      <c r="W5" s="135" t="s">
        <v>543</v>
      </c>
      <c r="X5" s="9">
        <v>10</v>
      </c>
      <c r="Y5" s="9">
        <v>9.9</v>
      </c>
      <c r="Z5" s="135" t="s">
        <v>543</v>
      </c>
      <c r="AA5" s="9">
        <v>10</v>
      </c>
      <c r="AB5" s="9">
        <v>9.9</v>
      </c>
      <c r="AC5" s="153" t="s">
        <v>543</v>
      </c>
      <c r="AD5" s="9">
        <v>10</v>
      </c>
      <c r="AE5" s="9">
        <v>9.9</v>
      </c>
      <c r="AF5" s="135" t="s">
        <v>543</v>
      </c>
      <c r="AG5" s="9">
        <v>10</v>
      </c>
      <c r="AH5" s="9">
        <v>10</v>
      </c>
      <c r="AI5" s="135" t="s">
        <v>543</v>
      </c>
      <c r="AJ5" s="9">
        <v>9.9</v>
      </c>
      <c r="AK5" s="9">
        <v>9.8000000000000007</v>
      </c>
      <c r="AL5" s="135" t="s">
        <v>543</v>
      </c>
      <c r="AM5" s="9">
        <v>9.9</v>
      </c>
      <c r="AN5" s="9">
        <v>9.9</v>
      </c>
      <c r="AO5" s="48" t="s">
        <v>221</v>
      </c>
    </row>
    <row r="6" spans="1:41" x14ac:dyDescent="0.25">
      <c r="A6" s="104" t="s">
        <v>54</v>
      </c>
      <c r="B6" s="113" t="s">
        <v>55</v>
      </c>
      <c r="C6" s="104" t="s">
        <v>58</v>
      </c>
      <c r="D6" s="113" t="s">
        <v>222</v>
      </c>
      <c r="E6" s="135" t="s">
        <v>543</v>
      </c>
      <c r="F6" s="135" t="s">
        <v>543</v>
      </c>
      <c r="G6" s="9">
        <v>6.4</v>
      </c>
      <c r="H6" s="135" t="s">
        <v>543</v>
      </c>
      <c r="I6" s="245" t="s">
        <v>543</v>
      </c>
      <c r="J6" s="9">
        <v>8.5</v>
      </c>
      <c r="K6" s="135" t="s">
        <v>543</v>
      </c>
      <c r="L6" s="245" t="s">
        <v>543</v>
      </c>
      <c r="M6" s="9">
        <v>8.8000000000000007</v>
      </c>
      <c r="N6" s="135" t="s">
        <v>543</v>
      </c>
      <c r="O6" s="245" t="s">
        <v>543</v>
      </c>
      <c r="P6" s="9">
        <v>8.5</v>
      </c>
      <c r="Q6" s="135" t="s">
        <v>543</v>
      </c>
      <c r="R6" s="245" t="s">
        <v>543</v>
      </c>
      <c r="S6" s="9">
        <v>9.1999999999999993</v>
      </c>
      <c r="T6" s="135" t="s">
        <v>543</v>
      </c>
      <c r="U6" s="245" t="s">
        <v>543</v>
      </c>
      <c r="V6" s="9">
        <v>8.1999999999999993</v>
      </c>
      <c r="W6" s="135" t="s">
        <v>543</v>
      </c>
      <c r="X6" s="245" t="s">
        <v>543</v>
      </c>
      <c r="Y6" s="9">
        <v>8.5</v>
      </c>
      <c r="Z6" s="135" t="s">
        <v>543</v>
      </c>
      <c r="AA6" s="245" t="s">
        <v>543</v>
      </c>
      <c r="AB6" s="9">
        <v>9.1999999999999993</v>
      </c>
      <c r="AC6" s="153" t="s">
        <v>543</v>
      </c>
      <c r="AD6" s="245" t="s">
        <v>543</v>
      </c>
      <c r="AE6" s="9">
        <v>9.4</v>
      </c>
      <c r="AF6" s="135" t="s">
        <v>543</v>
      </c>
      <c r="AG6" s="245" t="s">
        <v>543</v>
      </c>
      <c r="AH6" s="9">
        <v>9</v>
      </c>
      <c r="AI6" s="135" t="s">
        <v>543</v>
      </c>
      <c r="AJ6" s="245" t="s">
        <v>543</v>
      </c>
      <c r="AK6" s="9">
        <v>9.5</v>
      </c>
      <c r="AL6" s="135" t="s">
        <v>543</v>
      </c>
      <c r="AM6" s="245" t="s">
        <v>543</v>
      </c>
      <c r="AN6" s="9">
        <v>8.1999999999999993</v>
      </c>
      <c r="AO6" s="48" t="s">
        <v>220</v>
      </c>
    </row>
    <row r="7" spans="1:41" x14ac:dyDescent="0.25">
      <c r="A7" s="48" t="s">
        <v>54</v>
      </c>
      <c r="B7" s="41" t="s">
        <v>55</v>
      </c>
      <c r="C7" s="40" t="s">
        <v>59</v>
      </c>
      <c r="D7" s="9" t="s">
        <v>223</v>
      </c>
      <c r="E7" s="9">
        <v>6.8</v>
      </c>
      <c r="F7" s="9">
        <v>6.9</v>
      </c>
      <c r="G7" s="9">
        <v>7</v>
      </c>
      <c r="H7" s="9">
        <v>7.2</v>
      </c>
      <c r="I7" s="9">
        <v>7.3</v>
      </c>
      <c r="J7" s="9">
        <v>7.3</v>
      </c>
      <c r="K7" s="9">
        <v>7.4</v>
      </c>
      <c r="L7" s="9">
        <v>7.6</v>
      </c>
      <c r="M7" s="9">
        <v>7.4</v>
      </c>
      <c r="N7" s="9">
        <v>7.6</v>
      </c>
      <c r="O7" s="9">
        <v>7.5</v>
      </c>
      <c r="P7" s="9">
        <v>7.4</v>
      </c>
      <c r="Q7" s="9">
        <v>8.3000000000000007</v>
      </c>
      <c r="R7" s="9">
        <v>8.1999999999999993</v>
      </c>
      <c r="S7" s="9">
        <v>8.1999999999999993</v>
      </c>
      <c r="T7" s="9">
        <v>7.6</v>
      </c>
      <c r="U7" s="9">
        <v>7.7</v>
      </c>
      <c r="V7" s="9">
        <v>7.3</v>
      </c>
      <c r="W7" s="9">
        <v>7.6</v>
      </c>
      <c r="X7" s="9">
        <v>7.6</v>
      </c>
      <c r="Y7" s="9">
        <v>7.3</v>
      </c>
      <c r="Z7" s="9">
        <v>7.7</v>
      </c>
      <c r="AA7" s="9">
        <v>7.8</v>
      </c>
      <c r="AB7" s="9">
        <v>7.9</v>
      </c>
      <c r="AC7" s="49">
        <v>8.1</v>
      </c>
      <c r="AD7" s="9">
        <v>8</v>
      </c>
      <c r="AE7" s="9">
        <v>7.9</v>
      </c>
      <c r="AF7" s="9">
        <v>8.1</v>
      </c>
      <c r="AG7" s="9">
        <v>8.1</v>
      </c>
      <c r="AH7" s="9">
        <v>8.1</v>
      </c>
      <c r="AI7" s="9">
        <v>8.1999999999999993</v>
      </c>
      <c r="AJ7" s="9">
        <v>8.1999999999999993</v>
      </c>
      <c r="AK7" s="9">
        <v>8</v>
      </c>
      <c r="AL7" s="9">
        <v>7.5</v>
      </c>
      <c r="AM7" s="9">
        <v>7.5</v>
      </c>
      <c r="AN7" s="9">
        <v>7.3</v>
      </c>
      <c r="AO7" s="48"/>
    </row>
    <row r="8" spans="1:41" x14ac:dyDescent="0.25">
      <c r="A8" s="48" t="s">
        <v>54</v>
      </c>
      <c r="B8" s="41" t="s">
        <v>55</v>
      </c>
      <c r="C8" s="48" t="s">
        <v>60</v>
      </c>
      <c r="D8" s="9" t="s">
        <v>224</v>
      </c>
      <c r="E8" s="9">
        <v>7.3</v>
      </c>
      <c r="F8" s="9">
        <v>7.8</v>
      </c>
      <c r="G8" s="9">
        <v>7</v>
      </c>
      <c r="H8" s="9">
        <v>7.6</v>
      </c>
      <c r="I8" s="9">
        <v>7.8</v>
      </c>
      <c r="J8" s="9">
        <v>7.5</v>
      </c>
      <c r="K8" s="9">
        <v>7.9</v>
      </c>
      <c r="L8" s="9">
        <v>8</v>
      </c>
      <c r="M8" s="9">
        <v>7.6</v>
      </c>
      <c r="N8" s="9">
        <v>8</v>
      </c>
      <c r="O8" s="9">
        <v>8.1</v>
      </c>
      <c r="P8" s="9">
        <v>7.7</v>
      </c>
      <c r="Q8" s="9">
        <v>8.5</v>
      </c>
      <c r="R8" s="9">
        <v>8.5</v>
      </c>
      <c r="S8" s="9">
        <v>7.7</v>
      </c>
      <c r="T8" s="9">
        <v>8.3000000000000007</v>
      </c>
      <c r="U8" s="9">
        <v>8.1999999999999993</v>
      </c>
      <c r="V8" s="9">
        <v>7.8</v>
      </c>
      <c r="W8" s="9">
        <v>8.3000000000000007</v>
      </c>
      <c r="X8" s="9">
        <v>8.1999999999999993</v>
      </c>
      <c r="Y8" s="9">
        <v>7.9</v>
      </c>
      <c r="Z8" s="9">
        <v>8.3000000000000007</v>
      </c>
      <c r="AA8" s="9">
        <v>8.5</v>
      </c>
      <c r="AB8" s="9">
        <v>7.7</v>
      </c>
      <c r="AC8" s="49">
        <v>8.4</v>
      </c>
      <c r="AD8" s="9">
        <v>8.5</v>
      </c>
      <c r="AE8" s="9">
        <v>7.9</v>
      </c>
      <c r="AF8" s="9">
        <v>8.5</v>
      </c>
      <c r="AG8" s="9">
        <v>8.9</v>
      </c>
      <c r="AH8" s="9">
        <v>8.1999999999999993</v>
      </c>
      <c r="AI8" s="9">
        <v>8.6</v>
      </c>
      <c r="AJ8" s="9">
        <v>8.9</v>
      </c>
      <c r="AK8" s="9">
        <v>7.9</v>
      </c>
      <c r="AL8" s="9">
        <v>7.9</v>
      </c>
      <c r="AM8" s="9">
        <v>8.1</v>
      </c>
      <c r="AN8" s="9">
        <v>7.5</v>
      </c>
      <c r="AO8" s="48"/>
    </row>
    <row r="9" spans="1:41" x14ac:dyDescent="0.25">
      <c r="A9" s="48" t="s">
        <v>66</v>
      </c>
      <c r="B9" s="41" t="s">
        <v>55</v>
      </c>
      <c r="C9" s="48" t="s">
        <v>67</v>
      </c>
      <c r="D9" s="9" t="s">
        <v>232</v>
      </c>
      <c r="E9" s="9">
        <v>8.1</v>
      </c>
      <c r="F9" s="9">
        <v>8</v>
      </c>
      <c r="G9" s="9">
        <v>8.5</v>
      </c>
      <c r="H9" s="9">
        <v>8.1</v>
      </c>
      <c r="I9" s="9">
        <v>8.1</v>
      </c>
      <c r="J9" s="9">
        <v>8.1</v>
      </c>
      <c r="K9" s="9">
        <v>7.9</v>
      </c>
      <c r="L9" s="9">
        <v>8.1999999999999993</v>
      </c>
      <c r="M9" s="9">
        <v>8.5</v>
      </c>
      <c r="N9" s="9">
        <v>8.6</v>
      </c>
      <c r="O9" s="9">
        <v>8.5</v>
      </c>
      <c r="P9" s="9">
        <v>8.8000000000000007</v>
      </c>
      <c r="Q9" s="9">
        <v>8.6</v>
      </c>
      <c r="R9" s="9">
        <v>8.4</v>
      </c>
      <c r="S9" s="9">
        <v>9</v>
      </c>
      <c r="T9" s="9">
        <v>8.1</v>
      </c>
      <c r="U9" s="9">
        <v>8.3000000000000007</v>
      </c>
      <c r="V9" s="9">
        <v>8.6999999999999993</v>
      </c>
      <c r="W9" s="9">
        <v>8.3000000000000007</v>
      </c>
      <c r="X9" s="9">
        <v>8.5</v>
      </c>
      <c r="Y9" s="9">
        <v>8.8000000000000007</v>
      </c>
      <c r="Z9" s="9">
        <v>8</v>
      </c>
      <c r="AA9" s="9">
        <v>8.9</v>
      </c>
      <c r="AB9" s="9">
        <v>8.6999999999999993</v>
      </c>
      <c r="AC9" s="49">
        <v>8.6999999999999993</v>
      </c>
      <c r="AD9" s="9">
        <v>9</v>
      </c>
      <c r="AE9" s="9">
        <v>8.9</v>
      </c>
      <c r="AF9" s="9">
        <v>8.8000000000000007</v>
      </c>
      <c r="AG9" s="9">
        <v>9</v>
      </c>
      <c r="AH9" s="9">
        <v>9</v>
      </c>
      <c r="AI9" s="9">
        <v>8.6999999999999993</v>
      </c>
      <c r="AJ9" s="9">
        <v>9</v>
      </c>
      <c r="AK9" s="9">
        <v>8.9</v>
      </c>
      <c r="AL9" s="9">
        <v>8.3000000000000007</v>
      </c>
      <c r="AM9" s="9">
        <v>8.3000000000000007</v>
      </c>
      <c r="AN9" s="9">
        <v>8.6</v>
      </c>
      <c r="AO9" s="48"/>
    </row>
    <row r="10" spans="1:41" x14ac:dyDescent="0.25">
      <c r="A10" s="48" t="s">
        <v>66</v>
      </c>
      <c r="B10" s="41" t="s">
        <v>55</v>
      </c>
      <c r="C10" s="48" t="s">
        <v>68</v>
      </c>
      <c r="D10" s="9" t="s">
        <v>232</v>
      </c>
      <c r="E10" s="9">
        <v>8.5</v>
      </c>
      <c r="F10" s="9">
        <v>8.4</v>
      </c>
      <c r="G10" s="9">
        <v>8.1999999999999993</v>
      </c>
      <c r="H10" s="9">
        <v>8.1999999999999993</v>
      </c>
      <c r="I10" s="9">
        <v>8.6</v>
      </c>
      <c r="J10" s="9">
        <v>8.1</v>
      </c>
      <c r="K10" s="9">
        <v>9.1</v>
      </c>
      <c r="L10" s="9">
        <v>9</v>
      </c>
      <c r="M10" s="9">
        <v>8.6</v>
      </c>
      <c r="N10" s="9">
        <v>9.5</v>
      </c>
      <c r="O10" s="9">
        <v>9.1</v>
      </c>
      <c r="P10" s="9">
        <v>8.8000000000000007</v>
      </c>
      <c r="Q10" s="9">
        <v>9.6</v>
      </c>
      <c r="R10" s="9">
        <v>9.1999999999999993</v>
      </c>
      <c r="S10" s="9">
        <v>9.3000000000000007</v>
      </c>
      <c r="T10" s="9">
        <v>9.3000000000000007</v>
      </c>
      <c r="U10" s="9">
        <v>9</v>
      </c>
      <c r="V10" s="9">
        <v>9</v>
      </c>
      <c r="W10" s="9">
        <v>9.3000000000000007</v>
      </c>
      <c r="X10" s="9">
        <v>9.1</v>
      </c>
      <c r="Y10" s="9">
        <v>9</v>
      </c>
      <c r="Z10" s="9">
        <v>9.5</v>
      </c>
      <c r="AA10" s="9">
        <v>9.1999999999999993</v>
      </c>
      <c r="AB10" s="9">
        <v>9</v>
      </c>
      <c r="AC10" s="49">
        <v>9.6</v>
      </c>
      <c r="AD10" s="9">
        <v>9.3000000000000007</v>
      </c>
      <c r="AE10" s="9">
        <v>9.3000000000000007</v>
      </c>
      <c r="AF10" s="9">
        <v>9.8000000000000007</v>
      </c>
      <c r="AG10" s="9">
        <v>9.3000000000000007</v>
      </c>
      <c r="AH10" s="9">
        <v>9.5</v>
      </c>
      <c r="AI10" s="9">
        <v>9.4</v>
      </c>
      <c r="AJ10" s="9">
        <v>9.3000000000000007</v>
      </c>
      <c r="AK10" s="9">
        <v>9</v>
      </c>
      <c r="AL10" s="9">
        <v>9.3000000000000007</v>
      </c>
      <c r="AM10" s="9">
        <v>8.9</v>
      </c>
      <c r="AN10" s="9">
        <v>8.9</v>
      </c>
      <c r="AO10" s="48"/>
    </row>
    <row r="11" spans="1:41" x14ac:dyDescent="0.25">
      <c r="A11" s="48" t="s">
        <v>66</v>
      </c>
      <c r="B11" s="41" t="s">
        <v>55</v>
      </c>
      <c r="C11" s="48" t="s">
        <v>69</v>
      </c>
      <c r="D11" s="9" t="s">
        <v>232</v>
      </c>
      <c r="E11" s="9">
        <v>8.3000000000000007</v>
      </c>
      <c r="F11" s="9">
        <v>8.3000000000000007</v>
      </c>
      <c r="G11" s="9">
        <v>8.3000000000000007</v>
      </c>
      <c r="H11" s="9">
        <v>8.6</v>
      </c>
      <c r="I11" s="9">
        <v>8.5</v>
      </c>
      <c r="J11" s="9">
        <v>8.9</v>
      </c>
      <c r="K11" s="9">
        <v>8.4</v>
      </c>
      <c r="L11" s="9">
        <v>8.6999999999999993</v>
      </c>
      <c r="M11" s="9">
        <v>8.9</v>
      </c>
      <c r="N11" s="9">
        <v>8.9</v>
      </c>
      <c r="O11" s="9">
        <v>8.6999999999999993</v>
      </c>
      <c r="P11" s="9">
        <v>9</v>
      </c>
      <c r="Q11" s="9">
        <v>8.9</v>
      </c>
      <c r="R11" s="9">
        <v>8.9</v>
      </c>
      <c r="S11" s="9">
        <v>9</v>
      </c>
      <c r="T11" s="9">
        <v>9.1</v>
      </c>
      <c r="U11" s="9">
        <v>8.9</v>
      </c>
      <c r="V11" s="9">
        <v>8.9</v>
      </c>
      <c r="W11" s="9">
        <v>9.1</v>
      </c>
      <c r="X11" s="9">
        <v>9</v>
      </c>
      <c r="Y11" s="9">
        <v>9</v>
      </c>
      <c r="Z11" s="9">
        <v>9.3000000000000007</v>
      </c>
      <c r="AA11" s="9">
        <v>9.4</v>
      </c>
      <c r="AB11" s="9">
        <v>9.1</v>
      </c>
      <c r="AC11" s="49">
        <v>9.1999999999999993</v>
      </c>
      <c r="AD11" s="9">
        <v>9.1</v>
      </c>
      <c r="AE11" s="9">
        <v>9</v>
      </c>
      <c r="AF11" s="9">
        <v>9.1999999999999993</v>
      </c>
      <c r="AG11" s="9">
        <v>9.1</v>
      </c>
      <c r="AH11" s="9">
        <v>9.1</v>
      </c>
      <c r="AI11" s="9">
        <v>9.1</v>
      </c>
      <c r="AJ11" s="9">
        <v>9.1999999999999993</v>
      </c>
      <c r="AK11" s="9">
        <v>9.1</v>
      </c>
      <c r="AL11" s="9">
        <v>8.9</v>
      </c>
      <c r="AM11" s="9">
        <v>9.1</v>
      </c>
      <c r="AN11" s="9">
        <v>8.9</v>
      </c>
      <c r="AO11" s="48"/>
    </row>
    <row r="12" spans="1:41" x14ac:dyDescent="0.25">
      <c r="A12" s="48" t="s">
        <v>66</v>
      </c>
      <c r="B12" s="41" t="s">
        <v>55</v>
      </c>
      <c r="C12" s="48" t="s">
        <v>70</v>
      </c>
      <c r="D12" s="9" t="s">
        <v>232</v>
      </c>
      <c r="E12" s="9">
        <v>7.9</v>
      </c>
      <c r="F12" s="9">
        <v>7.4</v>
      </c>
      <c r="G12" s="9">
        <v>7.2</v>
      </c>
      <c r="H12" s="9">
        <v>8.1</v>
      </c>
      <c r="I12" s="9">
        <v>8</v>
      </c>
      <c r="J12" s="9">
        <v>8.1</v>
      </c>
      <c r="K12" s="9">
        <v>8.5</v>
      </c>
      <c r="L12" s="9">
        <v>8.3000000000000007</v>
      </c>
      <c r="M12" s="9">
        <v>8</v>
      </c>
      <c r="N12" s="9">
        <v>8.6999999999999993</v>
      </c>
      <c r="O12" s="9">
        <v>8.5</v>
      </c>
      <c r="P12" s="9">
        <v>8.1999999999999993</v>
      </c>
      <c r="Q12" s="9">
        <v>9</v>
      </c>
      <c r="R12" s="9">
        <v>8.6999999999999993</v>
      </c>
      <c r="S12" s="9">
        <v>8.6</v>
      </c>
      <c r="T12" s="9">
        <v>8.9</v>
      </c>
      <c r="U12" s="9">
        <v>8.6</v>
      </c>
      <c r="V12" s="9">
        <v>8.1999999999999993</v>
      </c>
      <c r="W12" s="9">
        <v>9</v>
      </c>
      <c r="X12" s="9">
        <v>8.6</v>
      </c>
      <c r="Y12" s="9">
        <v>8.4</v>
      </c>
      <c r="Z12" s="9">
        <v>8.9</v>
      </c>
      <c r="AA12" s="9">
        <v>8.6</v>
      </c>
      <c r="AB12" s="9">
        <v>7.9</v>
      </c>
      <c r="AC12" s="49">
        <v>9.1999999999999993</v>
      </c>
      <c r="AD12" s="9">
        <v>8.8000000000000007</v>
      </c>
      <c r="AE12" s="9">
        <v>8.8000000000000007</v>
      </c>
      <c r="AF12" s="9">
        <v>9.1</v>
      </c>
      <c r="AG12" s="9">
        <v>8.9</v>
      </c>
      <c r="AH12" s="9">
        <v>8.8000000000000007</v>
      </c>
      <c r="AI12" s="9">
        <v>8.8000000000000007</v>
      </c>
      <c r="AJ12" s="9">
        <v>8.6999999999999993</v>
      </c>
      <c r="AK12" s="9">
        <v>8.5</v>
      </c>
      <c r="AL12" s="9">
        <v>9</v>
      </c>
      <c r="AM12" s="9">
        <v>8.4</v>
      </c>
      <c r="AN12" s="9">
        <v>8</v>
      </c>
      <c r="AO12" s="48"/>
    </row>
    <row r="13" spans="1:41" x14ac:dyDescent="0.25">
      <c r="A13" s="40" t="s">
        <v>66</v>
      </c>
      <c r="B13" s="41" t="s">
        <v>55</v>
      </c>
      <c r="C13" s="40" t="s">
        <v>71</v>
      </c>
      <c r="D13" s="41" t="s">
        <v>233</v>
      </c>
      <c r="E13" s="135" t="s">
        <v>543</v>
      </c>
      <c r="F13" s="9">
        <v>7.6</v>
      </c>
      <c r="G13" s="9">
        <v>8.1</v>
      </c>
      <c r="H13" s="135" t="s">
        <v>543</v>
      </c>
      <c r="I13" s="9">
        <v>8.3000000000000007</v>
      </c>
      <c r="J13" s="9">
        <v>8.8000000000000007</v>
      </c>
      <c r="K13" s="135" t="s">
        <v>543</v>
      </c>
      <c r="L13" s="9">
        <v>8.9</v>
      </c>
      <c r="M13" s="9">
        <v>8.9</v>
      </c>
      <c r="N13" s="135" t="s">
        <v>543</v>
      </c>
      <c r="O13" s="9">
        <v>8.8000000000000007</v>
      </c>
      <c r="P13" s="9">
        <v>9.1</v>
      </c>
      <c r="Q13" s="135" t="s">
        <v>543</v>
      </c>
      <c r="R13" s="9">
        <v>9.3000000000000007</v>
      </c>
      <c r="S13" s="9">
        <v>8.9</v>
      </c>
      <c r="T13" s="135" t="s">
        <v>543</v>
      </c>
      <c r="U13" s="9">
        <v>9</v>
      </c>
      <c r="V13" s="9">
        <v>8.9</v>
      </c>
      <c r="W13" s="135" t="s">
        <v>543</v>
      </c>
      <c r="X13" s="9">
        <v>8.6999999999999993</v>
      </c>
      <c r="Y13" s="9">
        <v>9</v>
      </c>
      <c r="Z13" s="135" t="s">
        <v>543</v>
      </c>
      <c r="AA13" s="9">
        <v>9.3000000000000007</v>
      </c>
      <c r="AB13" s="9">
        <v>9.1999999999999993</v>
      </c>
      <c r="AC13" s="153" t="s">
        <v>543</v>
      </c>
      <c r="AD13" s="9">
        <v>9.3000000000000007</v>
      </c>
      <c r="AE13" s="9">
        <v>9.1999999999999993</v>
      </c>
      <c r="AF13" s="135" t="s">
        <v>543</v>
      </c>
      <c r="AG13" s="9">
        <v>9.6</v>
      </c>
      <c r="AH13" s="9">
        <v>9.1999999999999993</v>
      </c>
      <c r="AI13" s="135" t="s">
        <v>543</v>
      </c>
      <c r="AJ13" s="9">
        <v>9.3000000000000007</v>
      </c>
      <c r="AK13" s="9">
        <v>8.9</v>
      </c>
      <c r="AL13" s="135" t="s">
        <v>543</v>
      </c>
      <c r="AM13" s="9">
        <v>8.6999999999999993</v>
      </c>
      <c r="AN13" s="9">
        <v>8.8000000000000007</v>
      </c>
      <c r="AO13" s="48" t="s">
        <v>221</v>
      </c>
    </row>
    <row r="14" spans="1:41" x14ac:dyDescent="0.25">
      <c r="A14" s="48" t="s">
        <v>66</v>
      </c>
      <c r="B14" s="41" t="s">
        <v>55</v>
      </c>
      <c r="C14" s="48" t="s">
        <v>72</v>
      </c>
      <c r="D14" s="9" t="s">
        <v>233</v>
      </c>
      <c r="E14" s="9">
        <v>8.1</v>
      </c>
      <c r="F14" s="9">
        <v>8.1</v>
      </c>
      <c r="G14" s="9">
        <v>7.4</v>
      </c>
      <c r="H14" s="9">
        <v>8.4</v>
      </c>
      <c r="I14" s="9">
        <v>8.5</v>
      </c>
      <c r="J14" s="9">
        <v>7.7</v>
      </c>
      <c r="K14" s="9">
        <v>8.4</v>
      </c>
      <c r="L14" s="9">
        <v>8.8000000000000007</v>
      </c>
      <c r="M14" s="9">
        <v>8.1</v>
      </c>
      <c r="N14" s="9">
        <v>8.9</v>
      </c>
      <c r="O14" s="9">
        <v>9.3000000000000007</v>
      </c>
      <c r="P14" s="9">
        <v>8.6999999999999993</v>
      </c>
      <c r="Q14" s="9">
        <v>8.6</v>
      </c>
      <c r="R14" s="9">
        <v>9.3000000000000007</v>
      </c>
      <c r="S14" s="9">
        <v>8.9</v>
      </c>
      <c r="T14" s="9">
        <v>8.8000000000000007</v>
      </c>
      <c r="U14" s="9">
        <v>9.1999999999999993</v>
      </c>
      <c r="V14" s="9">
        <v>8.6999999999999993</v>
      </c>
      <c r="W14" s="9">
        <v>9</v>
      </c>
      <c r="X14" s="9">
        <v>9.1999999999999993</v>
      </c>
      <c r="Y14" s="9">
        <v>8.5</v>
      </c>
      <c r="Z14" s="9">
        <v>9.1</v>
      </c>
      <c r="AA14" s="9">
        <v>9.3000000000000007</v>
      </c>
      <c r="AB14" s="9">
        <v>8.6999999999999993</v>
      </c>
      <c r="AC14" s="49">
        <v>9.3000000000000007</v>
      </c>
      <c r="AD14" s="9">
        <v>9.5</v>
      </c>
      <c r="AE14" s="9">
        <v>8.6</v>
      </c>
      <c r="AF14" s="9">
        <v>9.4</v>
      </c>
      <c r="AG14" s="9">
        <v>9.5</v>
      </c>
      <c r="AH14" s="9">
        <v>8.9</v>
      </c>
      <c r="AI14" s="9">
        <v>9.1</v>
      </c>
      <c r="AJ14" s="9">
        <v>9.1</v>
      </c>
      <c r="AK14" s="9">
        <v>8.6</v>
      </c>
      <c r="AL14" s="9">
        <v>8.8000000000000007</v>
      </c>
      <c r="AM14" s="9">
        <v>9.1999999999999993</v>
      </c>
      <c r="AN14" s="9">
        <v>8.5</v>
      </c>
      <c r="AO14" s="48"/>
    </row>
    <row r="15" spans="1:41" x14ac:dyDescent="0.25">
      <c r="A15" s="48" t="s">
        <v>66</v>
      </c>
      <c r="B15" s="41" t="s">
        <v>55</v>
      </c>
      <c r="C15" s="48" t="s">
        <v>73</v>
      </c>
      <c r="D15" s="9" t="s">
        <v>233</v>
      </c>
      <c r="E15" s="9">
        <v>8.4</v>
      </c>
      <c r="F15" s="9">
        <v>8.1</v>
      </c>
      <c r="G15" s="9">
        <v>7.7</v>
      </c>
      <c r="H15" s="9">
        <v>9</v>
      </c>
      <c r="I15" s="9">
        <v>8</v>
      </c>
      <c r="J15" s="9">
        <v>8.1999999999999993</v>
      </c>
      <c r="K15" s="9">
        <v>8.8000000000000007</v>
      </c>
      <c r="L15" s="9">
        <v>8.3000000000000007</v>
      </c>
      <c r="M15" s="9">
        <v>8.3000000000000007</v>
      </c>
      <c r="N15" s="9">
        <v>9.1</v>
      </c>
      <c r="O15" s="9">
        <v>8.6999999999999993</v>
      </c>
      <c r="P15" s="9">
        <v>8.6999999999999993</v>
      </c>
      <c r="Q15" s="9">
        <v>9</v>
      </c>
      <c r="R15" s="9">
        <v>8.5</v>
      </c>
      <c r="S15" s="9">
        <v>8.4</v>
      </c>
      <c r="T15" s="9">
        <v>8.8000000000000007</v>
      </c>
      <c r="U15" s="9">
        <v>8.5</v>
      </c>
      <c r="V15" s="9">
        <v>8.5</v>
      </c>
      <c r="W15" s="9">
        <v>9.1</v>
      </c>
      <c r="X15" s="9">
        <v>8.8000000000000007</v>
      </c>
      <c r="Y15" s="9">
        <v>8.6999999999999993</v>
      </c>
      <c r="Z15" s="9">
        <v>9.1999999999999993</v>
      </c>
      <c r="AA15" s="9">
        <v>8.8000000000000007</v>
      </c>
      <c r="AB15" s="9">
        <v>9.1</v>
      </c>
      <c r="AC15" s="49">
        <v>9.1999999999999993</v>
      </c>
      <c r="AD15" s="9">
        <v>8.6999999999999993</v>
      </c>
      <c r="AE15" s="9">
        <v>8.9</v>
      </c>
      <c r="AF15" s="9">
        <v>9</v>
      </c>
      <c r="AG15" s="9">
        <v>8.8000000000000007</v>
      </c>
      <c r="AH15" s="9">
        <v>9.1</v>
      </c>
      <c r="AI15" s="9">
        <v>9.1999999999999993</v>
      </c>
      <c r="AJ15" s="9">
        <v>8.6999999999999993</v>
      </c>
      <c r="AK15" s="9">
        <v>8.8000000000000007</v>
      </c>
      <c r="AL15" s="9">
        <v>9</v>
      </c>
      <c r="AM15" s="9">
        <v>8.5</v>
      </c>
      <c r="AN15" s="9">
        <v>8.6999999999999993</v>
      </c>
      <c r="AO15" s="48"/>
    </row>
    <row r="16" spans="1:41" x14ac:dyDescent="0.25">
      <c r="A16" s="48" t="s">
        <v>78</v>
      </c>
      <c r="B16" s="41" t="s">
        <v>55</v>
      </c>
      <c r="C16" s="48" t="s">
        <v>79</v>
      </c>
      <c r="D16" s="9" t="s">
        <v>240</v>
      </c>
      <c r="E16" s="9">
        <v>7.1</v>
      </c>
      <c r="F16" s="9">
        <v>7.3</v>
      </c>
      <c r="G16" s="9">
        <v>7.3</v>
      </c>
      <c r="H16" s="9">
        <v>7.7</v>
      </c>
      <c r="I16" s="9">
        <v>7.7</v>
      </c>
      <c r="J16" s="9">
        <v>8.1999999999999993</v>
      </c>
      <c r="K16" s="9">
        <v>7.8</v>
      </c>
      <c r="L16" s="9">
        <v>7.8</v>
      </c>
      <c r="M16" s="9">
        <v>8.4</v>
      </c>
      <c r="N16" s="9">
        <v>8.1</v>
      </c>
      <c r="O16" s="9">
        <v>7.8</v>
      </c>
      <c r="P16" s="9">
        <v>8.6999999999999993</v>
      </c>
      <c r="Q16" s="9">
        <v>8.4</v>
      </c>
      <c r="R16" s="9">
        <v>8.6</v>
      </c>
      <c r="S16" s="9">
        <v>9.1</v>
      </c>
      <c r="T16" s="9">
        <v>8.1999999999999993</v>
      </c>
      <c r="U16" s="9">
        <v>7.9</v>
      </c>
      <c r="V16" s="9">
        <v>8.6</v>
      </c>
      <c r="W16" s="9">
        <v>8.1999999999999993</v>
      </c>
      <c r="X16" s="9">
        <v>7.9</v>
      </c>
      <c r="Y16" s="9">
        <v>8.6</v>
      </c>
      <c r="Z16" s="9">
        <v>7.7</v>
      </c>
      <c r="AA16" s="9">
        <v>7.6</v>
      </c>
      <c r="AB16" s="9">
        <v>8.6</v>
      </c>
      <c r="AC16" s="49">
        <v>8.3000000000000007</v>
      </c>
      <c r="AD16" s="9">
        <v>8.1</v>
      </c>
      <c r="AE16" s="9">
        <v>9</v>
      </c>
      <c r="AF16" s="9">
        <v>8.6999999999999993</v>
      </c>
      <c r="AG16" s="9">
        <v>8.5</v>
      </c>
      <c r="AH16" s="9">
        <v>9.1</v>
      </c>
      <c r="AI16" s="9">
        <v>8.5</v>
      </c>
      <c r="AJ16" s="9">
        <v>8.4</v>
      </c>
      <c r="AK16" s="9">
        <v>8.6999999999999993</v>
      </c>
      <c r="AL16" s="9">
        <v>7.9</v>
      </c>
      <c r="AM16" s="9">
        <v>7.8</v>
      </c>
      <c r="AN16" s="9">
        <v>8.5</v>
      </c>
      <c r="AO16" s="48"/>
    </row>
    <row r="17" spans="1:41" x14ac:dyDescent="0.25">
      <c r="A17" s="48" t="s">
        <v>78</v>
      </c>
      <c r="B17" s="41" t="s">
        <v>55</v>
      </c>
      <c r="C17" s="48" t="s">
        <v>80</v>
      </c>
      <c r="D17" s="9" t="s">
        <v>241</v>
      </c>
      <c r="E17" s="9">
        <v>7.7</v>
      </c>
      <c r="F17" s="9">
        <v>7.5</v>
      </c>
      <c r="G17" s="9">
        <v>7.1</v>
      </c>
      <c r="H17" s="9">
        <v>8.1999999999999993</v>
      </c>
      <c r="I17" s="9">
        <v>8</v>
      </c>
      <c r="J17" s="9">
        <v>7.8</v>
      </c>
      <c r="K17" s="9">
        <v>8.4</v>
      </c>
      <c r="L17" s="9">
        <v>8.3000000000000007</v>
      </c>
      <c r="M17" s="9">
        <v>7.9</v>
      </c>
      <c r="N17" s="9">
        <v>8.5</v>
      </c>
      <c r="O17" s="9">
        <v>8.1999999999999993</v>
      </c>
      <c r="P17" s="9">
        <v>8</v>
      </c>
      <c r="Q17" s="9">
        <v>8.6999999999999993</v>
      </c>
      <c r="R17" s="9">
        <v>8.6</v>
      </c>
      <c r="S17" s="9">
        <v>8.4</v>
      </c>
      <c r="T17" s="9">
        <v>8.4</v>
      </c>
      <c r="U17" s="9">
        <v>8.1999999999999993</v>
      </c>
      <c r="V17" s="9">
        <v>7.8</v>
      </c>
      <c r="W17" s="9">
        <v>8.5</v>
      </c>
      <c r="X17" s="9">
        <v>8.3000000000000007</v>
      </c>
      <c r="Y17" s="9">
        <v>7.9</v>
      </c>
      <c r="Z17" s="9">
        <v>8.3000000000000007</v>
      </c>
      <c r="AA17" s="9">
        <v>8</v>
      </c>
      <c r="AB17" s="9">
        <v>7.6</v>
      </c>
      <c r="AC17" s="49">
        <v>8.6</v>
      </c>
      <c r="AD17" s="9">
        <v>8.5</v>
      </c>
      <c r="AE17" s="9">
        <v>8.1999999999999993</v>
      </c>
      <c r="AF17" s="9">
        <v>8.9</v>
      </c>
      <c r="AG17" s="9">
        <v>8.6999999999999993</v>
      </c>
      <c r="AH17" s="9">
        <v>8.4</v>
      </c>
      <c r="AI17" s="9">
        <v>8.6999999999999993</v>
      </c>
      <c r="AJ17" s="9">
        <v>8.6</v>
      </c>
      <c r="AK17" s="9">
        <v>8.1999999999999993</v>
      </c>
      <c r="AL17" s="9">
        <v>8.4</v>
      </c>
      <c r="AM17" s="9">
        <v>8.1999999999999993</v>
      </c>
      <c r="AN17" s="9">
        <v>7.7</v>
      </c>
      <c r="AO17" s="48"/>
    </row>
    <row r="18" spans="1:41" x14ac:dyDescent="0.25">
      <c r="A18" s="48" t="s">
        <v>78</v>
      </c>
      <c r="B18" s="41" t="s">
        <v>55</v>
      </c>
      <c r="C18" s="48" t="s">
        <v>81</v>
      </c>
      <c r="D18" s="9" t="s">
        <v>241</v>
      </c>
      <c r="E18" s="9">
        <v>8</v>
      </c>
      <c r="F18" s="9">
        <v>8</v>
      </c>
      <c r="G18" s="9">
        <v>8</v>
      </c>
      <c r="H18" s="9">
        <v>8.6999999999999993</v>
      </c>
      <c r="I18" s="9">
        <v>8.8000000000000007</v>
      </c>
      <c r="J18" s="9">
        <v>8.3000000000000007</v>
      </c>
      <c r="K18" s="9">
        <v>8.8000000000000007</v>
      </c>
      <c r="L18" s="9">
        <v>8.8000000000000007</v>
      </c>
      <c r="M18" s="9">
        <v>8.6999999999999993</v>
      </c>
      <c r="N18" s="9">
        <v>8.6999999999999993</v>
      </c>
      <c r="O18" s="9">
        <v>9</v>
      </c>
      <c r="P18" s="9">
        <v>8.6999999999999993</v>
      </c>
      <c r="Q18" s="9">
        <v>9</v>
      </c>
      <c r="R18" s="9">
        <v>9.1</v>
      </c>
      <c r="S18" s="9">
        <v>9.1999999999999993</v>
      </c>
      <c r="T18" s="9">
        <v>8.9</v>
      </c>
      <c r="U18" s="9">
        <v>9</v>
      </c>
      <c r="V18" s="9">
        <v>8.8000000000000007</v>
      </c>
      <c r="W18" s="9">
        <v>8.9</v>
      </c>
      <c r="X18" s="9">
        <v>9</v>
      </c>
      <c r="Y18" s="9">
        <v>8.8000000000000007</v>
      </c>
      <c r="Z18" s="9">
        <v>8.8000000000000007</v>
      </c>
      <c r="AA18" s="9">
        <v>8.9</v>
      </c>
      <c r="AB18" s="9">
        <v>8.8000000000000007</v>
      </c>
      <c r="AC18" s="49">
        <v>9</v>
      </c>
      <c r="AD18" s="9">
        <v>9.1</v>
      </c>
      <c r="AE18" s="9">
        <v>9</v>
      </c>
      <c r="AF18" s="9">
        <v>9.3000000000000007</v>
      </c>
      <c r="AG18" s="9">
        <v>9.3000000000000007</v>
      </c>
      <c r="AH18" s="9">
        <v>9.1999999999999993</v>
      </c>
      <c r="AI18" s="9">
        <v>9</v>
      </c>
      <c r="AJ18" s="9">
        <v>9.1</v>
      </c>
      <c r="AK18" s="9">
        <v>8.9</v>
      </c>
      <c r="AL18" s="9">
        <v>8.9</v>
      </c>
      <c r="AM18" s="9">
        <v>8.8000000000000007</v>
      </c>
      <c r="AN18" s="9">
        <v>8.6999999999999993</v>
      </c>
      <c r="AO18" s="48"/>
    </row>
    <row r="19" spans="1:41" x14ac:dyDescent="0.25">
      <c r="A19" s="48" t="s">
        <v>78</v>
      </c>
      <c r="B19" s="41" t="s">
        <v>55</v>
      </c>
      <c r="C19" s="48" t="s">
        <v>82</v>
      </c>
      <c r="D19" s="9" t="s">
        <v>242</v>
      </c>
      <c r="E19" s="9">
        <v>8.5</v>
      </c>
      <c r="F19" s="9">
        <v>7.9</v>
      </c>
      <c r="G19" s="9">
        <v>8.1999999999999993</v>
      </c>
      <c r="H19" s="9">
        <v>8.6999999999999993</v>
      </c>
      <c r="I19" s="9">
        <v>8.8000000000000007</v>
      </c>
      <c r="J19" s="9">
        <v>8.4</v>
      </c>
      <c r="K19" s="9">
        <v>8.9</v>
      </c>
      <c r="L19" s="9">
        <v>8.8000000000000007</v>
      </c>
      <c r="M19" s="9">
        <v>8.6999999999999993</v>
      </c>
      <c r="N19" s="9">
        <v>8.9</v>
      </c>
      <c r="O19" s="9">
        <v>8.9</v>
      </c>
      <c r="P19" s="9">
        <v>8.6</v>
      </c>
      <c r="Q19" s="9">
        <v>8.8000000000000007</v>
      </c>
      <c r="R19" s="9">
        <v>9.1999999999999993</v>
      </c>
      <c r="S19" s="9">
        <v>8.6999999999999993</v>
      </c>
      <c r="T19" s="9">
        <v>8.9</v>
      </c>
      <c r="U19" s="9">
        <v>9</v>
      </c>
      <c r="V19" s="9">
        <v>8.5</v>
      </c>
      <c r="W19" s="9">
        <v>9</v>
      </c>
      <c r="X19" s="9">
        <v>9</v>
      </c>
      <c r="Y19" s="9">
        <v>8.6</v>
      </c>
      <c r="Z19" s="9">
        <v>9</v>
      </c>
      <c r="AA19" s="9">
        <v>8.9</v>
      </c>
      <c r="AB19" s="9">
        <v>9</v>
      </c>
      <c r="AC19" s="49">
        <v>9</v>
      </c>
      <c r="AD19" s="9">
        <v>9.1</v>
      </c>
      <c r="AE19" s="9">
        <v>8.9</v>
      </c>
      <c r="AF19" s="9">
        <v>9</v>
      </c>
      <c r="AG19" s="9">
        <v>9.1</v>
      </c>
      <c r="AH19" s="9">
        <v>9</v>
      </c>
      <c r="AI19" s="9">
        <v>9.1999999999999993</v>
      </c>
      <c r="AJ19" s="9">
        <v>9</v>
      </c>
      <c r="AK19" s="9">
        <v>9.1</v>
      </c>
      <c r="AL19" s="9">
        <v>9</v>
      </c>
      <c r="AM19" s="9">
        <v>8.9</v>
      </c>
      <c r="AN19" s="9">
        <v>8.5</v>
      </c>
      <c r="AO19" s="48"/>
    </row>
    <row r="20" spans="1:41" x14ac:dyDescent="0.25">
      <c r="A20" s="48" t="s">
        <v>78</v>
      </c>
      <c r="B20" s="41" t="s">
        <v>55</v>
      </c>
      <c r="C20" s="48" t="s">
        <v>83</v>
      </c>
      <c r="D20" s="9" t="s">
        <v>242</v>
      </c>
      <c r="E20" s="9">
        <v>7.7</v>
      </c>
      <c r="F20" s="9">
        <v>7.3</v>
      </c>
      <c r="G20" s="9">
        <v>7.4</v>
      </c>
      <c r="H20" s="9">
        <v>8.1999999999999993</v>
      </c>
      <c r="I20" s="9">
        <v>8.3000000000000007</v>
      </c>
      <c r="J20" s="9">
        <v>8.1999999999999993</v>
      </c>
      <c r="K20" s="9">
        <v>8.3000000000000007</v>
      </c>
      <c r="L20" s="9">
        <v>8.4</v>
      </c>
      <c r="M20" s="9">
        <v>8.4</v>
      </c>
      <c r="N20" s="9">
        <v>8.6</v>
      </c>
      <c r="O20" s="9">
        <v>8.6999999999999993</v>
      </c>
      <c r="P20" s="9">
        <v>8.6999999999999993</v>
      </c>
      <c r="Q20" s="9">
        <v>8.9</v>
      </c>
      <c r="R20" s="9">
        <v>9.1</v>
      </c>
      <c r="S20" s="9">
        <v>9</v>
      </c>
      <c r="T20" s="9">
        <v>8.4</v>
      </c>
      <c r="U20" s="9">
        <v>8.8000000000000007</v>
      </c>
      <c r="V20" s="9">
        <v>8.6</v>
      </c>
      <c r="W20" s="9">
        <v>8.5</v>
      </c>
      <c r="X20" s="9">
        <v>8.8000000000000007</v>
      </c>
      <c r="Y20" s="9">
        <v>8.6</v>
      </c>
      <c r="Z20" s="9">
        <v>8.4</v>
      </c>
      <c r="AA20" s="9">
        <v>8.6999999999999993</v>
      </c>
      <c r="AB20" s="9">
        <v>8.6999999999999993</v>
      </c>
      <c r="AC20" s="49">
        <v>8.9</v>
      </c>
      <c r="AD20" s="9">
        <v>8.8000000000000007</v>
      </c>
      <c r="AE20" s="9">
        <v>8.8000000000000007</v>
      </c>
      <c r="AF20" s="9">
        <v>9</v>
      </c>
      <c r="AG20" s="9">
        <v>9</v>
      </c>
      <c r="AH20" s="9">
        <v>9.1</v>
      </c>
      <c r="AI20" s="9">
        <v>8.6999999999999993</v>
      </c>
      <c r="AJ20" s="9">
        <v>8.8000000000000007</v>
      </c>
      <c r="AK20" s="9">
        <v>8.9</v>
      </c>
      <c r="AL20" s="9">
        <v>8.4</v>
      </c>
      <c r="AM20" s="9">
        <v>8.6999999999999993</v>
      </c>
      <c r="AN20" s="9">
        <v>8.4</v>
      </c>
      <c r="AO20" s="48"/>
    </row>
    <row r="21" spans="1:41" x14ac:dyDescent="0.25">
      <c r="A21" s="48" t="s">
        <v>92</v>
      </c>
      <c r="B21" s="41" t="s">
        <v>55</v>
      </c>
      <c r="C21" s="48" t="s">
        <v>93</v>
      </c>
      <c r="D21" s="9" t="s">
        <v>233</v>
      </c>
      <c r="E21" s="9">
        <v>6.8</v>
      </c>
      <c r="F21" s="9">
        <v>7.7</v>
      </c>
      <c r="G21" s="9">
        <v>8.5</v>
      </c>
      <c r="H21" s="9">
        <v>7.5</v>
      </c>
      <c r="I21" s="9">
        <v>7.7</v>
      </c>
      <c r="J21" s="9">
        <v>8.6</v>
      </c>
      <c r="K21" s="9">
        <v>7.8</v>
      </c>
      <c r="L21" s="9">
        <v>7.9</v>
      </c>
      <c r="M21" s="9">
        <v>8.8000000000000007</v>
      </c>
      <c r="N21" s="9">
        <v>8.3000000000000007</v>
      </c>
      <c r="O21" s="9">
        <v>8.3000000000000007</v>
      </c>
      <c r="P21" s="9">
        <v>9.1</v>
      </c>
      <c r="Q21" s="9">
        <v>8.6</v>
      </c>
      <c r="R21" s="9">
        <v>8.6999999999999993</v>
      </c>
      <c r="S21" s="9">
        <v>8.6999999999999993</v>
      </c>
      <c r="T21" s="9">
        <v>8.1</v>
      </c>
      <c r="U21" s="9">
        <v>8.3000000000000007</v>
      </c>
      <c r="V21" s="9">
        <v>8.8000000000000007</v>
      </c>
      <c r="W21" s="9">
        <v>8.1999999999999993</v>
      </c>
      <c r="X21" s="9">
        <v>8.5</v>
      </c>
      <c r="Y21" s="9">
        <v>9.1999999999999993</v>
      </c>
      <c r="Z21" s="9">
        <v>8</v>
      </c>
      <c r="AA21" s="9">
        <v>8.6999999999999993</v>
      </c>
      <c r="AB21" s="9">
        <v>8.9</v>
      </c>
      <c r="AC21" s="49">
        <v>8.6999999999999993</v>
      </c>
      <c r="AD21" s="9">
        <v>8.6999999999999993</v>
      </c>
      <c r="AE21" s="9">
        <v>9.1999999999999993</v>
      </c>
      <c r="AF21" s="9">
        <v>8.6999999999999993</v>
      </c>
      <c r="AG21" s="9">
        <v>8.6</v>
      </c>
      <c r="AH21" s="9">
        <v>9.3000000000000007</v>
      </c>
      <c r="AI21" s="9">
        <v>8.5</v>
      </c>
      <c r="AJ21" s="9">
        <v>8.9</v>
      </c>
      <c r="AK21" s="9">
        <v>9.1999999999999993</v>
      </c>
      <c r="AL21" s="9">
        <v>8</v>
      </c>
      <c r="AM21" s="9">
        <v>8.3000000000000007</v>
      </c>
      <c r="AN21" s="9">
        <v>8.9</v>
      </c>
      <c r="AO21" s="48"/>
    </row>
    <row r="22" spans="1:41" x14ac:dyDescent="0.25">
      <c r="A22" s="40" t="s">
        <v>95</v>
      </c>
      <c r="B22" s="41" t="s">
        <v>55</v>
      </c>
      <c r="C22" s="40" t="s">
        <v>96</v>
      </c>
      <c r="D22" s="41" t="s">
        <v>255</v>
      </c>
      <c r="E22" s="135" t="s">
        <v>543</v>
      </c>
      <c r="F22" s="9">
        <v>8.4</v>
      </c>
      <c r="G22" s="9">
        <v>7.8</v>
      </c>
      <c r="H22" s="135" t="s">
        <v>543</v>
      </c>
      <c r="I22" s="9">
        <v>8</v>
      </c>
      <c r="J22" s="9">
        <v>9.1999999999999993</v>
      </c>
      <c r="K22" s="135" t="s">
        <v>543</v>
      </c>
      <c r="L22" s="9">
        <v>8.5</v>
      </c>
      <c r="M22" s="9">
        <v>8.6999999999999993</v>
      </c>
      <c r="N22" s="135" t="s">
        <v>543</v>
      </c>
      <c r="O22" s="9">
        <v>9.1999999999999993</v>
      </c>
      <c r="P22" s="9">
        <v>9.4</v>
      </c>
      <c r="Q22" s="135" t="s">
        <v>543</v>
      </c>
      <c r="R22" s="9">
        <v>9.4</v>
      </c>
      <c r="S22" s="9">
        <v>9.5</v>
      </c>
      <c r="T22" s="135" t="s">
        <v>543</v>
      </c>
      <c r="U22" s="9">
        <v>8.5</v>
      </c>
      <c r="V22" s="9">
        <v>9.1999999999999993</v>
      </c>
      <c r="W22" s="135" t="s">
        <v>543</v>
      </c>
      <c r="X22" s="9">
        <v>8.8000000000000007</v>
      </c>
      <c r="Y22" s="9">
        <v>9.5</v>
      </c>
      <c r="Z22" s="135" t="s">
        <v>543</v>
      </c>
      <c r="AA22" s="9">
        <v>9.1</v>
      </c>
      <c r="AB22" s="9">
        <v>9.4</v>
      </c>
      <c r="AC22" s="153" t="s">
        <v>543</v>
      </c>
      <c r="AD22" s="9">
        <v>9.4</v>
      </c>
      <c r="AE22" s="9">
        <v>9.5</v>
      </c>
      <c r="AF22" s="135" t="s">
        <v>543</v>
      </c>
      <c r="AG22" s="9">
        <v>9.6</v>
      </c>
      <c r="AH22" s="9">
        <v>9.5</v>
      </c>
      <c r="AI22" s="135" t="s">
        <v>543</v>
      </c>
      <c r="AJ22" s="9">
        <v>9.4</v>
      </c>
      <c r="AK22" s="9">
        <v>9.5</v>
      </c>
      <c r="AL22" s="135" t="s">
        <v>543</v>
      </c>
      <c r="AM22" s="9">
        <v>8.6999999999999993</v>
      </c>
      <c r="AN22" s="9">
        <v>9.1999999999999993</v>
      </c>
      <c r="AO22" s="48" t="s">
        <v>221</v>
      </c>
    </row>
    <row r="23" spans="1:41" ht="15.75" customHeight="1" x14ac:dyDescent="0.25">
      <c r="A23" s="48" t="s">
        <v>95</v>
      </c>
      <c r="B23" s="41" t="s">
        <v>55</v>
      </c>
      <c r="C23" s="48" t="s">
        <v>97</v>
      </c>
      <c r="D23" s="9" t="s">
        <v>255</v>
      </c>
      <c r="E23" s="9">
        <v>8.1</v>
      </c>
      <c r="F23" s="9">
        <v>8.4</v>
      </c>
      <c r="G23" s="9">
        <v>8.1</v>
      </c>
      <c r="H23" s="9">
        <v>8.4</v>
      </c>
      <c r="I23" s="9">
        <v>8.6</v>
      </c>
      <c r="J23" s="9">
        <v>8.4</v>
      </c>
      <c r="K23" s="9">
        <v>8.4</v>
      </c>
      <c r="L23" s="9">
        <v>8.6999999999999993</v>
      </c>
      <c r="M23" s="9">
        <v>8.4</v>
      </c>
      <c r="N23" s="9">
        <v>9</v>
      </c>
      <c r="O23" s="9">
        <v>8.9</v>
      </c>
      <c r="P23" s="9">
        <v>8.4</v>
      </c>
      <c r="Q23" s="9">
        <v>9.4</v>
      </c>
      <c r="R23" s="9">
        <v>9.1</v>
      </c>
      <c r="S23" s="9">
        <v>9.1</v>
      </c>
      <c r="T23" s="9">
        <v>8.5</v>
      </c>
      <c r="U23" s="9">
        <v>8.3000000000000007</v>
      </c>
      <c r="V23" s="9">
        <v>8.1</v>
      </c>
      <c r="W23" s="9">
        <v>8.5</v>
      </c>
      <c r="X23" s="9">
        <v>8.3000000000000007</v>
      </c>
      <c r="Y23" s="9">
        <v>8.1999999999999993</v>
      </c>
      <c r="Z23" s="9">
        <v>9</v>
      </c>
      <c r="AA23" s="9">
        <v>8.8000000000000007</v>
      </c>
      <c r="AB23" s="9">
        <v>8.6999999999999993</v>
      </c>
      <c r="AC23" s="49">
        <v>9.1999999999999993</v>
      </c>
      <c r="AD23" s="9">
        <v>9.1999999999999993</v>
      </c>
      <c r="AE23" s="9">
        <v>9</v>
      </c>
      <c r="AF23" s="9">
        <v>9.3000000000000007</v>
      </c>
      <c r="AG23" s="9">
        <v>9.1999999999999993</v>
      </c>
      <c r="AH23" s="9">
        <v>9.1</v>
      </c>
      <c r="AI23" s="9">
        <v>9</v>
      </c>
      <c r="AJ23" s="9">
        <v>9</v>
      </c>
      <c r="AK23" s="9">
        <v>8.9</v>
      </c>
      <c r="AL23" s="9">
        <v>8.5</v>
      </c>
      <c r="AM23" s="9">
        <v>8.4</v>
      </c>
      <c r="AN23" s="9">
        <v>8</v>
      </c>
      <c r="AO23" s="48"/>
    </row>
    <row r="24" spans="1:41" ht="15.75" customHeight="1" x14ac:dyDescent="0.25">
      <c r="A24" s="48" t="s">
        <v>101</v>
      </c>
      <c r="B24" s="41" t="s">
        <v>55</v>
      </c>
      <c r="C24" s="48" t="s">
        <v>102</v>
      </c>
      <c r="D24" s="9" t="s">
        <v>262</v>
      </c>
      <c r="E24" s="9">
        <v>8</v>
      </c>
      <c r="F24" s="9">
        <v>8.4</v>
      </c>
      <c r="G24" s="9">
        <v>8</v>
      </c>
      <c r="H24" s="9">
        <v>8.4</v>
      </c>
      <c r="I24" s="9">
        <v>8.6</v>
      </c>
      <c r="J24" s="9">
        <v>8.1999999999999993</v>
      </c>
      <c r="K24" s="9">
        <v>8.6999999999999993</v>
      </c>
      <c r="L24" s="9">
        <v>8.9</v>
      </c>
      <c r="M24" s="9">
        <v>8.6999999999999993</v>
      </c>
      <c r="N24" s="9">
        <v>8.6999999999999993</v>
      </c>
      <c r="O24" s="9">
        <v>9.1</v>
      </c>
      <c r="P24" s="9">
        <v>8.6999999999999993</v>
      </c>
      <c r="Q24" s="9">
        <v>8.9</v>
      </c>
      <c r="R24" s="9">
        <v>9.1999999999999993</v>
      </c>
      <c r="S24" s="9">
        <v>9.1</v>
      </c>
      <c r="T24" s="9">
        <v>8.6999999999999993</v>
      </c>
      <c r="U24" s="9">
        <v>9.1</v>
      </c>
      <c r="V24" s="9">
        <v>8.6999999999999993</v>
      </c>
      <c r="W24" s="9">
        <v>8.6999999999999993</v>
      </c>
      <c r="X24" s="9">
        <v>9</v>
      </c>
      <c r="Y24" s="9">
        <v>8.9</v>
      </c>
      <c r="Z24" s="9">
        <v>8.3000000000000007</v>
      </c>
      <c r="AA24" s="9">
        <v>9.1</v>
      </c>
      <c r="AB24" s="9">
        <v>8.9</v>
      </c>
      <c r="AC24" s="49">
        <v>8.8000000000000007</v>
      </c>
      <c r="AD24" s="9">
        <v>9.1999999999999993</v>
      </c>
      <c r="AE24" s="9">
        <v>9</v>
      </c>
      <c r="AF24" s="9">
        <v>8.9</v>
      </c>
      <c r="AG24" s="9">
        <v>9.3000000000000007</v>
      </c>
      <c r="AH24" s="9">
        <v>9</v>
      </c>
      <c r="AI24" s="9">
        <v>9</v>
      </c>
      <c r="AJ24" s="9">
        <v>9.1</v>
      </c>
      <c r="AK24" s="9">
        <v>9</v>
      </c>
      <c r="AL24" s="9">
        <v>8.6999999999999993</v>
      </c>
      <c r="AM24" s="9">
        <v>9</v>
      </c>
      <c r="AN24" s="9">
        <v>8.8000000000000007</v>
      </c>
      <c r="AO24" s="48"/>
    </row>
    <row r="25" spans="1:41" ht="15.75" customHeight="1" x14ac:dyDescent="0.25">
      <c r="A25" s="48" t="s">
        <v>105</v>
      </c>
      <c r="B25" s="41" t="s">
        <v>55</v>
      </c>
      <c r="C25" s="48" t="s">
        <v>106</v>
      </c>
      <c r="D25" s="9" t="s">
        <v>267</v>
      </c>
      <c r="E25" s="9">
        <v>6.9</v>
      </c>
      <c r="F25" s="9">
        <v>7.3</v>
      </c>
      <c r="G25" s="9">
        <v>7.4</v>
      </c>
      <c r="H25" s="9">
        <v>7.8</v>
      </c>
      <c r="I25" s="9">
        <v>8.1</v>
      </c>
      <c r="J25" s="9">
        <v>7.7</v>
      </c>
      <c r="K25" s="9">
        <v>8.5</v>
      </c>
      <c r="L25" s="9">
        <v>8.5</v>
      </c>
      <c r="M25" s="9">
        <v>8.1999999999999993</v>
      </c>
      <c r="N25" s="9">
        <v>8.8000000000000007</v>
      </c>
      <c r="O25" s="9">
        <v>8.1999999999999993</v>
      </c>
      <c r="P25" s="9">
        <v>8</v>
      </c>
      <c r="Q25" s="9">
        <v>8.6999999999999993</v>
      </c>
      <c r="R25" s="9">
        <v>9</v>
      </c>
      <c r="S25" s="9">
        <v>8.6</v>
      </c>
      <c r="T25" s="9">
        <v>8.9</v>
      </c>
      <c r="U25" s="9">
        <v>8.6</v>
      </c>
      <c r="V25" s="9">
        <v>8.5</v>
      </c>
      <c r="W25" s="9">
        <v>8.8000000000000007</v>
      </c>
      <c r="X25" s="9">
        <v>8.6999999999999993</v>
      </c>
      <c r="Y25" s="9">
        <v>8.4</v>
      </c>
      <c r="Z25" s="9">
        <v>8.8000000000000007</v>
      </c>
      <c r="AA25" s="9">
        <v>8.6</v>
      </c>
      <c r="AB25" s="9">
        <v>8.1999999999999993</v>
      </c>
      <c r="AC25" s="49">
        <v>8.9</v>
      </c>
      <c r="AD25" s="9">
        <v>8.9</v>
      </c>
      <c r="AE25" s="9">
        <v>8.6999999999999993</v>
      </c>
      <c r="AF25" s="9">
        <v>8.9</v>
      </c>
      <c r="AG25" s="9">
        <v>8.9</v>
      </c>
      <c r="AH25" s="9">
        <v>8.8000000000000007</v>
      </c>
      <c r="AI25" s="9">
        <v>8.6999999999999993</v>
      </c>
      <c r="AJ25" s="9">
        <v>8.9</v>
      </c>
      <c r="AK25" s="9">
        <v>8.6999999999999993</v>
      </c>
      <c r="AL25" s="9">
        <v>8.8000000000000007</v>
      </c>
      <c r="AM25" s="9">
        <v>8.6</v>
      </c>
      <c r="AN25" s="9">
        <v>8.4</v>
      </c>
      <c r="AO25" s="48"/>
    </row>
    <row r="26" spans="1:41" ht="15.75" customHeight="1" x14ac:dyDescent="0.25">
      <c r="A26" s="48" t="s">
        <v>105</v>
      </c>
      <c r="B26" s="41" t="s">
        <v>55</v>
      </c>
      <c r="C26" s="48" t="s">
        <v>107</v>
      </c>
      <c r="D26" s="9" t="s">
        <v>266</v>
      </c>
      <c r="E26" s="9">
        <v>7.2</v>
      </c>
      <c r="F26" s="9">
        <v>7.4</v>
      </c>
      <c r="G26" s="9">
        <v>7.6</v>
      </c>
      <c r="H26" s="9">
        <v>7.7</v>
      </c>
      <c r="I26" s="9">
        <v>7.8</v>
      </c>
      <c r="J26" s="9">
        <v>8.1</v>
      </c>
      <c r="K26" s="9">
        <v>7.9</v>
      </c>
      <c r="L26" s="9">
        <v>8</v>
      </c>
      <c r="M26" s="9">
        <v>8.5</v>
      </c>
      <c r="N26" s="9">
        <v>8.1999999999999993</v>
      </c>
      <c r="O26" s="9">
        <v>8.1999999999999993</v>
      </c>
      <c r="P26" s="9">
        <v>8.6</v>
      </c>
      <c r="Q26" s="9">
        <v>8.3000000000000007</v>
      </c>
      <c r="R26" s="9">
        <v>8.6</v>
      </c>
      <c r="S26" s="9">
        <v>9</v>
      </c>
      <c r="T26" s="9">
        <v>8.1999999999999993</v>
      </c>
      <c r="U26" s="9">
        <v>8.1</v>
      </c>
      <c r="V26" s="9">
        <v>8.6</v>
      </c>
      <c r="W26" s="9">
        <v>8.3000000000000007</v>
      </c>
      <c r="X26" s="9">
        <v>8.3000000000000007</v>
      </c>
      <c r="Y26" s="9">
        <v>8.6999999999999993</v>
      </c>
      <c r="Z26" s="9">
        <v>8.1</v>
      </c>
      <c r="AA26" s="9">
        <v>8.1999999999999993</v>
      </c>
      <c r="AB26" s="9">
        <v>8.6999999999999993</v>
      </c>
      <c r="AC26" s="49">
        <v>8.6999999999999993</v>
      </c>
      <c r="AD26" s="9">
        <v>8.8000000000000007</v>
      </c>
      <c r="AE26" s="9">
        <v>9.1</v>
      </c>
      <c r="AF26" s="9">
        <v>8.6</v>
      </c>
      <c r="AG26" s="9">
        <v>8.8000000000000007</v>
      </c>
      <c r="AH26" s="9">
        <v>9.1</v>
      </c>
      <c r="AI26" s="9">
        <v>8.8000000000000007</v>
      </c>
      <c r="AJ26" s="9">
        <v>8.9</v>
      </c>
      <c r="AK26" s="9">
        <v>8.9</v>
      </c>
      <c r="AL26" s="9">
        <v>8.1</v>
      </c>
      <c r="AM26" s="9">
        <v>8.1999999999999993</v>
      </c>
      <c r="AN26" s="9">
        <v>8.6999999999999993</v>
      </c>
      <c r="AO26" s="48"/>
    </row>
    <row r="27" spans="1:41" ht="15.75" customHeight="1" x14ac:dyDescent="0.25">
      <c r="A27" s="40" t="s">
        <v>105</v>
      </c>
      <c r="B27" s="41" t="s">
        <v>55</v>
      </c>
      <c r="C27" s="40" t="s">
        <v>108</v>
      </c>
      <c r="D27" s="9" t="s">
        <v>266</v>
      </c>
      <c r="E27" s="135" t="s">
        <v>543</v>
      </c>
      <c r="F27" s="9">
        <v>7.1</v>
      </c>
      <c r="G27" s="9">
        <v>7.5</v>
      </c>
      <c r="H27" s="135" t="s">
        <v>543</v>
      </c>
      <c r="I27" s="9">
        <v>8.6</v>
      </c>
      <c r="J27" s="9">
        <v>8</v>
      </c>
      <c r="K27" s="135" t="s">
        <v>543</v>
      </c>
      <c r="L27" s="9">
        <v>9.1999999999999993</v>
      </c>
      <c r="M27" s="9">
        <v>8.6</v>
      </c>
      <c r="N27" s="135" t="s">
        <v>543</v>
      </c>
      <c r="O27" s="9">
        <v>9.4</v>
      </c>
      <c r="P27" s="9">
        <v>8.6999999999999993</v>
      </c>
      <c r="Q27" s="135" t="s">
        <v>543</v>
      </c>
      <c r="R27" s="9">
        <v>9.6</v>
      </c>
      <c r="S27" s="9">
        <v>9.1999999999999993</v>
      </c>
      <c r="T27" s="135" t="s">
        <v>543</v>
      </c>
      <c r="U27" s="9">
        <v>9.1</v>
      </c>
      <c r="V27" s="9">
        <v>8.6999999999999993</v>
      </c>
      <c r="W27" s="135" t="s">
        <v>543</v>
      </c>
      <c r="X27" s="9">
        <v>9.1999999999999993</v>
      </c>
      <c r="Y27" s="9">
        <v>8.6999999999999993</v>
      </c>
      <c r="Z27" s="135" t="s">
        <v>543</v>
      </c>
      <c r="AA27" s="9">
        <v>9.1</v>
      </c>
      <c r="AB27" s="9">
        <v>8.6</v>
      </c>
      <c r="AC27" s="153" t="s">
        <v>543</v>
      </c>
      <c r="AD27" s="9">
        <v>9.5</v>
      </c>
      <c r="AE27" s="9">
        <v>9</v>
      </c>
      <c r="AF27" s="135" t="s">
        <v>543</v>
      </c>
      <c r="AG27" s="9">
        <v>9.4</v>
      </c>
      <c r="AH27" s="9">
        <v>9.1999999999999993</v>
      </c>
      <c r="AI27" s="135" t="s">
        <v>543</v>
      </c>
      <c r="AJ27" s="9">
        <v>9.1999999999999993</v>
      </c>
      <c r="AK27" s="9">
        <v>8.9</v>
      </c>
      <c r="AL27" s="135" t="s">
        <v>543</v>
      </c>
      <c r="AM27" s="9">
        <v>9.1999999999999993</v>
      </c>
      <c r="AN27" s="9">
        <v>8.6</v>
      </c>
      <c r="AO27" s="48" t="s">
        <v>221</v>
      </c>
    </row>
    <row r="28" spans="1:41" ht="15.75" customHeight="1" x14ac:dyDescent="0.25">
      <c r="A28" s="48" t="s">
        <v>105</v>
      </c>
      <c r="B28" s="41" t="s">
        <v>55</v>
      </c>
      <c r="C28" s="48" t="s">
        <v>109</v>
      </c>
      <c r="D28" s="9" t="s">
        <v>266</v>
      </c>
      <c r="E28" s="9">
        <v>6.5</v>
      </c>
      <c r="F28" s="9">
        <v>7.1</v>
      </c>
      <c r="G28" s="9">
        <v>7.8</v>
      </c>
      <c r="H28" s="9">
        <v>8</v>
      </c>
      <c r="I28" s="9">
        <v>8</v>
      </c>
      <c r="J28" s="9">
        <v>8.1999999999999993</v>
      </c>
      <c r="K28" s="9">
        <v>7.6</v>
      </c>
      <c r="L28" s="9">
        <v>8</v>
      </c>
      <c r="M28" s="9">
        <v>8.3000000000000007</v>
      </c>
      <c r="N28" s="9">
        <v>8.8000000000000007</v>
      </c>
      <c r="O28" s="9">
        <v>8.1</v>
      </c>
      <c r="P28" s="9">
        <v>8.4</v>
      </c>
      <c r="Q28" s="9">
        <v>9</v>
      </c>
      <c r="R28" s="9">
        <v>8.8000000000000007</v>
      </c>
      <c r="S28" s="9">
        <v>9</v>
      </c>
      <c r="T28" s="9">
        <v>8.4</v>
      </c>
      <c r="U28" s="9">
        <v>8.3000000000000007</v>
      </c>
      <c r="V28" s="9">
        <v>8.6999999999999993</v>
      </c>
      <c r="W28" s="9">
        <v>8</v>
      </c>
      <c r="X28" s="9">
        <v>8.1999999999999993</v>
      </c>
      <c r="Y28" s="9">
        <v>8.6</v>
      </c>
      <c r="Z28" s="9">
        <v>8.1999999999999993</v>
      </c>
      <c r="AA28" s="9">
        <v>8.3000000000000007</v>
      </c>
      <c r="AB28" s="9">
        <v>8.8000000000000007</v>
      </c>
      <c r="AC28" s="49">
        <v>8.9</v>
      </c>
      <c r="AD28" s="9">
        <v>8.6999999999999993</v>
      </c>
      <c r="AE28" s="9">
        <v>9.1</v>
      </c>
      <c r="AF28" s="9">
        <v>9.1999999999999993</v>
      </c>
      <c r="AG28" s="9">
        <v>9.1</v>
      </c>
      <c r="AH28" s="9">
        <v>9.4</v>
      </c>
      <c r="AI28" s="9">
        <v>8.8000000000000007</v>
      </c>
      <c r="AJ28" s="9">
        <v>8.9</v>
      </c>
      <c r="AK28" s="9">
        <v>8.9</v>
      </c>
      <c r="AL28" s="9">
        <v>8.1999999999999993</v>
      </c>
      <c r="AM28" s="9">
        <v>8.1</v>
      </c>
      <c r="AN28" s="9">
        <v>8.3000000000000007</v>
      </c>
      <c r="AO28" s="48"/>
    </row>
    <row r="29" spans="1:41" ht="15.75" customHeight="1" x14ac:dyDescent="0.25">
      <c r="A29" s="48" t="s">
        <v>105</v>
      </c>
      <c r="B29" s="41" t="s">
        <v>55</v>
      </c>
      <c r="C29" s="48" t="s">
        <v>110</v>
      </c>
      <c r="D29" s="9" t="s">
        <v>268</v>
      </c>
      <c r="E29" s="9">
        <v>7.4</v>
      </c>
      <c r="F29" s="9">
        <v>7.2</v>
      </c>
      <c r="G29" s="9">
        <v>7.2</v>
      </c>
      <c r="H29" s="9">
        <v>8.1</v>
      </c>
      <c r="I29" s="9">
        <v>7.9</v>
      </c>
      <c r="J29" s="9">
        <v>7.7</v>
      </c>
      <c r="K29" s="9">
        <v>8.1</v>
      </c>
      <c r="L29" s="9">
        <v>8.1</v>
      </c>
      <c r="M29" s="9">
        <v>8</v>
      </c>
      <c r="N29" s="9">
        <v>8.8000000000000007</v>
      </c>
      <c r="O29" s="9">
        <v>8.5</v>
      </c>
      <c r="P29" s="9">
        <v>8.1999999999999993</v>
      </c>
      <c r="Q29" s="9">
        <v>8.8000000000000007</v>
      </c>
      <c r="R29" s="9">
        <v>8.8000000000000007</v>
      </c>
      <c r="S29" s="9">
        <v>8.6</v>
      </c>
      <c r="T29" s="9">
        <v>8.1</v>
      </c>
      <c r="U29" s="9">
        <v>8.4</v>
      </c>
      <c r="V29" s="9">
        <v>7.9</v>
      </c>
      <c r="W29" s="9">
        <v>8.1</v>
      </c>
      <c r="X29" s="9">
        <v>8.3000000000000007</v>
      </c>
      <c r="Y29" s="9">
        <v>8</v>
      </c>
      <c r="Z29" s="9">
        <v>8.4</v>
      </c>
      <c r="AA29" s="9">
        <v>8.5</v>
      </c>
      <c r="AB29" s="9">
        <v>8.1999999999999993</v>
      </c>
      <c r="AC29" s="49">
        <v>8.8000000000000007</v>
      </c>
      <c r="AD29" s="9">
        <v>8.8000000000000007</v>
      </c>
      <c r="AE29" s="9">
        <v>8.6</v>
      </c>
      <c r="AF29" s="9">
        <v>9</v>
      </c>
      <c r="AG29" s="9">
        <v>9</v>
      </c>
      <c r="AH29" s="9">
        <v>8.8000000000000007</v>
      </c>
      <c r="AI29" s="9">
        <v>8.6</v>
      </c>
      <c r="AJ29" s="9">
        <v>8.9</v>
      </c>
      <c r="AK29" s="9">
        <v>8.6</v>
      </c>
      <c r="AL29" s="9">
        <v>8.1</v>
      </c>
      <c r="AM29" s="9">
        <v>8.1999999999999993</v>
      </c>
      <c r="AN29" s="9">
        <v>7.8</v>
      </c>
      <c r="AO29" s="48"/>
    </row>
    <row r="30" spans="1:41" ht="15.75" customHeight="1" x14ac:dyDescent="0.25">
      <c r="A30" s="40" t="s">
        <v>105</v>
      </c>
      <c r="B30" s="41" t="s">
        <v>55</v>
      </c>
      <c r="C30" s="40" t="s">
        <v>111</v>
      </c>
      <c r="D30" s="41" t="s">
        <v>267</v>
      </c>
      <c r="E30" s="135" t="s">
        <v>543</v>
      </c>
      <c r="F30" s="9">
        <v>7.3</v>
      </c>
      <c r="G30" s="9">
        <v>7.3</v>
      </c>
      <c r="H30" s="135" t="s">
        <v>543</v>
      </c>
      <c r="I30" s="9">
        <v>7.7</v>
      </c>
      <c r="J30" s="9">
        <v>8.1</v>
      </c>
      <c r="K30" s="135" t="s">
        <v>543</v>
      </c>
      <c r="L30" s="9">
        <v>8.4</v>
      </c>
      <c r="M30" s="9">
        <v>8.5</v>
      </c>
      <c r="N30" s="135" t="s">
        <v>543</v>
      </c>
      <c r="O30" s="9">
        <v>8.6</v>
      </c>
      <c r="P30" s="9">
        <v>8.5</v>
      </c>
      <c r="Q30" s="135" t="s">
        <v>543</v>
      </c>
      <c r="R30" s="9">
        <v>7.9</v>
      </c>
      <c r="S30" s="9">
        <v>8.9</v>
      </c>
      <c r="T30" s="135" t="s">
        <v>543</v>
      </c>
      <c r="U30" s="9">
        <v>8.3000000000000007</v>
      </c>
      <c r="V30" s="9">
        <v>8.9</v>
      </c>
      <c r="W30" s="135" t="s">
        <v>543</v>
      </c>
      <c r="X30" s="9">
        <v>8.5</v>
      </c>
      <c r="Y30" s="9">
        <v>8.8000000000000007</v>
      </c>
      <c r="Z30" s="135" t="s">
        <v>543</v>
      </c>
      <c r="AA30" s="9">
        <v>8.3000000000000007</v>
      </c>
      <c r="AB30" s="9">
        <v>8.5</v>
      </c>
      <c r="AC30" s="153" t="s">
        <v>543</v>
      </c>
      <c r="AD30" s="9">
        <v>8.8000000000000007</v>
      </c>
      <c r="AE30" s="9">
        <v>9.1999999999999993</v>
      </c>
      <c r="AF30" s="135" t="s">
        <v>543</v>
      </c>
      <c r="AG30" s="9">
        <v>8.8000000000000007</v>
      </c>
      <c r="AH30" s="9">
        <v>9.1999999999999993</v>
      </c>
      <c r="AI30" s="135" t="s">
        <v>543</v>
      </c>
      <c r="AJ30" s="9">
        <v>8.6</v>
      </c>
      <c r="AK30" s="9">
        <v>8.9</v>
      </c>
      <c r="AL30" s="135" t="s">
        <v>543</v>
      </c>
      <c r="AM30" s="9">
        <v>8.1999999999999993</v>
      </c>
      <c r="AN30" s="9">
        <v>8.8000000000000007</v>
      </c>
      <c r="AO30" s="48" t="s">
        <v>221</v>
      </c>
    </row>
    <row r="31" spans="1:41" ht="15.75" customHeight="1" x14ac:dyDescent="0.25">
      <c r="A31" s="48" t="s">
        <v>105</v>
      </c>
      <c r="B31" s="41" t="s">
        <v>55</v>
      </c>
      <c r="C31" s="48" t="s">
        <v>112</v>
      </c>
      <c r="D31" s="9" t="s">
        <v>267</v>
      </c>
      <c r="E31" s="9">
        <v>7.7</v>
      </c>
      <c r="F31" s="9">
        <v>8.1</v>
      </c>
      <c r="G31" s="9">
        <v>8.6</v>
      </c>
      <c r="H31" s="9">
        <v>7.9</v>
      </c>
      <c r="I31" s="9">
        <v>7.4</v>
      </c>
      <c r="J31" s="9">
        <v>7.9</v>
      </c>
      <c r="K31" s="9">
        <v>7.9</v>
      </c>
      <c r="L31" s="9">
        <v>8.1</v>
      </c>
      <c r="M31" s="9">
        <v>8.3000000000000007</v>
      </c>
      <c r="N31" s="9">
        <v>8.6999999999999993</v>
      </c>
      <c r="O31" s="9">
        <v>8.6</v>
      </c>
      <c r="P31" s="9">
        <v>8.4</v>
      </c>
      <c r="Q31" s="9">
        <v>8.6</v>
      </c>
      <c r="R31" s="9">
        <v>8.6</v>
      </c>
      <c r="S31" s="9">
        <v>9.1999999999999993</v>
      </c>
      <c r="T31" s="9">
        <v>8.1</v>
      </c>
      <c r="U31" s="9">
        <v>8.4</v>
      </c>
      <c r="V31" s="9">
        <v>8.4</v>
      </c>
      <c r="W31" s="9">
        <v>8.1999999999999993</v>
      </c>
      <c r="X31" s="9">
        <v>8.4</v>
      </c>
      <c r="Y31" s="9">
        <v>8.5</v>
      </c>
      <c r="Z31" s="9">
        <v>8.4</v>
      </c>
      <c r="AA31" s="9">
        <v>8.6999999999999993</v>
      </c>
      <c r="AB31" s="9">
        <v>8.8000000000000007</v>
      </c>
      <c r="AC31" s="49">
        <v>8.6</v>
      </c>
      <c r="AD31" s="9">
        <v>8.6999999999999993</v>
      </c>
      <c r="AE31" s="9">
        <v>9</v>
      </c>
      <c r="AF31" s="9">
        <v>8.6999999999999993</v>
      </c>
      <c r="AG31" s="9">
        <v>8.9</v>
      </c>
      <c r="AH31" s="9">
        <v>9</v>
      </c>
      <c r="AI31" s="9">
        <v>8.6999999999999993</v>
      </c>
      <c r="AJ31" s="9">
        <v>9</v>
      </c>
      <c r="AK31" s="9">
        <v>9.1</v>
      </c>
      <c r="AL31" s="9">
        <v>8.3000000000000007</v>
      </c>
      <c r="AM31" s="9">
        <v>8.1999999999999993</v>
      </c>
      <c r="AN31" s="9">
        <v>8.5</v>
      </c>
      <c r="AO31" s="48" t="s">
        <v>219</v>
      </c>
    </row>
    <row r="32" spans="1:41" ht="15.75" customHeight="1" x14ac:dyDescent="0.25">
      <c r="A32" s="48" t="s">
        <v>105</v>
      </c>
      <c r="B32" s="41" t="s">
        <v>55</v>
      </c>
      <c r="C32" s="48" t="s">
        <v>112</v>
      </c>
      <c r="D32" s="9" t="s">
        <v>222</v>
      </c>
      <c r="E32" s="9">
        <v>7</v>
      </c>
      <c r="F32" s="9">
        <v>8.1</v>
      </c>
      <c r="G32" s="9">
        <v>9.4</v>
      </c>
      <c r="H32" s="9">
        <v>7.6</v>
      </c>
      <c r="I32" s="9">
        <v>7.9</v>
      </c>
      <c r="J32" s="9">
        <v>8</v>
      </c>
      <c r="K32" s="9">
        <v>7.8</v>
      </c>
      <c r="L32" s="9">
        <v>8.3000000000000007</v>
      </c>
      <c r="M32" s="9">
        <v>9.4</v>
      </c>
      <c r="N32" s="9">
        <v>8.5</v>
      </c>
      <c r="O32" s="9">
        <v>9</v>
      </c>
      <c r="P32" s="9">
        <v>9.6</v>
      </c>
      <c r="Q32" s="9">
        <v>8.8000000000000007</v>
      </c>
      <c r="R32" s="9">
        <v>8.8000000000000007</v>
      </c>
      <c r="S32" s="9">
        <v>9.8000000000000007</v>
      </c>
      <c r="T32" s="9">
        <v>8.4</v>
      </c>
      <c r="U32" s="9">
        <v>8.6999999999999993</v>
      </c>
      <c r="V32" s="9">
        <v>9.6</v>
      </c>
      <c r="W32" s="9">
        <v>8.4</v>
      </c>
      <c r="X32" s="9">
        <v>8.6999999999999993</v>
      </c>
      <c r="Y32" s="9">
        <v>9.6</v>
      </c>
      <c r="Z32" s="9">
        <v>8.5</v>
      </c>
      <c r="AA32" s="9">
        <v>8.6999999999999993</v>
      </c>
      <c r="AB32" s="9">
        <v>9.6</v>
      </c>
      <c r="AC32" s="49">
        <v>8.6999999999999993</v>
      </c>
      <c r="AD32" s="9">
        <v>9.1</v>
      </c>
      <c r="AE32" s="9">
        <v>9.6999999999999993</v>
      </c>
      <c r="AF32" s="9">
        <v>8.8000000000000007</v>
      </c>
      <c r="AG32" s="9">
        <v>9.1999999999999993</v>
      </c>
      <c r="AH32" s="9">
        <v>9.6</v>
      </c>
      <c r="AI32" s="9">
        <v>8.8000000000000007</v>
      </c>
      <c r="AJ32" s="9">
        <v>8.9</v>
      </c>
      <c r="AK32" s="9">
        <v>9.5</v>
      </c>
      <c r="AL32" s="9">
        <v>8.1999999999999993</v>
      </c>
      <c r="AM32" s="9">
        <v>8.6</v>
      </c>
      <c r="AN32" s="9">
        <v>9.4</v>
      </c>
      <c r="AO32" s="48" t="s">
        <v>219</v>
      </c>
    </row>
    <row r="33" spans="1:41" ht="15.75" customHeight="1" x14ac:dyDescent="0.25">
      <c r="A33" s="48" t="s">
        <v>105</v>
      </c>
      <c r="B33" s="41" t="s">
        <v>55</v>
      </c>
      <c r="C33" s="48" t="s">
        <v>113</v>
      </c>
      <c r="D33" s="9" t="s">
        <v>266</v>
      </c>
      <c r="E33" s="9">
        <v>7.6</v>
      </c>
      <c r="F33" s="9">
        <v>7.8</v>
      </c>
      <c r="G33" s="9">
        <v>7.8</v>
      </c>
      <c r="H33" s="9">
        <v>7.8</v>
      </c>
      <c r="I33" s="9">
        <v>7.8</v>
      </c>
      <c r="J33" s="9">
        <v>8.1</v>
      </c>
      <c r="K33" s="9">
        <v>8.5</v>
      </c>
      <c r="L33" s="9">
        <v>8.1999999999999993</v>
      </c>
      <c r="M33" s="9">
        <v>8.5</v>
      </c>
      <c r="N33" s="9">
        <v>8.8000000000000007</v>
      </c>
      <c r="O33" s="9">
        <v>8.5</v>
      </c>
      <c r="P33" s="9">
        <v>8.6</v>
      </c>
      <c r="Q33" s="9">
        <v>9.1</v>
      </c>
      <c r="R33" s="9">
        <v>8.4</v>
      </c>
      <c r="S33" s="9">
        <v>9.1</v>
      </c>
      <c r="T33" s="9">
        <v>8.1</v>
      </c>
      <c r="U33" s="9">
        <v>8.3000000000000007</v>
      </c>
      <c r="V33" s="9">
        <v>8.6999999999999993</v>
      </c>
      <c r="W33" s="9">
        <v>8.3000000000000007</v>
      </c>
      <c r="X33" s="9">
        <v>8.4</v>
      </c>
      <c r="Y33" s="9">
        <v>8.6999999999999993</v>
      </c>
      <c r="Z33" s="9">
        <v>8.3000000000000007</v>
      </c>
      <c r="AA33" s="9">
        <v>8.4</v>
      </c>
      <c r="AB33" s="9">
        <v>9</v>
      </c>
      <c r="AC33" s="49">
        <v>8.8000000000000007</v>
      </c>
      <c r="AD33" s="9">
        <v>8.8000000000000007</v>
      </c>
      <c r="AE33" s="9">
        <v>8.9</v>
      </c>
      <c r="AF33" s="9">
        <v>9</v>
      </c>
      <c r="AG33" s="9">
        <v>9.1</v>
      </c>
      <c r="AH33" s="9">
        <v>8.9</v>
      </c>
      <c r="AI33" s="9">
        <v>8.5</v>
      </c>
      <c r="AJ33" s="9">
        <v>8.8000000000000007</v>
      </c>
      <c r="AK33" s="9">
        <v>9.1999999999999993</v>
      </c>
      <c r="AL33" s="9">
        <v>8.1999999999999993</v>
      </c>
      <c r="AM33" s="9">
        <v>8.1</v>
      </c>
      <c r="AN33" s="9">
        <v>8.6</v>
      </c>
      <c r="AO33" s="48"/>
    </row>
    <row r="34" spans="1:41" ht="15.75" customHeight="1" x14ac:dyDescent="0.25">
      <c r="A34" s="48" t="s">
        <v>105</v>
      </c>
      <c r="B34" s="41" t="s">
        <v>55</v>
      </c>
      <c r="C34" s="48" t="s">
        <v>114</v>
      </c>
      <c r="D34" s="9" t="s">
        <v>266</v>
      </c>
      <c r="E34" s="9">
        <v>7.2</v>
      </c>
      <c r="F34" s="9">
        <v>7.6</v>
      </c>
      <c r="G34" s="9">
        <v>8.4</v>
      </c>
      <c r="H34" s="9">
        <v>7.6</v>
      </c>
      <c r="I34" s="9">
        <v>7.7</v>
      </c>
      <c r="J34" s="9">
        <v>8.4</v>
      </c>
      <c r="K34" s="9">
        <v>7.6</v>
      </c>
      <c r="L34" s="9">
        <v>7.7</v>
      </c>
      <c r="M34" s="9">
        <v>8.6999999999999993</v>
      </c>
      <c r="N34" s="9">
        <v>8.1999999999999993</v>
      </c>
      <c r="O34" s="9">
        <v>8.1999999999999993</v>
      </c>
      <c r="P34" s="9">
        <v>8.9</v>
      </c>
      <c r="Q34" s="9">
        <v>8.5</v>
      </c>
      <c r="R34" s="9">
        <v>8.3000000000000007</v>
      </c>
      <c r="S34" s="9">
        <v>8.8000000000000007</v>
      </c>
      <c r="T34" s="9">
        <v>7.8</v>
      </c>
      <c r="U34" s="9">
        <v>7.8</v>
      </c>
      <c r="V34" s="9">
        <v>8.8000000000000007</v>
      </c>
      <c r="W34" s="9">
        <v>7.7</v>
      </c>
      <c r="X34" s="9">
        <v>7.9</v>
      </c>
      <c r="Y34" s="9">
        <v>8.6999999999999993</v>
      </c>
      <c r="Z34" s="9">
        <v>8</v>
      </c>
      <c r="AA34" s="9">
        <v>8.1</v>
      </c>
      <c r="AB34" s="9">
        <v>8.8000000000000007</v>
      </c>
      <c r="AC34" s="49">
        <v>8.4</v>
      </c>
      <c r="AD34" s="9">
        <v>8.3000000000000007</v>
      </c>
      <c r="AE34" s="9">
        <v>8.9</v>
      </c>
      <c r="AF34" s="9">
        <v>8.6</v>
      </c>
      <c r="AG34" s="9">
        <v>8.6999999999999993</v>
      </c>
      <c r="AH34" s="9">
        <v>9</v>
      </c>
      <c r="AI34" s="9">
        <v>8.5</v>
      </c>
      <c r="AJ34" s="9">
        <v>8.6999999999999993</v>
      </c>
      <c r="AK34" s="9">
        <v>8.8000000000000007</v>
      </c>
      <c r="AL34" s="9">
        <v>7.7</v>
      </c>
      <c r="AM34" s="9">
        <v>7.8</v>
      </c>
      <c r="AN34" s="9">
        <v>8.6999999999999993</v>
      </c>
      <c r="AO34" s="48"/>
    </row>
    <row r="35" spans="1:41" ht="15.75" customHeight="1" x14ac:dyDescent="0.25">
      <c r="A35" s="40" t="s">
        <v>105</v>
      </c>
      <c r="B35" s="41" t="s">
        <v>55</v>
      </c>
      <c r="C35" s="40" t="s">
        <v>115</v>
      </c>
      <c r="D35" s="41" t="s">
        <v>266</v>
      </c>
      <c r="E35" s="135" t="s">
        <v>543</v>
      </c>
      <c r="F35" s="9">
        <v>6.8</v>
      </c>
      <c r="G35" s="9">
        <v>7.5</v>
      </c>
      <c r="H35" s="135" t="s">
        <v>543</v>
      </c>
      <c r="I35" s="9">
        <v>8.1999999999999993</v>
      </c>
      <c r="J35" s="9">
        <v>8.1999999999999993</v>
      </c>
      <c r="K35" s="135" t="s">
        <v>543</v>
      </c>
      <c r="L35" s="9">
        <v>8.3000000000000007</v>
      </c>
      <c r="M35" s="9">
        <v>8.5</v>
      </c>
      <c r="N35" s="135" t="s">
        <v>543</v>
      </c>
      <c r="O35" s="9">
        <v>8.8000000000000007</v>
      </c>
      <c r="P35" s="9">
        <v>8.5</v>
      </c>
      <c r="Q35" s="135" t="s">
        <v>543</v>
      </c>
      <c r="R35" s="9">
        <v>9</v>
      </c>
      <c r="S35" s="9">
        <v>8.9</v>
      </c>
      <c r="T35" s="135" t="s">
        <v>543</v>
      </c>
      <c r="U35" s="9">
        <v>8.6</v>
      </c>
      <c r="V35" s="9">
        <v>8.4</v>
      </c>
      <c r="W35" s="135" t="s">
        <v>543</v>
      </c>
      <c r="X35" s="9">
        <v>8.6</v>
      </c>
      <c r="Y35" s="9">
        <v>8.5</v>
      </c>
      <c r="Z35" s="135" t="s">
        <v>543</v>
      </c>
      <c r="AA35" s="9">
        <v>8.8000000000000007</v>
      </c>
      <c r="AB35" s="9">
        <v>8.5</v>
      </c>
      <c r="AC35" s="153" t="s">
        <v>543</v>
      </c>
      <c r="AD35" s="9">
        <v>9</v>
      </c>
      <c r="AE35" s="9">
        <v>8.8000000000000007</v>
      </c>
      <c r="AF35" s="135" t="s">
        <v>543</v>
      </c>
      <c r="AG35" s="9">
        <v>9.4</v>
      </c>
      <c r="AH35" s="9">
        <v>9.1</v>
      </c>
      <c r="AI35" s="135" t="s">
        <v>543</v>
      </c>
      <c r="AJ35" s="9">
        <v>8.9</v>
      </c>
      <c r="AK35" s="9">
        <v>8.8000000000000007</v>
      </c>
      <c r="AL35" s="135" t="s">
        <v>543</v>
      </c>
      <c r="AM35" s="9">
        <v>8.5</v>
      </c>
      <c r="AN35" s="9">
        <v>8.4</v>
      </c>
      <c r="AO35" s="48" t="s">
        <v>221</v>
      </c>
    </row>
    <row r="36" spans="1:41" ht="15.75" customHeight="1" x14ac:dyDescent="0.25">
      <c r="A36" s="48" t="s">
        <v>105</v>
      </c>
      <c r="B36" s="41" t="s">
        <v>55</v>
      </c>
      <c r="C36" s="48" t="s">
        <v>116</v>
      </c>
      <c r="D36" s="9" t="s">
        <v>268</v>
      </c>
      <c r="E36" s="9">
        <v>5.8</v>
      </c>
      <c r="F36" s="9">
        <v>6.1</v>
      </c>
      <c r="G36" s="9">
        <v>6.7</v>
      </c>
      <c r="H36" s="9">
        <v>7.6</v>
      </c>
      <c r="I36" s="9">
        <v>7.6</v>
      </c>
      <c r="J36" s="9">
        <v>7.7</v>
      </c>
      <c r="K36" s="9">
        <v>7.2</v>
      </c>
      <c r="L36" s="9">
        <v>7.3</v>
      </c>
      <c r="M36" s="9">
        <v>7.8</v>
      </c>
      <c r="N36" s="9">
        <v>7.9</v>
      </c>
      <c r="O36" s="9">
        <v>7.6</v>
      </c>
      <c r="P36" s="9">
        <v>8.1</v>
      </c>
      <c r="Q36" s="9">
        <v>8.1</v>
      </c>
      <c r="R36" s="9">
        <v>8</v>
      </c>
      <c r="S36" s="9">
        <v>8.4</v>
      </c>
      <c r="T36" s="9">
        <v>7.1</v>
      </c>
      <c r="U36" s="9">
        <v>7.4</v>
      </c>
      <c r="V36" s="9">
        <v>7.7</v>
      </c>
      <c r="W36" s="9">
        <v>7.4</v>
      </c>
      <c r="X36" s="9">
        <v>7.4</v>
      </c>
      <c r="Y36" s="9">
        <v>7.8</v>
      </c>
      <c r="Z36" s="9">
        <v>7.5</v>
      </c>
      <c r="AA36" s="9">
        <v>7.6</v>
      </c>
      <c r="AB36" s="9">
        <v>8</v>
      </c>
      <c r="AC36" s="49">
        <v>8.1999999999999993</v>
      </c>
      <c r="AD36" s="9">
        <v>8.1</v>
      </c>
      <c r="AE36" s="9">
        <v>8.3000000000000007</v>
      </c>
      <c r="AF36" s="9">
        <v>8.1999999999999993</v>
      </c>
      <c r="AG36" s="9">
        <v>8.3000000000000007</v>
      </c>
      <c r="AH36" s="9">
        <v>8.5</v>
      </c>
      <c r="AI36" s="9">
        <v>8.1</v>
      </c>
      <c r="AJ36" s="9">
        <v>8</v>
      </c>
      <c r="AK36" s="9">
        <v>8.1</v>
      </c>
      <c r="AL36" s="9">
        <v>7.5</v>
      </c>
      <c r="AM36" s="9">
        <v>7.5</v>
      </c>
      <c r="AN36" s="9">
        <v>7.7</v>
      </c>
      <c r="AO36" s="48"/>
    </row>
    <row r="37" spans="1:41" ht="15.75" customHeight="1" x14ac:dyDescent="0.25">
      <c r="A37" s="40" t="s">
        <v>105</v>
      </c>
      <c r="B37" s="41" t="s">
        <v>55</v>
      </c>
      <c r="C37" s="40" t="s">
        <v>117</v>
      </c>
      <c r="D37" s="41" t="s">
        <v>222</v>
      </c>
      <c r="E37" s="135" t="s">
        <v>543</v>
      </c>
      <c r="F37" s="9">
        <v>6.3</v>
      </c>
      <c r="G37" s="9">
        <v>6.8</v>
      </c>
      <c r="H37" s="135" t="s">
        <v>543</v>
      </c>
      <c r="I37" s="9">
        <v>7.6</v>
      </c>
      <c r="J37" s="9">
        <v>7.6</v>
      </c>
      <c r="K37" s="135" t="s">
        <v>543</v>
      </c>
      <c r="L37" s="9">
        <v>7.7</v>
      </c>
      <c r="M37" s="9">
        <v>8.1</v>
      </c>
      <c r="N37" s="135" t="s">
        <v>543</v>
      </c>
      <c r="O37" s="9">
        <v>7.5</v>
      </c>
      <c r="P37" s="9">
        <v>8</v>
      </c>
      <c r="Q37" s="135" t="s">
        <v>543</v>
      </c>
      <c r="R37" s="9">
        <v>7.9</v>
      </c>
      <c r="S37" s="9">
        <v>8.6999999999999993</v>
      </c>
      <c r="T37" s="135" t="s">
        <v>543</v>
      </c>
      <c r="U37" s="9">
        <v>8.1</v>
      </c>
      <c r="V37" s="9">
        <v>8.3000000000000007</v>
      </c>
      <c r="W37" s="135" t="s">
        <v>543</v>
      </c>
      <c r="X37" s="9">
        <v>8.3000000000000007</v>
      </c>
      <c r="Y37" s="9">
        <v>8.4</v>
      </c>
      <c r="Z37" s="135" t="s">
        <v>543</v>
      </c>
      <c r="AA37" s="9">
        <v>8.4</v>
      </c>
      <c r="AB37" s="9">
        <v>8.6</v>
      </c>
      <c r="AC37" s="153" t="s">
        <v>543</v>
      </c>
      <c r="AD37" s="9">
        <v>8.1999999999999993</v>
      </c>
      <c r="AE37" s="9">
        <v>8.5</v>
      </c>
      <c r="AF37" s="135" t="s">
        <v>543</v>
      </c>
      <c r="AG37" s="9">
        <v>8.1999999999999993</v>
      </c>
      <c r="AH37" s="9">
        <v>8.8000000000000007</v>
      </c>
      <c r="AI37" s="135" t="s">
        <v>543</v>
      </c>
      <c r="AJ37" s="9">
        <v>8.9</v>
      </c>
      <c r="AK37" s="9">
        <v>8.6</v>
      </c>
      <c r="AL37" s="135" t="s">
        <v>543</v>
      </c>
      <c r="AM37" s="9">
        <v>7.8</v>
      </c>
      <c r="AN37" s="9">
        <v>7.9</v>
      </c>
      <c r="AO37" s="48" t="s">
        <v>221</v>
      </c>
    </row>
    <row r="38" spans="1:41" ht="15.75" customHeight="1" x14ac:dyDescent="0.25">
      <c r="A38" s="48" t="s">
        <v>105</v>
      </c>
      <c r="B38" s="41" t="s">
        <v>55</v>
      </c>
      <c r="C38" s="48" t="s">
        <v>118</v>
      </c>
      <c r="D38" s="9" t="s">
        <v>266</v>
      </c>
      <c r="E38" s="9">
        <v>7.6</v>
      </c>
      <c r="F38" s="9">
        <v>8.6</v>
      </c>
      <c r="G38" s="9">
        <v>8.3000000000000007</v>
      </c>
      <c r="H38" s="9">
        <v>8.1999999999999993</v>
      </c>
      <c r="I38" s="9">
        <v>8.9</v>
      </c>
      <c r="J38" s="9">
        <v>9.3000000000000007</v>
      </c>
      <c r="K38" s="9">
        <v>8.9</v>
      </c>
      <c r="L38" s="9">
        <v>9.1</v>
      </c>
      <c r="M38" s="9">
        <v>9.4</v>
      </c>
      <c r="N38" s="9">
        <v>9.3000000000000007</v>
      </c>
      <c r="O38" s="9">
        <v>9.3000000000000007</v>
      </c>
      <c r="P38" s="9">
        <v>9.6</v>
      </c>
      <c r="Q38" s="9">
        <v>9.4</v>
      </c>
      <c r="R38" s="9">
        <v>8.8000000000000007</v>
      </c>
      <c r="S38" s="9">
        <v>9.8000000000000007</v>
      </c>
      <c r="T38" s="9">
        <v>8.6999999999999993</v>
      </c>
      <c r="U38" s="9">
        <v>9.3000000000000007</v>
      </c>
      <c r="V38" s="9">
        <v>9.5</v>
      </c>
      <c r="W38" s="9">
        <v>8.6</v>
      </c>
      <c r="X38" s="9">
        <v>9.5</v>
      </c>
      <c r="Y38" s="9">
        <v>9.1</v>
      </c>
      <c r="Z38" s="9">
        <v>8.6999999999999993</v>
      </c>
      <c r="AA38" s="9">
        <v>9.5</v>
      </c>
      <c r="AB38" s="9">
        <v>9.3000000000000007</v>
      </c>
      <c r="AC38" s="49">
        <v>9.1999999999999993</v>
      </c>
      <c r="AD38" s="9">
        <v>9.6</v>
      </c>
      <c r="AE38" s="9">
        <v>9.1</v>
      </c>
      <c r="AF38" s="9">
        <v>9.4</v>
      </c>
      <c r="AG38" s="9">
        <v>9.6</v>
      </c>
      <c r="AH38" s="9">
        <v>9.8000000000000007</v>
      </c>
      <c r="AI38" s="9">
        <v>9</v>
      </c>
      <c r="AJ38" s="9">
        <v>9.1</v>
      </c>
      <c r="AK38" s="9">
        <v>9.5</v>
      </c>
      <c r="AL38" s="9">
        <v>8.8000000000000007</v>
      </c>
      <c r="AM38" s="9">
        <v>9.5</v>
      </c>
      <c r="AN38" s="9">
        <v>9.1999999999999993</v>
      </c>
      <c r="AO38" s="48" t="s">
        <v>219</v>
      </c>
    </row>
    <row r="39" spans="1:41" ht="15.75" customHeight="1" x14ac:dyDescent="0.25">
      <c r="A39" s="40" t="s">
        <v>105</v>
      </c>
      <c r="B39" s="41" t="s">
        <v>55</v>
      </c>
      <c r="C39" s="40" t="s">
        <v>119</v>
      </c>
      <c r="D39" s="41" t="s">
        <v>266</v>
      </c>
      <c r="E39" s="135" t="s">
        <v>543</v>
      </c>
      <c r="F39" s="9">
        <v>6.6</v>
      </c>
      <c r="G39" s="9">
        <v>7.4</v>
      </c>
      <c r="H39" s="135" t="s">
        <v>543</v>
      </c>
      <c r="I39" s="9">
        <v>7.8</v>
      </c>
      <c r="J39" s="9">
        <v>8.1</v>
      </c>
      <c r="K39" s="135" t="s">
        <v>543</v>
      </c>
      <c r="L39" s="9">
        <v>7.3</v>
      </c>
      <c r="M39" s="9">
        <v>8.6</v>
      </c>
      <c r="N39" s="135" t="s">
        <v>543</v>
      </c>
      <c r="O39" s="9">
        <v>7.7</v>
      </c>
      <c r="P39" s="9">
        <v>8.6999999999999993</v>
      </c>
      <c r="Q39" s="135" t="s">
        <v>543</v>
      </c>
      <c r="R39" s="9">
        <v>8.1</v>
      </c>
      <c r="S39" s="9">
        <v>9.1999999999999993</v>
      </c>
      <c r="T39" s="135" t="s">
        <v>543</v>
      </c>
      <c r="U39" s="9">
        <v>7.6</v>
      </c>
      <c r="V39" s="9">
        <v>8.6</v>
      </c>
      <c r="W39" s="135" t="s">
        <v>543</v>
      </c>
      <c r="X39" s="9">
        <v>7.3</v>
      </c>
      <c r="Y39" s="9">
        <v>8.6</v>
      </c>
      <c r="Z39" s="135" t="s">
        <v>543</v>
      </c>
      <c r="AA39" s="9">
        <v>7.9</v>
      </c>
      <c r="AB39" s="9">
        <v>8.6</v>
      </c>
      <c r="AC39" s="153" t="s">
        <v>543</v>
      </c>
      <c r="AD39" s="9">
        <v>8</v>
      </c>
      <c r="AE39" s="9">
        <v>9.1</v>
      </c>
      <c r="AF39" s="135" t="s">
        <v>543</v>
      </c>
      <c r="AG39" s="9">
        <v>8.1999999999999993</v>
      </c>
      <c r="AH39" s="9">
        <v>9.3000000000000007</v>
      </c>
      <c r="AI39" s="135" t="s">
        <v>543</v>
      </c>
      <c r="AJ39" s="9">
        <v>8.4</v>
      </c>
      <c r="AK39" s="9">
        <v>8.9</v>
      </c>
      <c r="AL39" s="135" t="s">
        <v>543</v>
      </c>
      <c r="AM39" s="9">
        <v>7.3</v>
      </c>
      <c r="AN39" s="9">
        <v>8.5</v>
      </c>
      <c r="AO39" s="48" t="s">
        <v>221</v>
      </c>
    </row>
    <row r="40" spans="1:41" ht="15.75" customHeight="1" x14ac:dyDescent="0.25">
      <c r="A40" s="48" t="s">
        <v>105</v>
      </c>
      <c r="B40" s="41" t="s">
        <v>55</v>
      </c>
      <c r="C40" s="48" t="s">
        <v>120</v>
      </c>
      <c r="D40" s="9" t="s">
        <v>268</v>
      </c>
      <c r="E40" s="9">
        <v>7.4</v>
      </c>
      <c r="F40" s="9">
        <v>7</v>
      </c>
      <c r="G40" s="9">
        <v>7.5</v>
      </c>
      <c r="H40" s="9">
        <v>8.1</v>
      </c>
      <c r="I40" s="9">
        <v>7.8</v>
      </c>
      <c r="J40" s="9">
        <v>8.1999999999999993</v>
      </c>
      <c r="K40" s="9">
        <v>8</v>
      </c>
      <c r="L40" s="9">
        <v>7.7</v>
      </c>
      <c r="M40" s="9">
        <v>8.3000000000000007</v>
      </c>
      <c r="N40" s="9">
        <v>8.8000000000000007</v>
      </c>
      <c r="O40" s="9">
        <v>8.1</v>
      </c>
      <c r="P40" s="9">
        <v>8.4</v>
      </c>
      <c r="Q40" s="9">
        <v>9</v>
      </c>
      <c r="R40" s="9">
        <v>8.5</v>
      </c>
      <c r="S40" s="9">
        <v>9</v>
      </c>
      <c r="T40" s="9">
        <v>8.3000000000000007</v>
      </c>
      <c r="U40" s="9">
        <v>7.9</v>
      </c>
      <c r="V40" s="9">
        <v>8.3000000000000007</v>
      </c>
      <c r="W40" s="9">
        <v>8.1999999999999993</v>
      </c>
      <c r="X40" s="9">
        <v>7.9</v>
      </c>
      <c r="Y40" s="9">
        <v>8.4</v>
      </c>
      <c r="Z40" s="9">
        <v>8.3000000000000007</v>
      </c>
      <c r="AA40" s="9">
        <v>7.6</v>
      </c>
      <c r="AB40" s="9">
        <v>8.4</v>
      </c>
      <c r="AC40" s="49">
        <v>8.6999999999999993</v>
      </c>
      <c r="AD40" s="9">
        <v>8.4</v>
      </c>
      <c r="AE40" s="9">
        <v>8.9</v>
      </c>
      <c r="AF40" s="9">
        <v>8.9</v>
      </c>
      <c r="AG40" s="9">
        <v>8.4</v>
      </c>
      <c r="AH40" s="9">
        <v>8.8000000000000007</v>
      </c>
      <c r="AI40" s="9">
        <v>8.8000000000000007</v>
      </c>
      <c r="AJ40" s="9">
        <v>8.6</v>
      </c>
      <c r="AK40" s="9">
        <v>8.8000000000000007</v>
      </c>
      <c r="AL40" s="9">
        <v>8.1999999999999993</v>
      </c>
      <c r="AM40" s="9">
        <v>7.6</v>
      </c>
      <c r="AN40" s="9">
        <v>8.1999999999999993</v>
      </c>
      <c r="AO40" s="48"/>
    </row>
    <row r="41" spans="1:41" ht="15.75" customHeight="1" x14ac:dyDescent="0.25">
      <c r="A41" s="48" t="s">
        <v>105</v>
      </c>
      <c r="B41" s="41" t="s">
        <v>55</v>
      </c>
      <c r="C41" s="48" t="s">
        <v>121</v>
      </c>
      <c r="D41" s="9" t="s">
        <v>266</v>
      </c>
      <c r="E41" s="9">
        <v>6.7</v>
      </c>
      <c r="F41" s="9">
        <v>7</v>
      </c>
      <c r="G41" s="9">
        <v>7.1</v>
      </c>
      <c r="H41" s="9">
        <v>7.7</v>
      </c>
      <c r="I41" s="9">
        <v>7.7</v>
      </c>
      <c r="J41" s="9">
        <v>7.8</v>
      </c>
      <c r="K41" s="9">
        <v>7.5</v>
      </c>
      <c r="L41" s="9">
        <v>7.8</v>
      </c>
      <c r="M41" s="9">
        <v>8</v>
      </c>
      <c r="N41" s="9">
        <v>8.1</v>
      </c>
      <c r="O41" s="9">
        <v>7.8</v>
      </c>
      <c r="P41" s="9">
        <v>8.1</v>
      </c>
      <c r="Q41" s="9">
        <v>8.1</v>
      </c>
      <c r="R41" s="9">
        <v>8.5</v>
      </c>
      <c r="S41" s="9">
        <v>8.6999999999999993</v>
      </c>
      <c r="T41" s="9">
        <v>7.6</v>
      </c>
      <c r="U41" s="9">
        <v>7.8</v>
      </c>
      <c r="V41" s="9">
        <v>8</v>
      </c>
      <c r="W41" s="9">
        <v>7.7</v>
      </c>
      <c r="X41" s="9">
        <v>7.9</v>
      </c>
      <c r="Y41" s="9">
        <v>8.1</v>
      </c>
      <c r="Z41" s="9">
        <v>7.6</v>
      </c>
      <c r="AA41" s="9">
        <v>7.8</v>
      </c>
      <c r="AB41" s="9">
        <v>8.1</v>
      </c>
      <c r="AC41" s="49">
        <v>8.3000000000000007</v>
      </c>
      <c r="AD41" s="9">
        <v>8.4</v>
      </c>
      <c r="AE41" s="9">
        <v>8.6</v>
      </c>
      <c r="AF41" s="9">
        <v>8.1</v>
      </c>
      <c r="AG41" s="9">
        <v>8.5</v>
      </c>
      <c r="AH41" s="9">
        <v>8.6</v>
      </c>
      <c r="AI41" s="9">
        <v>8.3000000000000007</v>
      </c>
      <c r="AJ41" s="9">
        <v>8.3000000000000007</v>
      </c>
      <c r="AK41" s="9">
        <v>8.1999999999999993</v>
      </c>
      <c r="AL41" s="9">
        <v>7.6</v>
      </c>
      <c r="AM41" s="9">
        <v>7.9</v>
      </c>
      <c r="AN41" s="9">
        <v>8</v>
      </c>
      <c r="AO41" s="48"/>
    </row>
    <row r="42" spans="1:41" ht="15.75" customHeight="1" x14ac:dyDescent="0.25">
      <c r="A42" s="48" t="s">
        <v>105</v>
      </c>
      <c r="B42" s="41" t="s">
        <v>55</v>
      </c>
      <c r="C42" s="48" t="s">
        <v>122</v>
      </c>
      <c r="D42" s="9" t="s">
        <v>268</v>
      </c>
      <c r="E42" s="9">
        <v>7.1</v>
      </c>
      <c r="F42" s="9">
        <v>6.8</v>
      </c>
      <c r="G42" s="9">
        <v>7.1</v>
      </c>
      <c r="H42" s="9">
        <v>7.8</v>
      </c>
      <c r="I42" s="9">
        <v>7.2</v>
      </c>
      <c r="J42" s="9">
        <v>7.2</v>
      </c>
      <c r="K42" s="9">
        <v>7.9</v>
      </c>
      <c r="L42" s="9">
        <v>7.4</v>
      </c>
      <c r="M42" s="9">
        <v>7.6</v>
      </c>
      <c r="N42" s="9">
        <v>8.3000000000000007</v>
      </c>
      <c r="O42" s="9">
        <v>7.1</v>
      </c>
      <c r="P42" s="9">
        <v>7.6</v>
      </c>
      <c r="Q42" s="9">
        <v>8.6</v>
      </c>
      <c r="R42" s="9">
        <v>8.1</v>
      </c>
      <c r="S42" s="9">
        <v>8.5</v>
      </c>
      <c r="T42" s="9">
        <v>7.7</v>
      </c>
      <c r="U42" s="9">
        <v>7.1</v>
      </c>
      <c r="V42" s="9">
        <v>7.4</v>
      </c>
      <c r="W42" s="9">
        <v>7.9</v>
      </c>
      <c r="X42" s="9">
        <v>7.3</v>
      </c>
      <c r="Y42" s="9">
        <v>7.6</v>
      </c>
      <c r="Z42" s="9">
        <v>8.1</v>
      </c>
      <c r="AA42" s="9">
        <v>7.6</v>
      </c>
      <c r="AB42" s="9">
        <v>7.7</v>
      </c>
      <c r="AC42" s="49">
        <v>8.4</v>
      </c>
      <c r="AD42" s="9">
        <v>8.1</v>
      </c>
      <c r="AE42" s="9">
        <v>8.3000000000000007</v>
      </c>
      <c r="AF42" s="9">
        <v>8.8000000000000007</v>
      </c>
      <c r="AG42" s="9">
        <v>8.1999999999999993</v>
      </c>
      <c r="AH42" s="9">
        <v>8.4</v>
      </c>
      <c r="AI42" s="9">
        <v>8.6999999999999993</v>
      </c>
      <c r="AJ42" s="9">
        <v>8.1999999999999993</v>
      </c>
      <c r="AK42" s="9">
        <v>8.1999999999999993</v>
      </c>
      <c r="AL42" s="9">
        <v>7.9</v>
      </c>
      <c r="AM42" s="9">
        <v>7.1</v>
      </c>
      <c r="AN42" s="9">
        <v>7.4</v>
      </c>
      <c r="AO42" s="48"/>
    </row>
    <row r="43" spans="1:41" ht="15.75" customHeight="1" x14ac:dyDescent="0.25">
      <c r="A43" s="48" t="s">
        <v>105</v>
      </c>
      <c r="B43" s="41" t="s">
        <v>55</v>
      </c>
      <c r="C43" s="48" t="s">
        <v>123</v>
      </c>
      <c r="D43" s="9" t="s">
        <v>266</v>
      </c>
      <c r="E43" s="9">
        <v>7.4</v>
      </c>
      <c r="F43" s="9">
        <v>7.7</v>
      </c>
      <c r="G43" s="9">
        <v>7.7</v>
      </c>
      <c r="H43" s="9">
        <v>8</v>
      </c>
      <c r="I43" s="9">
        <v>8.1999999999999993</v>
      </c>
      <c r="J43" s="9">
        <v>8.1</v>
      </c>
      <c r="K43" s="9">
        <v>7.7</v>
      </c>
      <c r="L43" s="9">
        <v>7.9</v>
      </c>
      <c r="M43" s="9">
        <v>8.4</v>
      </c>
      <c r="N43" s="9">
        <v>8.4</v>
      </c>
      <c r="O43" s="9">
        <v>8.3000000000000007</v>
      </c>
      <c r="P43" s="9">
        <v>8.3000000000000007</v>
      </c>
      <c r="Q43" s="9">
        <v>8.1999999999999993</v>
      </c>
      <c r="R43" s="9">
        <v>8.8000000000000007</v>
      </c>
      <c r="S43" s="9">
        <v>8.6</v>
      </c>
      <c r="T43" s="9">
        <v>7.7</v>
      </c>
      <c r="U43" s="9">
        <v>8.1</v>
      </c>
      <c r="V43" s="9">
        <v>8.4</v>
      </c>
      <c r="W43" s="9">
        <v>7.8</v>
      </c>
      <c r="X43" s="9">
        <v>8.1</v>
      </c>
      <c r="Y43" s="9">
        <v>8.5</v>
      </c>
      <c r="Z43" s="9">
        <v>8.1999999999999993</v>
      </c>
      <c r="AA43" s="9">
        <v>8.4</v>
      </c>
      <c r="AB43" s="9">
        <v>8.6</v>
      </c>
      <c r="AC43" s="49">
        <v>8.3000000000000007</v>
      </c>
      <c r="AD43" s="9">
        <v>8.6999999999999993</v>
      </c>
      <c r="AE43" s="9">
        <v>8.8000000000000007</v>
      </c>
      <c r="AF43" s="9">
        <v>8.3000000000000007</v>
      </c>
      <c r="AG43" s="9">
        <v>8.8000000000000007</v>
      </c>
      <c r="AH43" s="9">
        <v>9</v>
      </c>
      <c r="AI43" s="9">
        <v>8.6999999999999993</v>
      </c>
      <c r="AJ43" s="9">
        <v>8.6999999999999993</v>
      </c>
      <c r="AK43" s="9">
        <v>8.8000000000000007</v>
      </c>
      <c r="AL43" s="9">
        <v>7.8</v>
      </c>
      <c r="AM43" s="9">
        <v>8.1</v>
      </c>
      <c r="AN43" s="9">
        <v>8.3000000000000007</v>
      </c>
      <c r="AO43" s="48"/>
    </row>
    <row r="44" spans="1:41" ht="15.75" customHeight="1" x14ac:dyDescent="0.25">
      <c r="A44" s="48" t="s">
        <v>130</v>
      </c>
      <c r="B44" s="41" t="s">
        <v>55</v>
      </c>
      <c r="C44" s="48" t="s">
        <v>131</v>
      </c>
      <c r="D44" s="9" t="s">
        <v>283</v>
      </c>
      <c r="E44" s="9">
        <v>7.8</v>
      </c>
      <c r="F44" s="9">
        <v>6.9</v>
      </c>
      <c r="G44" s="9">
        <v>7.4</v>
      </c>
      <c r="H44" s="9">
        <v>8.1999999999999993</v>
      </c>
      <c r="I44" s="9">
        <v>7.4</v>
      </c>
      <c r="J44" s="9">
        <v>7.7</v>
      </c>
      <c r="K44" s="9">
        <v>7.9</v>
      </c>
      <c r="L44" s="9">
        <v>7.6</v>
      </c>
      <c r="M44" s="9">
        <v>7.9</v>
      </c>
      <c r="N44" s="9">
        <v>8.8000000000000007</v>
      </c>
      <c r="O44" s="9">
        <v>8</v>
      </c>
      <c r="P44" s="9">
        <v>8.1999999999999993</v>
      </c>
      <c r="Q44" s="9">
        <v>8.9</v>
      </c>
      <c r="R44" s="9">
        <v>8.4</v>
      </c>
      <c r="S44" s="9">
        <v>8.9</v>
      </c>
      <c r="T44" s="9">
        <v>8.1</v>
      </c>
      <c r="U44" s="9">
        <v>7.5</v>
      </c>
      <c r="V44" s="9">
        <v>7.9</v>
      </c>
      <c r="W44" s="9">
        <v>8.1</v>
      </c>
      <c r="X44" s="9">
        <v>7.5</v>
      </c>
      <c r="Y44" s="9">
        <v>8</v>
      </c>
      <c r="Z44" s="9">
        <v>8.4</v>
      </c>
      <c r="AA44" s="9">
        <v>7.9</v>
      </c>
      <c r="AB44" s="9">
        <v>8</v>
      </c>
      <c r="AC44" s="49">
        <v>9</v>
      </c>
      <c r="AD44" s="9">
        <v>8.5</v>
      </c>
      <c r="AE44" s="9">
        <v>8.6999999999999993</v>
      </c>
      <c r="AF44" s="9">
        <v>9</v>
      </c>
      <c r="AG44" s="9">
        <v>8.6</v>
      </c>
      <c r="AH44" s="9">
        <v>8.8000000000000007</v>
      </c>
      <c r="AI44" s="9">
        <v>8.5</v>
      </c>
      <c r="AJ44" s="9">
        <v>8.3000000000000007</v>
      </c>
      <c r="AK44" s="9">
        <v>8.1</v>
      </c>
      <c r="AL44" s="9">
        <v>8</v>
      </c>
      <c r="AM44" s="9">
        <v>7.5</v>
      </c>
      <c r="AN44" s="9">
        <v>7.8</v>
      </c>
      <c r="AO44" s="48"/>
    </row>
    <row r="45" spans="1:41" ht="15.75" customHeight="1" x14ac:dyDescent="0.25">
      <c r="A45" s="48" t="s">
        <v>130</v>
      </c>
      <c r="B45" s="41" t="s">
        <v>55</v>
      </c>
      <c r="C45" s="48" t="s">
        <v>132</v>
      </c>
      <c r="D45" s="9" t="s">
        <v>284</v>
      </c>
      <c r="E45" s="9">
        <v>8.3000000000000007</v>
      </c>
      <c r="F45" s="9">
        <v>8.1</v>
      </c>
      <c r="G45" s="9">
        <v>7.7</v>
      </c>
      <c r="H45" s="9">
        <v>8.4</v>
      </c>
      <c r="I45" s="9">
        <v>8.3000000000000007</v>
      </c>
      <c r="J45" s="9">
        <v>8</v>
      </c>
      <c r="K45" s="9">
        <v>8.6999999999999993</v>
      </c>
      <c r="L45" s="9">
        <v>8.5</v>
      </c>
      <c r="M45" s="9">
        <v>8.5</v>
      </c>
      <c r="N45" s="9">
        <v>9.1</v>
      </c>
      <c r="O45" s="9">
        <v>8.5</v>
      </c>
      <c r="P45" s="9">
        <v>8.8000000000000007</v>
      </c>
      <c r="Q45" s="9">
        <v>9.3000000000000007</v>
      </c>
      <c r="R45" s="9">
        <v>9.1</v>
      </c>
      <c r="S45" s="9">
        <v>9.1</v>
      </c>
      <c r="T45" s="9">
        <v>8.6</v>
      </c>
      <c r="U45" s="9">
        <v>8.3000000000000007</v>
      </c>
      <c r="V45" s="9">
        <v>8.1999999999999993</v>
      </c>
      <c r="W45" s="9">
        <v>8.8000000000000007</v>
      </c>
      <c r="X45" s="9">
        <v>8.3000000000000007</v>
      </c>
      <c r="Y45" s="9">
        <v>8.4</v>
      </c>
      <c r="Z45" s="9">
        <v>9.1</v>
      </c>
      <c r="AA45" s="9">
        <v>8.6999999999999993</v>
      </c>
      <c r="AB45" s="9">
        <v>8.9</v>
      </c>
      <c r="AC45" s="49">
        <v>9.4</v>
      </c>
      <c r="AD45" s="9">
        <v>9.1</v>
      </c>
      <c r="AE45" s="9">
        <v>9.1999999999999993</v>
      </c>
      <c r="AF45" s="9">
        <v>9.1999999999999993</v>
      </c>
      <c r="AG45" s="9">
        <v>9.1999999999999993</v>
      </c>
      <c r="AH45" s="9">
        <v>9.1999999999999993</v>
      </c>
      <c r="AI45" s="9">
        <v>9.1</v>
      </c>
      <c r="AJ45" s="9">
        <v>8.8000000000000007</v>
      </c>
      <c r="AK45" s="9">
        <v>8.5</v>
      </c>
      <c r="AL45" s="9">
        <v>8.8000000000000007</v>
      </c>
      <c r="AM45" s="9">
        <v>8.5</v>
      </c>
      <c r="AN45" s="9">
        <v>8.3000000000000007</v>
      </c>
      <c r="AO45" s="48"/>
    </row>
    <row r="46" spans="1:41" ht="15.75" customHeight="1" x14ac:dyDescent="0.25">
      <c r="A46" s="104" t="s">
        <v>133</v>
      </c>
      <c r="B46" s="41" t="s">
        <v>55</v>
      </c>
      <c r="C46" s="48" t="s">
        <v>134</v>
      </c>
      <c r="D46" s="9" t="s">
        <v>287</v>
      </c>
      <c r="E46" s="9">
        <v>8</v>
      </c>
      <c r="F46" s="9">
        <v>8.1</v>
      </c>
      <c r="G46" s="9">
        <v>8.1</v>
      </c>
      <c r="H46" s="9">
        <v>8.1999999999999993</v>
      </c>
      <c r="I46" s="9">
        <v>8</v>
      </c>
      <c r="J46" s="9">
        <v>8</v>
      </c>
      <c r="K46" s="9">
        <v>8</v>
      </c>
      <c r="L46" s="9">
        <v>8.3000000000000007</v>
      </c>
      <c r="M46" s="9">
        <v>8.1999999999999993</v>
      </c>
      <c r="N46" s="9">
        <v>8.5</v>
      </c>
      <c r="O46" s="9">
        <v>8.6999999999999993</v>
      </c>
      <c r="P46" s="9">
        <v>8.5</v>
      </c>
      <c r="Q46" s="9">
        <v>8.6</v>
      </c>
      <c r="R46" s="9">
        <v>8.8000000000000007</v>
      </c>
      <c r="S46" s="9">
        <v>8.4</v>
      </c>
      <c r="T46" s="9">
        <v>8.4</v>
      </c>
      <c r="U46" s="9">
        <v>8.6</v>
      </c>
      <c r="V46" s="9">
        <v>8.3000000000000007</v>
      </c>
      <c r="W46" s="9">
        <v>8.4</v>
      </c>
      <c r="X46" s="9">
        <v>8.6999999999999993</v>
      </c>
      <c r="Y46" s="9">
        <v>8.5</v>
      </c>
      <c r="Z46" s="9">
        <v>8.1999999999999993</v>
      </c>
      <c r="AA46" s="9">
        <v>8.3000000000000007</v>
      </c>
      <c r="AB46" s="9">
        <v>8.3000000000000007</v>
      </c>
      <c r="AC46" s="49">
        <v>8.5</v>
      </c>
      <c r="AD46" s="9">
        <v>8.6999999999999993</v>
      </c>
      <c r="AE46" s="9">
        <v>8.6999999999999993</v>
      </c>
      <c r="AF46" s="9">
        <v>8.6999999999999993</v>
      </c>
      <c r="AG46" s="9">
        <v>8.9</v>
      </c>
      <c r="AH46" s="9">
        <v>8.6999999999999993</v>
      </c>
      <c r="AI46" s="9">
        <v>8.8000000000000007</v>
      </c>
      <c r="AJ46" s="9">
        <v>8.6999999999999993</v>
      </c>
      <c r="AK46" s="9">
        <v>8.5</v>
      </c>
      <c r="AL46" s="9">
        <v>8.4</v>
      </c>
      <c r="AM46" s="9">
        <v>8.6</v>
      </c>
      <c r="AN46" s="9">
        <v>8.3000000000000007</v>
      </c>
      <c r="AO46" s="48"/>
    </row>
    <row r="47" spans="1:41" ht="15.75" customHeight="1" x14ac:dyDescent="0.25">
      <c r="A47" s="104" t="s">
        <v>133</v>
      </c>
      <c r="B47" s="41" t="s">
        <v>55</v>
      </c>
      <c r="C47" s="48" t="s">
        <v>135</v>
      </c>
      <c r="D47" s="9" t="s">
        <v>233</v>
      </c>
      <c r="E47" s="9">
        <v>7.9</v>
      </c>
      <c r="F47" s="9">
        <v>8</v>
      </c>
      <c r="G47" s="9">
        <v>7.6</v>
      </c>
      <c r="H47" s="9">
        <v>8.1999999999999993</v>
      </c>
      <c r="I47" s="9">
        <v>7.8</v>
      </c>
      <c r="J47" s="9">
        <v>7.9</v>
      </c>
      <c r="K47" s="9">
        <v>8.3000000000000007</v>
      </c>
      <c r="L47" s="9">
        <v>8.4</v>
      </c>
      <c r="M47" s="9">
        <v>8.4</v>
      </c>
      <c r="N47" s="9">
        <v>8.6</v>
      </c>
      <c r="O47" s="9">
        <v>8.5</v>
      </c>
      <c r="P47" s="9">
        <v>8.4</v>
      </c>
      <c r="Q47" s="9">
        <v>8.6999999999999993</v>
      </c>
      <c r="R47" s="9">
        <v>8.9</v>
      </c>
      <c r="S47" s="9">
        <v>8.6999999999999993</v>
      </c>
      <c r="T47" s="9">
        <v>8.6</v>
      </c>
      <c r="U47" s="9">
        <v>8.6</v>
      </c>
      <c r="V47" s="9">
        <v>8.6</v>
      </c>
      <c r="W47" s="9">
        <v>8.8000000000000007</v>
      </c>
      <c r="X47" s="9">
        <v>8.8000000000000007</v>
      </c>
      <c r="Y47" s="9">
        <v>8.6999999999999993</v>
      </c>
      <c r="Z47" s="9">
        <v>8.9</v>
      </c>
      <c r="AA47" s="9">
        <v>8.6</v>
      </c>
      <c r="AB47" s="9">
        <v>8.6999999999999993</v>
      </c>
      <c r="AC47" s="49">
        <v>8.8000000000000007</v>
      </c>
      <c r="AD47" s="9">
        <v>8.8000000000000007</v>
      </c>
      <c r="AE47" s="9">
        <v>9</v>
      </c>
      <c r="AF47" s="9">
        <v>9.1</v>
      </c>
      <c r="AG47" s="9">
        <v>9</v>
      </c>
      <c r="AH47" s="9">
        <v>9.1</v>
      </c>
      <c r="AI47" s="9">
        <v>8.9</v>
      </c>
      <c r="AJ47" s="9">
        <v>8.9</v>
      </c>
      <c r="AK47" s="9">
        <v>8.6</v>
      </c>
      <c r="AL47" s="9">
        <v>8.6</v>
      </c>
      <c r="AM47" s="9">
        <v>8.6</v>
      </c>
      <c r="AN47" s="9">
        <v>8.6</v>
      </c>
      <c r="AO47" s="48"/>
    </row>
    <row r="48" spans="1:41" ht="15.75" customHeight="1" x14ac:dyDescent="0.25">
      <c r="A48" s="104" t="s">
        <v>133</v>
      </c>
      <c r="B48" s="41" t="s">
        <v>55</v>
      </c>
      <c r="C48" s="48" t="s">
        <v>136</v>
      </c>
      <c r="D48" s="9" t="s">
        <v>288</v>
      </c>
      <c r="E48" s="9">
        <v>7</v>
      </c>
      <c r="F48" s="9">
        <v>7.5</v>
      </c>
      <c r="G48" s="9">
        <v>7.4</v>
      </c>
      <c r="H48" s="9">
        <v>7.2</v>
      </c>
      <c r="I48" s="9">
        <v>7.6</v>
      </c>
      <c r="J48" s="9">
        <v>7.3</v>
      </c>
      <c r="K48" s="9">
        <v>7.3</v>
      </c>
      <c r="L48" s="9">
        <v>7.9</v>
      </c>
      <c r="M48" s="9">
        <v>7.9</v>
      </c>
      <c r="N48" s="9">
        <v>7.6</v>
      </c>
      <c r="O48" s="9">
        <v>8.1</v>
      </c>
      <c r="P48" s="9">
        <v>7.7</v>
      </c>
      <c r="Q48" s="9">
        <v>7.2</v>
      </c>
      <c r="R48" s="9">
        <v>7.9</v>
      </c>
      <c r="S48" s="9">
        <v>8.1</v>
      </c>
      <c r="T48" s="9">
        <v>7.5</v>
      </c>
      <c r="U48" s="9">
        <v>7.9</v>
      </c>
      <c r="V48" s="9">
        <v>7.9</v>
      </c>
      <c r="W48" s="9">
        <v>7.7</v>
      </c>
      <c r="X48" s="9">
        <v>8.1</v>
      </c>
      <c r="Y48" s="9">
        <v>8.1</v>
      </c>
      <c r="Z48" s="9">
        <v>7.4</v>
      </c>
      <c r="AA48" s="9">
        <v>7.8</v>
      </c>
      <c r="AB48" s="9">
        <v>7.8</v>
      </c>
      <c r="AC48" s="49">
        <v>7.6</v>
      </c>
      <c r="AD48" s="9">
        <v>8</v>
      </c>
      <c r="AE48" s="9">
        <v>8.1999999999999993</v>
      </c>
      <c r="AF48" s="9">
        <v>7.9</v>
      </c>
      <c r="AG48" s="9">
        <v>8.3000000000000007</v>
      </c>
      <c r="AH48" s="9">
        <v>8.3000000000000007</v>
      </c>
      <c r="AI48" s="9">
        <v>8.1999999999999993</v>
      </c>
      <c r="AJ48" s="9">
        <v>8.5</v>
      </c>
      <c r="AK48" s="9">
        <v>8.4</v>
      </c>
      <c r="AL48" s="9">
        <v>7.4</v>
      </c>
      <c r="AM48" s="9">
        <v>7.8</v>
      </c>
      <c r="AN48" s="9">
        <v>7.8</v>
      </c>
      <c r="AO48" s="48"/>
    </row>
    <row r="49" spans="1:41" ht="15.75" customHeight="1" x14ac:dyDescent="0.25">
      <c r="A49" s="104" t="s">
        <v>133</v>
      </c>
      <c r="B49" s="113" t="s">
        <v>55</v>
      </c>
      <c r="C49" s="104" t="s">
        <v>137</v>
      </c>
      <c r="D49" s="113" t="s">
        <v>288</v>
      </c>
      <c r="E49" s="135" t="s">
        <v>543</v>
      </c>
      <c r="F49" s="135" t="s">
        <v>543</v>
      </c>
      <c r="G49" s="9">
        <v>9.4</v>
      </c>
      <c r="H49" s="245" t="s">
        <v>543</v>
      </c>
      <c r="I49" s="245" t="s">
        <v>543</v>
      </c>
      <c r="J49" s="9">
        <v>9.3000000000000007</v>
      </c>
      <c r="K49" s="245" t="s">
        <v>543</v>
      </c>
      <c r="L49" s="245" t="s">
        <v>543</v>
      </c>
      <c r="M49" s="9">
        <v>9.6</v>
      </c>
      <c r="N49" s="245" t="s">
        <v>543</v>
      </c>
      <c r="O49" s="245" t="s">
        <v>543</v>
      </c>
      <c r="P49" s="9">
        <v>9.6</v>
      </c>
      <c r="Q49" s="135" t="s">
        <v>543</v>
      </c>
      <c r="R49" s="245" t="s">
        <v>543</v>
      </c>
      <c r="S49" s="9">
        <v>9.6</v>
      </c>
      <c r="T49" s="245" t="s">
        <v>543</v>
      </c>
      <c r="U49" s="245" t="s">
        <v>543</v>
      </c>
      <c r="V49" s="9">
        <v>9.8000000000000007</v>
      </c>
      <c r="W49" s="245" t="s">
        <v>543</v>
      </c>
      <c r="X49" s="245" t="s">
        <v>543</v>
      </c>
      <c r="Y49" s="9">
        <v>9.8000000000000007</v>
      </c>
      <c r="Z49" s="245" t="s">
        <v>543</v>
      </c>
      <c r="AA49" s="245" t="s">
        <v>543</v>
      </c>
      <c r="AB49" s="9">
        <v>9.9</v>
      </c>
      <c r="AC49" s="264" t="s">
        <v>543</v>
      </c>
      <c r="AD49" s="245" t="s">
        <v>543</v>
      </c>
      <c r="AE49" s="9">
        <v>9.8000000000000007</v>
      </c>
      <c r="AF49" s="245" t="s">
        <v>543</v>
      </c>
      <c r="AG49" s="245" t="s">
        <v>543</v>
      </c>
      <c r="AH49" s="9">
        <v>9.8000000000000007</v>
      </c>
      <c r="AI49" s="245" t="s">
        <v>543</v>
      </c>
      <c r="AJ49" s="245" t="s">
        <v>543</v>
      </c>
      <c r="AK49" s="9">
        <v>9.8000000000000007</v>
      </c>
      <c r="AL49" s="245" t="s">
        <v>543</v>
      </c>
      <c r="AM49" s="245" t="s">
        <v>543</v>
      </c>
      <c r="AN49" s="9">
        <v>9.6999999999999993</v>
      </c>
      <c r="AO49" s="48" t="s">
        <v>221</v>
      </c>
    </row>
    <row r="50" spans="1:41" ht="15.75" customHeight="1" x14ac:dyDescent="0.25">
      <c r="A50" s="104" t="s">
        <v>133</v>
      </c>
      <c r="B50" s="41" t="s">
        <v>55</v>
      </c>
      <c r="C50" s="48" t="s">
        <v>138</v>
      </c>
      <c r="D50" s="9" t="s">
        <v>288</v>
      </c>
      <c r="E50" s="9">
        <v>8.1</v>
      </c>
      <c r="F50" s="9">
        <v>8.1</v>
      </c>
      <c r="G50" s="9">
        <v>8.3000000000000007</v>
      </c>
      <c r="H50" s="9">
        <v>8.4</v>
      </c>
      <c r="I50" s="9">
        <v>7.6</v>
      </c>
      <c r="J50" s="9">
        <v>7.9</v>
      </c>
      <c r="K50" s="9">
        <v>8.6</v>
      </c>
      <c r="L50" s="9">
        <v>8.1</v>
      </c>
      <c r="M50" s="9">
        <v>8.5</v>
      </c>
      <c r="N50" s="9">
        <v>8.6</v>
      </c>
      <c r="O50" s="9">
        <v>8.5</v>
      </c>
      <c r="P50" s="9">
        <v>8.6</v>
      </c>
      <c r="Q50" s="9">
        <v>8.3000000000000007</v>
      </c>
      <c r="R50" s="9">
        <v>8.1</v>
      </c>
      <c r="S50" s="9">
        <v>8.4</v>
      </c>
      <c r="T50" s="9">
        <v>8.6</v>
      </c>
      <c r="U50" s="9">
        <v>8.6999999999999993</v>
      </c>
      <c r="V50" s="9">
        <v>8.5</v>
      </c>
      <c r="W50" s="9">
        <v>8.8000000000000007</v>
      </c>
      <c r="X50" s="9">
        <v>9</v>
      </c>
      <c r="Y50" s="9">
        <v>8.8000000000000007</v>
      </c>
      <c r="Z50" s="9">
        <v>8.6999999999999993</v>
      </c>
      <c r="AA50" s="9">
        <v>9.1</v>
      </c>
      <c r="AB50" s="9">
        <v>8.6</v>
      </c>
      <c r="AC50" s="49">
        <v>8.6999999999999993</v>
      </c>
      <c r="AD50" s="9">
        <v>8.8000000000000007</v>
      </c>
      <c r="AE50" s="9">
        <v>8.6999999999999993</v>
      </c>
      <c r="AF50" s="9">
        <v>8.8000000000000007</v>
      </c>
      <c r="AG50" s="9">
        <v>8.9</v>
      </c>
      <c r="AH50" s="9">
        <v>9</v>
      </c>
      <c r="AI50" s="9">
        <v>9.1</v>
      </c>
      <c r="AJ50" s="9">
        <v>9.1999999999999993</v>
      </c>
      <c r="AK50" s="9">
        <v>9.1</v>
      </c>
      <c r="AL50" s="9">
        <v>8.5</v>
      </c>
      <c r="AM50" s="9">
        <v>8.6999999999999993</v>
      </c>
      <c r="AN50" s="9">
        <v>8.5</v>
      </c>
      <c r="AO50" s="48"/>
    </row>
    <row r="51" spans="1:41" ht="15.75" customHeight="1" x14ac:dyDescent="0.25">
      <c r="A51" s="104" t="s">
        <v>133</v>
      </c>
      <c r="B51" s="41" t="s">
        <v>55</v>
      </c>
      <c r="C51" s="48" t="s">
        <v>139</v>
      </c>
      <c r="D51" s="9" t="s">
        <v>287</v>
      </c>
      <c r="E51" s="9">
        <v>8.1999999999999993</v>
      </c>
      <c r="F51" s="9">
        <v>8</v>
      </c>
      <c r="G51" s="9">
        <v>7.8</v>
      </c>
      <c r="H51" s="9">
        <v>8.3000000000000007</v>
      </c>
      <c r="I51" s="9">
        <v>8.1999999999999993</v>
      </c>
      <c r="J51" s="9">
        <v>8.1999999999999993</v>
      </c>
      <c r="K51" s="9">
        <v>8.5</v>
      </c>
      <c r="L51" s="9">
        <v>8.3000000000000007</v>
      </c>
      <c r="M51" s="9">
        <v>8.5</v>
      </c>
      <c r="N51" s="9">
        <v>9</v>
      </c>
      <c r="O51" s="9">
        <v>8.6</v>
      </c>
      <c r="P51" s="9">
        <v>8.8000000000000007</v>
      </c>
      <c r="Q51" s="9">
        <v>8.9</v>
      </c>
      <c r="R51" s="9">
        <v>8.6999999999999993</v>
      </c>
      <c r="S51" s="9">
        <v>8.6</v>
      </c>
      <c r="T51" s="9">
        <v>8.9</v>
      </c>
      <c r="U51" s="9">
        <v>8.4</v>
      </c>
      <c r="V51" s="9">
        <v>8.6999999999999993</v>
      </c>
      <c r="W51" s="9">
        <v>9</v>
      </c>
      <c r="X51" s="9">
        <v>8.6999999999999993</v>
      </c>
      <c r="Y51" s="9">
        <v>8.9</v>
      </c>
      <c r="Z51" s="9">
        <v>8.8000000000000007</v>
      </c>
      <c r="AA51" s="9">
        <v>8.6</v>
      </c>
      <c r="AB51" s="9">
        <v>9</v>
      </c>
      <c r="AC51" s="49">
        <v>9</v>
      </c>
      <c r="AD51" s="9">
        <v>8.8000000000000007</v>
      </c>
      <c r="AE51" s="9">
        <v>8.9</v>
      </c>
      <c r="AF51" s="9">
        <v>9</v>
      </c>
      <c r="AG51" s="9">
        <v>8.9</v>
      </c>
      <c r="AH51" s="9">
        <v>9.1999999999999993</v>
      </c>
      <c r="AI51" s="9">
        <v>8.8000000000000007</v>
      </c>
      <c r="AJ51" s="9">
        <v>8.9</v>
      </c>
      <c r="AK51" s="9">
        <v>9</v>
      </c>
      <c r="AL51" s="9">
        <v>8.6999999999999993</v>
      </c>
      <c r="AM51" s="9">
        <v>8.3000000000000007</v>
      </c>
      <c r="AN51" s="9">
        <v>8.6</v>
      </c>
      <c r="AO51" s="48"/>
    </row>
    <row r="52" spans="1:41" ht="15.75" customHeight="1" x14ac:dyDescent="0.25">
      <c r="A52" s="48" t="s">
        <v>141</v>
      </c>
      <c r="B52" s="41" t="s">
        <v>55</v>
      </c>
      <c r="C52" s="48" t="s">
        <v>142</v>
      </c>
      <c r="D52" s="9" t="s">
        <v>290</v>
      </c>
      <c r="E52" s="9">
        <v>7.4</v>
      </c>
      <c r="F52" s="9">
        <v>7.7</v>
      </c>
      <c r="G52" s="9">
        <v>7.7</v>
      </c>
      <c r="H52" s="9">
        <v>8.4</v>
      </c>
      <c r="I52" s="9">
        <v>8.3000000000000007</v>
      </c>
      <c r="J52" s="9">
        <v>8.3000000000000007</v>
      </c>
      <c r="K52" s="9">
        <v>8.6</v>
      </c>
      <c r="L52" s="9">
        <v>8.4</v>
      </c>
      <c r="M52" s="9">
        <v>8.5</v>
      </c>
      <c r="N52" s="9">
        <v>9</v>
      </c>
      <c r="O52" s="9">
        <v>8.9</v>
      </c>
      <c r="P52" s="9">
        <v>8.6999999999999993</v>
      </c>
      <c r="Q52" s="9">
        <v>9.1999999999999993</v>
      </c>
      <c r="R52" s="9">
        <v>9.1</v>
      </c>
      <c r="S52" s="9">
        <v>9.1999999999999993</v>
      </c>
      <c r="T52" s="9">
        <v>8.8000000000000007</v>
      </c>
      <c r="U52" s="9">
        <v>8.6</v>
      </c>
      <c r="V52" s="9">
        <v>8.8000000000000007</v>
      </c>
      <c r="W52" s="9">
        <v>8.9</v>
      </c>
      <c r="X52" s="9">
        <v>8.8000000000000007</v>
      </c>
      <c r="Y52" s="9">
        <v>8.9</v>
      </c>
      <c r="Z52" s="9">
        <v>9.1</v>
      </c>
      <c r="AA52" s="9">
        <v>9</v>
      </c>
      <c r="AB52" s="9">
        <v>8.8000000000000007</v>
      </c>
      <c r="AC52" s="49">
        <v>9.3000000000000007</v>
      </c>
      <c r="AD52" s="9">
        <v>9.1</v>
      </c>
      <c r="AE52" s="9">
        <v>9.1999999999999993</v>
      </c>
      <c r="AF52" s="9">
        <v>9.4</v>
      </c>
      <c r="AG52" s="9">
        <v>9.1999999999999993</v>
      </c>
      <c r="AH52" s="9">
        <v>9.1999999999999993</v>
      </c>
      <c r="AI52" s="9">
        <v>9.1</v>
      </c>
      <c r="AJ52" s="9">
        <v>9</v>
      </c>
      <c r="AK52" s="9">
        <v>9</v>
      </c>
      <c r="AL52" s="9">
        <v>8.9</v>
      </c>
      <c r="AM52" s="9">
        <v>8.8000000000000007</v>
      </c>
      <c r="AN52" s="9">
        <v>8.8000000000000007</v>
      </c>
      <c r="AO52" s="48"/>
    </row>
    <row r="53" spans="1:41" ht="15.75" customHeight="1" x14ac:dyDescent="0.25">
      <c r="A53" s="48" t="s">
        <v>141</v>
      </c>
      <c r="B53" s="41" t="s">
        <v>55</v>
      </c>
      <c r="C53" s="48" t="s">
        <v>143</v>
      </c>
      <c r="D53" s="9" t="s">
        <v>290</v>
      </c>
      <c r="E53" s="9">
        <v>7.8</v>
      </c>
      <c r="F53" s="9">
        <v>7.5</v>
      </c>
      <c r="G53" s="9">
        <v>7.5</v>
      </c>
      <c r="H53" s="9">
        <v>8.5</v>
      </c>
      <c r="I53" s="9">
        <v>8.1999999999999993</v>
      </c>
      <c r="J53" s="9">
        <v>8.1</v>
      </c>
      <c r="K53" s="9">
        <v>8.6</v>
      </c>
      <c r="L53" s="9">
        <v>8.3000000000000007</v>
      </c>
      <c r="M53" s="9">
        <v>8.3000000000000007</v>
      </c>
      <c r="N53" s="9">
        <v>8.9</v>
      </c>
      <c r="O53" s="9">
        <v>8.6</v>
      </c>
      <c r="P53" s="9">
        <v>8.5</v>
      </c>
      <c r="Q53" s="9">
        <v>9.1999999999999993</v>
      </c>
      <c r="R53" s="9">
        <v>9.1</v>
      </c>
      <c r="S53" s="9">
        <v>8.9</v>
      </c>
      <c r="T53" s="9">
        <v>8.9</v>
      </c>
      <c r="U53" s="9">
        <v>8.6999999999999993</v>
      </c>
      <c r="V53" s="9">
        <v>8.4</v>
      </c>
      <c r="W53" s="9">
        <v>9</v>
      </c>
      <c r="X53" s="9">
        <v>8.6999999999999993</v>
      </c>
      <c r="Y53" s="9">
        <v>8.5</v>
      </c>
      <c r="Z53" s="9">
        <v>8.9</v>
      </c>
      <c r="AA53" s="9">
        <v>8.6</v>
      </c>
      <c r="AB53" s="9">
        <v>8.4</v>
      </c>
      <c r="AC53" s="49">
        <v>9.1</v>
      </c>
      <c r="AD53" s="9">
        <v>8.9</v>
      </c>
      <c r="AE53" s="9">
        <v>8.8000000000000007</v>
      </c>
      <c r="AF53" s="9">
        <v>9.1</v>
      </c>
      <c r="AG53" s="9">
        <v>9.1</v>
      </c>
      <c r="AH53" s="9">
        <v>8.9</v>
      </c>
      <c r="AI53" s="9">
        <v>9.1</v>
      </c>
      <c r="AJ53" s="9">
        <v>9</v>
      </c>
      <c r="AK53" s="9">
        <v>8.8000000000000007</v>
      </c>
      <c r="AL53" s="9">
        <v>8.9</v>
      </c>
      <c r="AM53" s="9">
        <v>8.6</v>
      </c>
      <c r="AN53" s="9">
        <v>8.4</v>
      </c>
      <c r="AO53" s="48"/>
    </row>
    <row r="54" spans="1:41" ht="15.75" customHeight="1" x14ac:dyDescent="0.25">
      <c r="A54" s="40" t="s">
        <v>141</v>
      </c>
      <c r="B54" s="41" t="s">
        <v>55</v>
      </c>
      <c r="C54" s="40" t="s">
        <v>144</v>
      </c>
      <c r="D54" s="41" t="s">
        <v>290</v>
      </c>
      <c r="E54" s="135" t="s">
        <v>543</v>
      </c>
      <c r="F54" s="9">
        <v>8.9</v>
      </c>
      <c r="G54" s="9">
        <v>8.9</v>
      </c>
      <c r="H54" s="135" t="s">
        <v>543</v>
      </c>
      <c r="I54" s="9">
        <v>9.1999999999999993</v>
      </c>
      <c r="J54" s="9">
        <v>9.1</v>
      </c>
      <c r="K54" s="135" t="s">
        <v>543</v>
      </c>
      <c r="L54" s="9">
        <v>9.6</v>
      </c>
      <c r="M54" s="9">
        <v>9.1999999999999993</v>
      </c>
      <c r="N54" s="135" t="s">
        <v>543</v>
      </c>
      <c r="O54" s="9">
        <v>9.4</v>
      </c>
      <c r="P54" s="9">
        <v>9.3000000000000007</v>
      </c>
      <c r="Q54" s="135" t="s">
        <v>543</v>
      </c>
      <c r="R54" s="9">
        <v>9.5</v>
      </c>
      <c r="S54" s="9">
        <v>9.6999999999999993</v>
      </c>
      <c r="T54" s="135" t="s">
        <v>543</v>
      </c>
      <c r="U54" s="9">
        <v>9.5</v>
      </c>
      <c r="V54" s="9">
        <v>9.6999999999999993</v>
      </c>
      <c r="W54" s="135" t="s">
        <v>543</v>
      </c>
      <c r="X54" s="9">
        <v>9.6</v>
      </c>
      <c r="Y54" s="9">
        <v>9.6999999999999993</v>
      </c>
      <c r="Z54" s="135" t="s">
        <v>543</v>
      </c>
      <c r="AA54" s="9">
        <v>9.4</v>
      </c>
      <c r="AB54" s="9">
        <v>9.5</v>
      </c>
      <c r="AC54" s="153" t="s">
        <v>543</v>
      </c>
      <c r="AD54" s="9">
        <v>9.8000000000000007</v>
      </c>
      <c r="AE54" s="9">
        <v>9.6</v>
      </c>
      <c r="AF54" s="135" t="s">
        <v>543</v>
      </c>
      <c r="AG54" s="9">
        <v>9.6999999999999993</v>
      </c>
      <c r="AH54" s="9">
        <v>9.5</v>
      </c>
      <c r="AI54" s="135" t="s">
        <v>543</v>
      </c>
      <c r="AJ54" s="9">
        <v>9.5</v>
      </c>
      <c r="AK54" s="9">
        <v>9.6</v>
      </c>
      <c r="AL54" s="135" t="s">
        <v>543</v>
      </c>
      <c r="AM54" s="9">
        <v>9.3000000000000007</v>
      </c>
      <c r="AN54" s="9">
        <v>9.1</v>
      </c>
      <c r="AO54" s="48" t="s">
        <v>221</v>
      </c>
    </row>
    <row r="55" spans="1:41" ht="15.75" customHeight="1" x14ac:dyDescent="0.25">
      <c r="A55" s="48" t="s">
        <v>141</v>
      </c>
      <c r="B55" s="41" t="s">
        <v>55</v>
      </c>
      <c r="C55" s="48" t="s">
        <v>145</v>
      </c>
      <c r="D55" s="9" t="s">
        <v>291</v>
      </c>
      <c r="E55" s="9">
        <v>7.3</v>
      </c>
      <c r="F55" s="9">
        <v>7.7</v>
      </c>
      <c r="G55" s="9">
        <v>7.7</v>
      </c>
      <c r="H55" s="9">
        <v>7.9</v>
      </c>
      <c r="I55" s="9">
        <v>7.9</v>
      </c>
      <c r="J55" s="9">
        <v>8</v>
      </c>
      <c r="K55" s="9">
        <v>7.6</v>
      </c>
      <c r="L55" s="9">
        <v>8.1</v>
      </c>
      <c r="M55" s="9">
        <v>8.1</v>
      </c>
      <c r="N55" s="9">
        <v>8.1999999999999993</v>
      </c>
      <c r="O55" s="9">
        <v>8.4</v>
      </c>
      <c r="P55" s="9">
        <v>8.6</v>
      </c>
      <c r="Q55" s="9">
        <v>8.6999999999999993</v>
      </c>
      <c r="R55" s="9">
        <v>8.6999999999999993</v>
      </c>
      <c r="S55" s="9">
        <v>8.8000000000000007</v>
      </c>
      <c r="T55" s="9">
        <v>8.1999999999999993</v>
      </c>
      <c r="U55" s="9">
        <v>8.5</v>
      </c>
      <c r="V55" s="9">
        <v>8.4</v>
      </c>
      <c r="W55" s="9">
        <v>8.1</v>
      </c>
      <c r="X55" s="9">
        <v>8.6</v>
      </c>
      <c r="Y55" s="9">
        <v>8.5</v>
      </c>
      <c r="Z55" s="9">
        <v>8.4</v>
      </c>
      <c r="AA55" s="9">
        <v>8.3000000000000007</v>
      </c>
      <c r="AB55" s="9">
        <v>8.3000000000000007</v>
      </c>
      <c r="AC55" s="49">
        <v>8.3000000000000007</v>
      </c>
      <c r="AD55" s="9">
        <v>8.6</v>
      </c>
      <c r="AE55" s="9">
        <v>8.8000000000000007</v>
      </c>
      <c r="AF55" s="9">
        <v>8.6999999999999993</v>
      </c>
      <c r="AG55" s="9">
        <v>8.8000000000000007</v>
      </c>
      <c r="AH55" s="9">
        <v>9</v>
      </c>
      <c r="AI55" s="9">
        <v>8.4</v>
      </c>
      <c r="AJ55" s="9">
        <v>8.8000000000000007</v>
      </c>
      <c r="AK55" s="9">
        <v>8.8000000000000007</v>
      </c>
      <c r="AL55" s="9">
        <v>8</v>
      </c>
      <c r="AM55" s="9">
        <v>8.3000000000000007</v>
      </c>
      <c r="AN55" s="9">
        <v>8.3000000000000007</v>
      </c>
      <c r="AO55" s="48"/>
    </row>
    <row r="56" spans="1:41" ht="15.75" customHeight="1" x14ac:dyDescent="0.25">
      <c r="A56" s="48" t="s">
        <v>141</v>
      </c>
      <c r="B56" s="41" t="s">
        <v>55</v>
      </c>
      <c r="C56" s="48" t="s">
        <v>146</v>
      </c>
      <c r="D56" s="9" t="s">
        <v>290</v>
      </c>
      <c r="E56" s="9">
        <v>7.7</v>
      </c>
      <c r="F56" s="9">
        <v>7.8</v>
      </c>
      <c r="G56" s="9">
        <v>7.2</v>
      </c>
      <c r="H56" s="9">
        <v>8.3000000000000007</v>
      </c>
      <c r="I56" s="9">
        <v>8.3000000000000007</v>
      </c>
      <c r="J56" s="9">
        <v>8</v>
      </c>
      <c r="K56" s="9">
        <v>8.4</v>
      </c>
      <c r="L56" s="9">
        <v>8.5</v>
      </c>
      <c r="M56" s="9">
        <v>8.4</v>
      </c>
      <c r="N56" s="9">
        <v>8.8000000000000007</v>
      </c>
      <c r="O56" s="9">
        <v>8.9</v>
      </c>
      <c r="P56" s="9">
        <v>8.6</v>
      </c>
      <c r="Q56" s="9">
        <v>8.9</v>
      </c>
      <c r="R56" s="9">
        <v>9.1</v>
      </c>
      <c r="S56" s="9">
        <v>9</v>
      </c>
      <c r="T56" s="9">
        <v>8.6</v>
      </c>
      <c r="U56" s="9">
        <v>8.6999999999999993</v>
      </c>
      <c r="V56" s="9">
        <v>8.5</v>
      </c>
      <c r="W56" s="9">
        <v>8.6</v>
      </c>
      <c r="X56" s="9">
        <v>8.8000000000000007</v>
      </c>
      <c r="Y56" s="9">
        <v>8.5</v>
      </c>
      <c r="Z56" s="9">
        <v>8.9</v>
      </c>
      <c r="AA56" s="9">
        <v>8.6</v>
      </c>
      <c r="AB56" s="9">
        <v>8.3000000000000007</v>
      </c>
      <c r="AC56" s="49">
        <v>9</v>
      </c>
      <c r="AD56" s="9">
        <v>9</v>
      </c>
      <c r="AE56" s="9">
        <v>8.9</v>
      </c>
      <c r="AF56" s="9">
        <v>9.1999999999999993</v>
      </c>
      <c r="AG56" s="9">
        <v>9.1</v>
      </c>
      <c r="AH56" s="9">
        <v>9</v>
      </c>
      <c r="AI56" s="9">
        <v>8.8000000000000007</v>
      </c>
      <c r="AJ56" s="9">
        <v>8.9</v>
      </c>
      <c r="AK56" s="9">
        <v>8.5</v>
      </c>
      <c r="AL56" s="9">
        <v>8.6</v>
      </c>
      <c r="AM56" s="9">
        <v>8.4</v>
      </c>
      <c r="AN56" s="9">
        <v>8.1999999999999993</v>
      </c>
      <c r="AO56" s="48"/>
    </row>
    <row r="57" spans="1:41" ht="15.75" customHeight="1" x14ac:dyDescent="0.25">
      <c r="A57" s="48" t="s">
        <v>141</v>
      </c>
      <c r="B57" s="41" t="s">
        <v>55</v>
      </c>
      <c r="C57" s="48" t="s">
        <v>147</v>
      </c>
      <c r="D57" s="9" t="s">
        <v>290</v>
      </c>
      <c r="E57" s="9">
        <v>8.4</v>
      </c>
      <c r="F57" s="9">
        <v>8.5</v>
      </c>
      <c r="G57" s="9">
        <v>8</v>
      </c>
      <c r="H57" s="9">
        <v>9</v>
      </c>
      <c r="I57" s="9">
        <v>8.6999999999999993</v>
      </c>
      <c r="J57" s="9">
        <v>8.8000000000000007</v>
      </c>
      <c r="K57" s="9">
        <v>8.8000000000000007</v>
      </c>
      <c r="L57" s="9">
        <v>8.6999999999999993</v>
      </c>
      <c r="M57" s="9">
        <v>8.6</v>
      </c>
      <c r="N57" s="9">
        <v>9.1</v>
      </c>
      <c r="O57" s="9">
        <v>9</v>
      </c>
      <c r="P57" s="9">
        <v>8.9</v>
      </c>
      <c r="Q57" s="9">
        <v>9.3000000000000007</v>
      </c>
      <c r="R57" s="9">
        <v>9.1999999999999993</v>
      </c>
      <c r="S57" s="9">
        <v>9.1</v>
      </c>
      <c r="T57" s="9">
        <v>9.1</v>
      </c>
      <c r="U57" s="9">
        <v>8.8000000000000007</v>
      </c>
      <c r="V57" s="9">
        <v>8.9</v>
      </c>
      <c r="W57" s="9">
        <v>9.1</v>
      </c>
      <c r="X57" s="9">
        <v>8.8000000000000007</v>
      </c>
      <c r="Y57" s="9">
        <v>8.9</v>
      </c>
      <c r="Z57" s="9">
        <v>9.3000000000000007</v>
      </c>
      <c r="AA57" s="9">
        <v>8.9</v>
      </c>
      <c r="AB57" s="9">
        <v>8.8000000000000007</v>
      </c>
      <c r="AC57" s="49">
        <v>9.3000000000000007</v>
      </c>
      <c r="AD57" s="9">
        <v>9</v>
      </c>
      <c r="AE57" s="9">
        <v>9.1</v>
      </c>
      <c r="AF57" s="9">
        <v>9.4</v>
      </c>
      <c r="AG57" s="9">
        <v>9.1</v>
      </c>
      <c r="AH57" s="9">
        <v>9.4</v>
      </c>
      <c r="AI57" s="9">
        <v>9.3000000000000007</v>
      </c>
      <c r="AJ57" s="9">
        <v>9.1</v>
      </c>
      <c r="AK57" s="9">
        <v>8.9</v>
      </c>
      <c r="AL57" s="9">
        <v>9</v>
      </c>
      <c r="AM57" s="9">
        <v>8.6999999999999993</v>
      </c>
      <c r="AN57" s="9">
        <v>8.6</v>
      </c>
      <c r="AO57" s="48"/>
    </row>
    <row r="58" spans="1:41" ht="15.75" customHeight="1" x14ac:dyDescent="0.25">
      <c r="A58" s="48" t="s">
        <v>153</v>
      </c>
      <c r="B58" s="41" t="s">
        <v>55</v>
      </c>
      <c r="C58" s="48" t="s">
        <v>154</v>
      </c>
      <c r="D58" s="9" t="s">
        <v>296</v>
      </c>
      <c r="E58" s="9">
        <v>7.9</v>
      </c>
      <c r="F58" s="9">
        <v>8</v>
      </c>
      <c r="G58" s="9">
        <v>7.3</v>
      </c>
      <c r="H58" s="9">
        <v>8.4</v>
      </c>
      <c r="I58" s="9">
        <v>8.1</v>
      </c>
      <c r="J58" s="9">
        <v>7.7</v>
      </c>
      <c r="K58" s="9">
        <v>8.3000000000000007</v>
      </c>
      <c r="L58" s="9">
        <v>8.4</v>
      </c>
      <c r="M58" s="9">
        <v>7.8</v>
      </c>
      <c r="N58" s="9">
        <v>8.8000000000000007</v>
      </c>
      <c r="O58" s="9">
        <v>8.8000000000000007</v>
      </c>
      <c r="P58" s="9">
        <v>8.1</v>
      </c>
      <c r="Q58" s="9">
        <v>9.1</v>
      </c>
      <c r="R58" s="9">
        <v>9</v>
      </c>
      <c r="S58" s="9">
        <v>8.8000000000000007</v>
      </c>
      <c r="T58" s="9">
        <v>8.8000000000000007</v>
      </c>
      <c r="U58" s="9">
        <v>8.6999999999999993</v>
      </c>
      <c r="V58" s="9">
        <v>7.9</v>
      </c>
      <c r="W58" s="9">
        <v>8.9</v>
      </c>
      <c r="X58" s="9">
        <v>8.8000000000000007</v>
      </c>
      <c r="Y58" s="9">
        <v>8</v>
      </c>
      <c r="Z58" s="9">
        <v>8.9</v>
      </c>
      <c r="AA58" s="9">
        <v>8.6</v>
      </c>
      <c r="AB58" s="9">
        <v>8.1999999999999993</v>
      </c>
      <c r="AC58" s="49">
        <v>9</v>
      </c>
      <c r="AD58" s="9">
        <v>9</v>
      </c>
      <c r="AE58" s="9">
        <v>8.6</v>
      </c>
      <c r="AF58" s="9">
        <v>9</v>
      </c>
      <c r="AG58" s="9">
        <v>9.3000000000000007</v>
      </c>
      <c r="AH58" s="9">
        <v>8.9</v>
      </c>
      <c r="AI58" s="9">
        <v>8.6999999999999993</v>
      </c>
      <c r="AJ58" s="9">
        <v>8.8000000000000007</v>
      </c>
      <c r="AK58" s="9">
        <v>8.5</v>
      </c>
      <c r="AL58" s="9">
        <v>8.9</v>
      </c>
      <c r="AM58" s="9">
        <v>8.4</v>
      </c>
      <c r="AN58" s="9">
        <v>7.9</v>
      </c>
      <c r="AO58" s="48"/>
    </row>
    <row r="59" spans="1:41" ht="15.75" customHeight="1" x14ac:dyDescent="0.25">
      <c r="A59" s="48" t="s">
        <v>153</v>
      </c>
      <c r="B59" s="41" t="s">
        <v>55</v>
      </c>
      <c r="C59" s="48" t="s">
        <v>155</v>
      </c>
      <c r="D59" s="9" t="s">
        <v>297</v>
      </c>
      <c r="E59" s="9">
        <v>7.7</v>
      </c>
      <c r="F59" s="9">
        <v>7.9</v>
      </c>
      <c r="G59" s="9">
        <v>8.1999999999999993</v>
      </c>
      <c r="H59" s="9">
        <v>8.9</v>
      </c>
      <c r="I59" s="9">
        <v>8.3000000000000007</v>
      </c>
      <c r="J59" s="9">
        <v>8.3000000000000007</v>
      </c>
      <c r="K59" s="9">
        <v>8.6</v>
      </c>
      <c r="L59" s="9">
        <v>8.5</v>
      </c>
      <c r="M59" s="9">
        <v>8.3000000000000007</v>
      </c>
      <c r="N59" s="9">
        <v>9.1</v>
      </c>
      <c r="O59" s="9">
        <v>9</v>
      </c>
      <c r="P59" s="9">
        <v>8.4</v>
      </c>
      <c r="Q59" s="9">
        <v>9.3000000000000007</v>
      </c>
      <c r="R59" s="9">
        <v>9.1999999999999993</v>
      </c>
      <c r="S59" s="9">
        <v>9.1</v>
      </c>
      <c r="T59" s="9">
        <v>8.8000000000000007</v>
      </c>
      <c r="U59" s="9">
        <v>8.6999999999999993</v>
      </c>
      <c r="V59" s="9">
        <v>8.3000000000000007</v>
      </c>
      <c r="W59" s="9">
        <v>9</v>
      </c>
      <c r="X59" s="9">
        <v>8.6999999999999993</v>
      </c>
      <c r="Y59" s="9">
        <v>8.4</v>
      </c>
      <c r="Z59" s="9">
        <v>9.1999999999999993</v>
      </c>
      <c r="AA59" s="9">
        <v>8.9</v>
      </c>
      <c r="AB59" s="9">
        <v>9</v>
      </c>
      <c r="AC59" s="49">
        <v>9.1999999999999993</v>
      </c>
      <c r="AD59" s="9">
        <v>9</v>
      </c>
      <c r="AE59" s="9">
        <v>9</v>
      </c>
      <c r="AF59" s="9">
        <v>9.4</v>
      </c>
      <c r="AG59" s="9">
        <v>9.3000000000000007</v>
      </c>
      <c r="AH59" s="9">
        <v>9.3000000000000007</v>
      </c>
      <c r="AI59" s="9">
        <v>9.1999999999999993</v>
      </c>
      <c r="AJ59" s="9">
        <v>9</v>
      </c>
      <c r="AK59" s="9">
        <v>9</v>
      </c>
      <c r="AL59" s="9">
        <v>8.9</v>
      </c>
      <c r="AM59" s="9">
        <v>8.6</v>
      </c>
      <c r="AN59" s="9">
        <v>8.6</v>
      </c>
      <c r="AO59" s="48"/>
    </row>
    <row r="60" spans="1:41" ht="15.75" customHeight="1" x14ac:dyDescent="0.25">
      <c r="A60" s="48" t="s">
        <v>160</v>
      </c>
      <c r="B60" s="41" t="s">
        <v>55</v>
      </c>
      <c r="C60" s="48" t="s">
        <v>161</v>
      </c>
      <c r="D60" s="9" t="s">
        <v>303</v>
      </c>
      <c r="E60" s="9">
        <v>7.4</v>
      </c>
      <c r="F60" s="9">
        <v>7.5</v>
      </c>
      <c r="G60" s="9">
        <v>7.6</v>
      </c>
      <c r="H60" s="9">
        <v>7.2</v>
      </c>
      <c r="I60" s="9">
        <v>7.6</v>
      </c>
      <c r="J60" s="9">
        <v>7.7</v>
      </c>
      <c r="K60" s="9">
        <v>7.3</v>
      </c>
      <c r="L60" s="9">
        <v>7.8</v>
      </c>
      <c r="M60" s="9">
        <v>8</v>
      </c>
      <c r="N60" s="9">
        <v>7.9</v>
      </c>
      <c r="O60" s="9">
        <v>8</v>
      </c>
      <c r="P60" s="9">
        <v>8.1999999999999993</v>
      </c>
      <c r="Q60" s="9">
        <v>8.4</v>
      </c>
      <c r="R60" s="9">
        <v>8.1999999999999993</v>
      </c>
      <c r="S60" s="9">
        <v>8.6999999999999993</v>
      </c>
      <c r="T60" s="9">
        <v>7.4</v>
      </c>
      <c r="U60" s="9">
        <v>7.7</v>
      </c>
      <c r="V60" s="9">
        <v>8</v>
      </c>
      <c r="W60" s="9">
        <v>7.3</v>
      </c>
      <c r="X60" s="9">
        <v>7.8</v>
      </c>
      <c r="Y60" s="9">
        <v>8</v>
      </c>
      <c r="Z60" s="9">
        <v>7.8</v>
      </c>
      <c r="AA60" s="9">
        <v>7.8</v>
      </c>
      <c r="AB60" s="9">
        <v>8.3000000000000007</v>
      </c>
      <c r="AC60" s="49">
        <v>8.1999999999999993</v>
      </c>
      <c r="AD60" s="9">
        <v>8.3000000000000007</v>
      </c>
      <c r="AE60" s="9">
        <v>8.6999999999999993</v>
      </c>
      <c r="AF60" s="9">
        <v>8.4</v>
      </c>
      <c r="AG60" s="9">
        <v>8.6</v>
      </c>
      <c r="AH60" s="9">
        <v>9.1</v>
      </c>
      <c r="AI60" s="9">
        <v>8.4</v>
      </c>
      <c r="AJ60" s="9">
        <v>8.5</v>
      </c>
      <c r="AK60" s="9">
        <v>8.6999999999999993</v>
      </c>
      <c r="AL60" s="9">
        <v>7.5</v>
      </c>
      <c r="AM60" s="9">
        <v>7.6</v>
      </c>
      <c r="AN60" s="9">
        <v>8</v>
      </c>
      <c r="AO60" s="48"/>
    </row>
    <row r="61" spans="1:41" ht="15.75" customHeight="1" x14ac:dyDescent="0.25">
      <c r="A61" s="48" t="s">
        <v>160</v>
      </c>
      <c r="B61" s="41" t="s">
        <v>55</v>
      </c>
      <c r="C61" s="48" t="s">
        <v>98</v>
      </c>
      <c r="D61" s="9" t="s">
        <v>304</v>
      </c>
      <c r="E61" s="9">
        <v>7.8</v>
      </c>
      <c r="F61" s="9">
        <v>8.1</v>
      </c>
      <c r="G61" s="9">
        <v>8.4</v>
      </c>
      <c r="H61" s="9">
        <v>8</v>
      </c>
      <c r="I61" s="9">
        <v>8.1999999999999993</v>
      </c>
      <c r="J61" s="9">
        <v>8.4</v>
      </c>
      <c r="K61" s="9">
        <v>8.1</v>
      </c>
      <c r="L61" s="9">
        <v>8.4</v>
      </c>
      <c r="M61" s="9">
        <v>8.3000000000000007</v>
      </c>
      <c r="N61" s="9">
        <v>8.6999999999999993</v>
      </c>
      <c r="O61" s="9">
        <v>8.9</v>
      </c>
      <c r="P61" s="9">
        <v>8.6999999999999993</v>
      </c>
      <c r="Q61" s="9">
        <v>8.9</v>
      </c>
      <c r="R61" s="9">
        <v>9</v>
      </c>
      <c r="S61" s="9">
        <v>9.4</v>
      </c>
      <c r="T61" s="9">
        <v>8.5</v>
      </c>
      <c r="U61" s="9">
        <v>8.6</v>
      </c>
      <c r="V61" s="9">
        <v>8.6</v>
      </c>
      <c r="W61" s="9">
        <v>8.6999999999999993</v>
      </c>
      <c r="X61" s="9">
        <v>8.6999999999999993</v>
      </c>
      <c r="Y61" s="9">
        <v>8.6999999999999993</v>
      </c>
      <c r="Z61" s="9">
        <v>8.6999999999999993</v>
      </c>
      <c r="AA61" s="9">
        <v>8.6999999999999993</v>
      </c>
      <c r="AB61" s="9">
        <v>9</v>
      </c>
      <c r="AC61" s="49">
        <v>9</v>
      </c>
      <c r="AD61" s="9">
        <v>9.1999999999999993</v>
      </c>
      <c r="AE61" s="9">
        <v>9.3000000000000007</v>
      </c>
      <c r="AF61" s="9">
        <v>9.1</v>
      </c>
      <c r="AG61" s="9">
        <v>9.4</v>
      </c>
      <c r="AH61" s="9">
        <v>9.4</v>
      </c>
      <c r="AI61" s="9">
        <v>8.6999999999999993</v>
      </c>
      <c r="AJ61" s="9">
        <v>8.9</v>
      </c>
      <c r="AK61" s="9">
        <v>8.8000000000000007</v>
      </c>
      <c r="AL61" s="9">
        <v>8.6</v>
      </c>
      <c r="AM61" s="9">
        <v>8.4</v>
      </c>
      <c r="AN61" s="9">
        <v>8.6</v>
      </c>
      <c r="AO61" s="48"/>
    </row>
    <row r="62" spans="1:41" ht="15.75" customHeight="1" x14ac:dyDescent="0.25">
      <c r="A62" s="48" t="s">
        <v>160</v>
      </c>
      <c r="B62" s="41" t="s">
        <v>55</v>
      </c>
      <c r="C62" s="48" t="s">
        <v>162</v>
      </c>
      <c r="D62" s="9" t="s">
        <v>305</v>
      </c>
      <c r="E62" s="9">
        <v>7.5</v>
      </c>
      <c r="F62" s="9">
        <v>7.8</v>
      </c>
      <c r="G62" s="9">
        <v>7.8</v>
      </c>
      <c r="H62" s="9">
        <v>8</v>
      </c>
      <c r="I62" s="9">
        <v>8.3000000000000007</v>
      </c>
      <c r="J62" s="9">
        <v>8</v>
      </c>
      <c r="K62" s="9">
        <v>7.9</v>
      </c>
      <c r="L62" s="9">
        <v>8.1</v>
      </c>
      <c r="M62" s="9">
        <v>8.4</v>
      </c>
      <c r="N62" s="9">
        <v>8.6999999999999993</v>
      </c>
      <c r="O62" s="9">
        <v>8.6</v>
      </c>
      <c r="P62" s="9">
        <v>8.5</v>
      </c>
      <c r="Q62" s="9">
        <v>8.9</v>
      </c>
      <c r="R62" s="9">
        <v>9.1</v>
      </c>
      <c r="S62" s="9">
        <v>8.9</v>
      </c>
      <c r="T62" s="9">
        <v>8.3000000000000007</v>
      </c>
      <c r="U62" s="9">
        <v>8.5</v>
      </c>
      <c r="V62" s="9">
        <v>8.5</v>
      </c>
      <c r="W62" s="9">
        <v>8.4</v>
      </c>
      <c r="X62" s="9">
        <v>8.4</v>
      </c>
      <c r="Y62" s="9">
        <v>8.5</v>
      </c>
      <c r="Z62" s="9">
        <v>8.5</v>
      </c>
      <c r="AA62" s="9">
        <v>8.6</v>
      </c>
      <c r="AB62" s="9">
        <v>8.5</v>
      </c>
      <c r="AC62" s="49">
        <v>8.8000000000000007</v>
      </c>
      <c r="AD62" s="9">
        <v>9</v>
      </c>
      <c r="AE62" s="9">
        <v>9</v>
      </c>
      <c r="AF62" s="9">
        <v>9.1</v>
      </c>
      <c r="AG62" s="9">
        <v>9.1999999999999993</v>
      </c>
      <c r="AH62" s="9">
        <v>9.1999999999999993</v>
      </c>
      <c r="AI62" s="9">
        <v>8.6</v>
      </c>
      <c r="AJ62" s="9">
        <v>8.8000000000000007</v>
      </c>
      <c r="AK62" s="9">
        <v>8.6</v>
      </c>
      <c r="AL62" s="9">
        <v>8.3000000000000007</v>
      </c>
      <c r="AM62" s="9">
        <v>8.4</v>
      </c>
      <c r="AN62" s="9">
        <v>8.4</v>
      </c>
      <c r="AO62" s="48"/>
    </row>
    <row r="63" spans="1:41" ht="15.75" customHeight="1" x14ac:dyDescent="0.25">
      <c r="A63" s="48" t="s">
        <v>169</v>
      </c>
      <c r="B63" s="41" t="s">
        <v>55</v>
      </c>
      <c r="C63" s="48" t="s">
        <v>170</v>
      </c>
      <c r="D63" s="9" t="s">
        <v>309</v>
      </c>
      <c r="E63" s="9">
        <v>7</v>
      </c>
      <c r="F63" s="9">
        <v>7.1</v>
      </c>
      <c r="G63" s="9">
        <v>7.1</v>
      </c>
      <c r="H63" s="9">
        <v>7.8</v>
      </c>
      <c r="I63" s="9">
        <v>7.7</v>
      </c>
      <c r="J63" s="9">
        <v>8</v>
      </c>
      <c r="K63" s="9">
        <v>7.8</v>
      </c>
      <c r="L63" s="9">
        <v>7.9</v>
      </c>
      <c r="M63" s="9">
        <v>8.1999999999999993</v>
      </c>
      <c r="N63" s="9">
        <v>8.1999999999999993</v>
      </c>
      <c r="O63" s="9">
        <v>8.1999999999999993</v>
      </c>
      <c r="P63" s="9">
        <v>8.1</v>
      </c>
      <c r="Q63" s="9">
        <v>8.5</v>
      </c>
      <c r="R63" s="9">
        <v>8.4</v>
      </c>
      <c r="S63" s="9">
        <v>8.8000000000000007</v>
      </c>
      <c r="T63" s="9">
        <v>8</v>
      </c>
      <c r="U63" s="9">
        <v>8</v>
      </c>
      <c r="V63" s="9">
        <v>8.4</v>
      </c>
      <c r="W63" s="9">
        <v>7.8</v>
      </c>
      <c r="X63" s="9">
        <v>7.9</v>
      </c>
      <c r="Y63" s="9">
        <v>8.4</v>
      </c>
      <c r="Z63" s="9">
        <v>7.9</v>
      </c>
      <c r="AA63" s="9">
        <v>7.8</v>
      </c>
      <c r="AB63" s="9">
        <v>8.4</v>
      </c>
      <c r="AC63" s="49">
        <v>8.3000000000000007</v>
      </c>
      <c r="AD63" s="9">
        <v>8.3000000000000007</v>
      </c>
      <c r="AE63" s="9">
        <v>8.8000000000000007</v>
      </c>
      <c r="AF63" s="9">
        <v>8.6</v>
      </c>
      <c r="AG63" s="9">
        <v>8.4</v>
      </c>
      <c r="AH63" s="9">
        <v>8.9</v>
      </c>
      <c r="AI63" s="9">
        <v>8.5</v>
      </c>
      <c r="AJ63" s="9">
        <v>8.4</v>
      </c>
      <c r="AK63" s="9">
        <v>8.6</v>
      </c>
      <c r="AL63" s="9">
        <v>8</v>
      </c>
      <c r="AM63" s="9">
        <v>8</v>
      </c>
      <c r="AN63" s="9">
        <v>8.1999999999999993</v>
      </c>
      <c r="AO63" s="48"/>
    </row>
    <row r="64" spans="1:41" ht="15.75" customHeight="1" x14ac:dyDescent="0.25">
      <c r="A64" s="40" t="s">
        <v>169</v>
      </c>
      <c r="B64" s="41" t="s">
        <v>55</v>
      </c>
      <c r="C64" s="40" t="s">
        <v>171</v>
      </c>
      <c r="D64" s="41" t="s">
        <v>309</v>
      </c>
      <c r="E64" s="135" t="s">
        <v>543</v>
      </c>
      <c r="F64" s="9">
        <v>8.9</v>
      </c>
      <c r="G64" s="9">
        <v>7.8</v>
      </c>
      <c r="H64" s="135" t="s">
        <v>543</v>
      </c>
      <c r="I64" s="9">
        <v>9.1999999999999993</v>
      </c>
      <c r="J64" s="9">
        <v>8.5</v>
      </c>
      <c r="K64" s="135" t="s">
        <v>543</v>
      </c>
      <c r="L64" s="9">
        <v>9.6</v>
      </c>
      <c r="M64" s="9">
        <v>8.9</v>
      </c>
      <c r="N64" s="135" t="s">
        <v>543</v>
      </c>
      <c r="O64" s="9">
        <v>9.4</v>
      </c>
      <c r="P64" s="9">
        <v>9.1999999999999993</v>
      </c>
      <c r="Q64" s="135" t="s">
        <v>543</v>
      </c>
      <c r="R64" s="9">
        <v>9.5</v>
      </c>
      <c r="S64" s="9">
        <v>9.1999999999999993</v>
      </c>
      <c r="T64" s="135" t="s">
        <v>543</v>
      </c>
      <c r="U64" s="9">
        <v>9.5</v>
      </c>
      <c r="V64" s="9">
        <v>9.1999999999999993</v>
      </c>
      <c r="W64" s="135" t="s">
        <v>543</v>
      </c>
      <c r="X64" s="9">
        <v>9.6</v>
      </c>
      <c r="Y64" s="9">
        <v>9.5</v>
      </c>
      <c r="Z64" s="135" t="s">
        <v>543</v>
      </c>
      <c r="AA64" s="9">
        <v>9.4</v>
      </c>
      <c r="AB64" s="9">
        <v>9.3000000000000007</v>
      </c>
      <c r="AC64" s="153" t="s">
        <v>543</v>
      </c>
      <c r="AD64" s="9">
        <v>9.8000000000000007</v>
      </c>
      <c r="AE64" s="9">
        <v>9.6</v>
      </c>
      <c r="AF64" s="135" t="s">
        <v>543</v>
      </c>
      <c r="AG64" s="9">
        <v>9.6999999999999993</v>
      </c>
      <c r="AH64" s="9">
        <v>9.6</v>
      </c>
      <c r="AI64" s="135" t="s">
        <v>543</v>
      </c>
      <c r="AJ64" s="9">
        <v>9.5</v>
      </c>
      <c r="AK64" s="9">
        <v>9.4</v>
      </c>
      <c r="AL64" s="135" t="s">
        <v>543</v>
      </c>
      <c r="AM64" s="9">
        <v>9.3000000000000007</v>
      </c>
      <c r="AN64" s="9">
        <v>9.1999999999999993</v>
      </c>
      <c r="AO64" s="48" t="s">
        <v>221</v>
      </c>
    </row>
    <row r="65" spans="1:41" ht="15.75" customHeight="1" x14ac:dyDescent="0.25">
      <c r="A65" s="48" t="s">
        <v>169</v>
      </c>
      <c r="B65" s="41" t="s">
        <v>55</v>
      </c>
      <c r="C65" s="48" t="s">
        <v>172</v>
      </c>
      <c r="D65" s="9" t="s">
        <v>310</v>
      </c>
      <c r="E65" s="9">
        <v>7.2</v>
      </c>
      <c r="F65" s="9">
        <v>7.4</v>
      </c>
      <c r="G65" s="9">
        <v>6.8</v>
      </c>
      <c r="H65" s="9">
        <v>7.7</v>
      </c>
      <c r="I65" s="9">
        <v>7.8</v>
      </c>
      <c r="J65" s="9">
        <v>7.7</v>
      </c>
      <c r="K65" s="9">
        <v>7.7</v>
      </c>
      <c r="L65" s="9">
        <v>8.1</v>
      </c>
      <c r="M65" s="9">
        <v>7.9</v>
      </c>
      <c r="N65" s="9">
        <v>8.1999999999999993</v>
      </c>
      <c r="O65" s="9">
        <v>8.1999999999999993</v>
      </c>
      <c r="P65" s="9">
        <v>8.1</v>
      </c>
      <c r="Q65" s="9">
        <v>8.4</v>
      </c>
      <c r="R65" s="9">
        <v>8.9</v>
      </c>
      <c r="S65" s="9">
        <v>8.6</v>
      </c>
      <c r="T65" s="9">
        <v>8</v>
      </c>
      <c r="U65" s="9">
        <v>8.1999999999999993</v>
      </c>
      <c r="V65" s="9">
        <v>7.9</v>
      </c>
      <c r="W65" s="9">
        <v>8</v>
      </c>
      <c r="X65" s="9">
        <v>8.1999999999999993</v>
      </c>
      <c r="Y65" s="9">
        <v>7.9</v>
      </c>
      <c r="Z65" s="9">
        <v>8</v>
      </c>
      <c r="AA65" s="9">
        <v>8.1999999999999993</v>
      </c>
      <c r="AB65" s="9">
        <v>8</v>
      </c>
      <c r="AC65" s="49">
        <v>8.4</v>
      </c>
      <c r="AD65" s="9">
        <v>8.6</v>
      </c>
      <c r="AE65" s="9">
        <v>8.4</v>
      </c>
      <c r="AF65" s="9">
        <v>8.4</v>
      </c>
      <c r="AG65" s="9">
        <v>8.6999999999999993</v>
      </c>
      <c r="AH65" s="9">
        <v>8.5</v>
      </c>
      <c r="AI65" s="9">
        <v>8.6</v>
      </c>
      <c r="AJ65" s="9">
        <v>8.6999999999999993</v>
      </c>
      <c r="AK65" s="9">
        <v>8.5</v>
      </c>
      <c r="AL65" s="9">
        <v>8</v>
      </c>
      <c r="AM65" s="9">
        <v>8.3000000000000007</v>
      </c>
      <c r="AN65" s="9">
        <v>7.9</v>
      </c>
      <c r="AO65" s="48"/>
    </row>
    <row r="66" spans="1:41" ht="15.75" customHeight="1" x14ac:dyDescent="0.25">
      <c r="A66" s="48" t="s">
        <v>169</v>
      </c>
      <c r="B66" s="41" t="s">
        <v>55</v>
      </c>
      <c r="C66" s="48" t="s">
        <v>173</v>
      </c>
      <c r="D66" s="9" t="s">
        <v>311</v>
      </c>
      <c r="E66" s="9">
        <v>7.4</v>
      </c>
      <c r="F66" s="9">
        <v>7.7</v>
      </c>
      <c r="G66" s="9">
        <v>7.9</v>
      </c>
      <c r="H66" s="9">
        <v>7.7</v>
      </c>
      <c r="I66" s="9">
        <v>7.8</v>
      </c>
      <c r="J66" s="9">
        <v>8.1999999999999993</v>
      </c>
      <c r="K66" s="9">
        <v>8.1</v>
      </c>
      <c r="L66" s="9">
        <v>8.3000000000000007</v>
      </c>
      <c r="M66" s="9">
        <v>8.6</v>
      </c>
      <c r="N66" s="9">
        <v>8.3000000000000007</v>
      </c>
      <c r="O66" s="9">
        <v>8.5</v>
      </c>
      <c r="P66" s="9">
        <v>8.8000000000000007</v>
      </c>
      <c r="Q66" s="9">
        <v>8.4</v>
      </c>
      <c r="R66" s="9">
        <v>8.8000000000000007</v>
      </c>
      <c r="S66" s="9">
        <v>9</v>
      </c>
      <c r="T66" s="9">
        <v>8</v>
      </c>
      <c r="U66" s="9">
        <v>8.4</v>
      </c>
      <c r="V66" s="9">
        <v>8.6</v>
      </c>
      <c r="W66" s="9">
        <v>8</v>
      </c>
      <c r="X66" s="9">
        <v>8.3000000000000007</v>
      </c>
      <c r="Y66" s="9">
        <v>8.6</v>
      </c>
      <c r="Z66" s="9">
        <v>7.8</v>
      </c>
      <c r="AA66" s="9">
        <v>8.3000000000000007</v>
      </c>
      <c r="AB66" s="9">
        <v>8.5</v>
      </c>
      <c r="AC66" s="49">
        <v>8.4</v>
      </c>
      <c r="AD66" s="9">
        <v>8.6</v>
      </c>
      <c r="AE66" s="9">
        <v>8.9</v>
      </c>
      <c r="AF66" s="9">
        <v>8.6</v>
      </c>
      <c r="AG66" s="9">
        <v>8.8000000000000007</v>
      </c>
      <c r="AH66" s="9">
        <v>9.1</v>
      </c>
      <c r="AI66" s="9">
        <v>8.4</v>
      </c>
      <c r="AJ66" s="9">
        <v>8.6999999999999993</v>
      </c>
      <c r="AK66" s="9">
        <v>8.8000000000000007</v>
      </c>
      <c r="AL66" s="9">
        <v>8.1</v>
      </c>
      <c r="AM66" s="9">
        <v>8.4</v>
      </c>
      <c r="AN66" s="9">
        <v>8.6</v>
      </c>
      <c r="AO66" s="48"/>
    </row>
    <row r="67" spans="1:41" ht="15.75" customHeight="1" x14ac:dyDescent="0.25">
      <c r="A67" s="48" t="s">
        <v>169</v>
      </c>
      <c r="B67" s="41" t="s">
        <v>55</v>
      </c>
      <c r="C67" s="48" t="s">
        <v>174</v>
      </c>
      <c r="D67" s="9" t="s">
        <v>311</v>
      </c>
      <c r="E67" s="9">
        <v>7.3</v>
      </c>
      <c r="F67" s="9">
        <v>8.4</v>
      </c>
      <c r="G67" s="9">
        <v>8.4</v>
      </c>
      <c r="H67" s="9">
        <v>8</v>
      </c>
      <c r="I67" s="9">
        <v>8.5</v>
      </c>
      <c r="J67" s="9">
        <v>8.6</v>
      </c>
      <c r="K67" s="9">
        <v>8.3000000000000007</v>
      </c>
      <c r="L67" s="9">
        <v>8.9</v>
      </c>
      <c r="M67" s="9">
        <v>8.8000000000000007</v>
      </c>
      <c r="N67" s="9">
        <v>8.6999999999999993</v>
      </c>
      <c r="O67" s="9">
        <v>8.9</v>
      </c>
      <c r="P67" s="9">
        <v>9</v>
      </c>
      <c r="Q67" s="9">
        <v>8.9</v>
      </c>
      <c r="R67" s="9">
        <v>9</v>
      </c>
      <c r="S67" s="9">
        <v>9.1</v>
      </c>
      <c r="T67" s="9">
        <v>8.5</v>
      </c>
      <c r="U67" s="9">
        <v>9.1</v>
      </c>
      <c r="V67" s="9">
        <v>8.9</v>
      </c>
      <c r="W67" s="9">
        <v>8.6</v>
      </c>
      <c r="X67" s="9">
        <v>8.9</v>
      </c>
      <c r="Y67" s="9">
        <v>8.9</v>
      </c>
      <c r="Z67" s="9">
        <v>8.6999999999999993</v>
      </c>
      <c r="AA67" s="9">
        <v>9.1</v>
      </c>
      <c r="AB67" s="9">
        <v>9</v>
      </c>
      <c r="AC67" s="49">
        <v>8.9</v>
      </c>
      <c r="AD67" s="9">
        <v>9.1999999999999993</v>
      </c>
      <c r="AE67" s="9">
        <v>9.1999999999999993</v>
      </c>
      <c r="AF67" s="9">
        <v>9</v>
      </c>
      <c r="AG67" s="9">
        <v>9.1999999999999993</v>
      </c>
      <c r="AH67" s="9">
        <v>9.3000000000000007</v>
      </c>
      <c r="AI67" s="9">
        <v>8.5</v>
      </c>
      <c r="AJ67" s="9">
        <v>9.1999999999999993</v>
      </c>
      <c r="AK67" s="9">
        <v>9</v>
      </c>
      <c r="AL67" s="9">
        <v>8.4</v>
      </c>
      <c r="AM67" s="9">
        <v>8.9</v>
      </c>
      <c r="AN67" s="9">
        <v>8.9</v>
      </c>
      <c r="AO67" s="48"/>
    </row>
    <row r="68" spans="1:41" ht="15.75" customHeight="1" x14ac:dyDescent="0.25">
      <c r="A68" s="48" t="s">
        <v>169</v>
      </c>
      <c r="B68" s="41" t="s">
        <v>55</v>
      </c>
      <c r="C68" s="48" t="s">
        <v>175</v>
      </c>
      <c r="D68" s="9" t="s">
        <v>312</v>
      </c>
      <c r="E68" s="9">
        <v>7.6</v>
      </c>
      <c r="F68" s="9">
        <v>7.8</v>
      </c>
      <c r="G68" s="9">
        <v>8</v>
      </c>
      <c r="H68" s="9">
        <v>8.1999999999999993</v>
      </c>
      <c r="I68" s="9">
        <v>8.1</v>
      </c>
      <c r="J68" s="9">
        <v>8.6</v>
      </c>
      <c r="K68" s="9">
        <v>7.9</v>
      </c>
      <c r="L68" s="9">
        <v>8.1</v>
      </c>
      <c r="M68" s="9">
        <v>8.6</v>
      </c>
      <c r="N68" s="9">
        <v>8.4</v>
      </c>
      <c r="O68" s="9">
        <v>8.6</v>
      </c>
      <c r="P68" s="9">
        <v>8.6999999999999993</v>
      </c>
      <c r="Q68" s="9">
        <v>8.8000000000000007</v>
      </c>
      <c r="R68" s="9">
        <v>9</v>
      </c>
      <c r="S68" s="9">
        <v>9.1999999999999993</v>
      </c>
      <c r="T68" s="9">
        <v>8</v>
      </c>
      <c r="U68" s="9">
        <v>8.3000000000000007</v>
      </c>
      <c r="V68" s="9">
        <v>8.9</v>
      </c>
      <c r="W68" s="9">
        <v>8.1999999999999993</v>
      </c>
      <c r="X68" s="9">
        <v>8.4</v>
      </c>
      <c r="Y68" s="9">
        <v>9</v>
      </c>
      <c r="Z68" s="9">
        <v>8.4</v>
      </c>
      <c r="AA68" s="9">
        <v>8.4</v>
      </c>
      <c r="AB68" s="9">
        <v>9.1</v>
      </c>
      <c r="AC68" s="49">
        <v>8.9</v>
      </c>
      <c r="AD68" s="9">
        <v>9</v>
      </c>
      <c r="AE68" s="9">
        <v>9.3000000000000007</v>
      </c>
      <c r="AF68" s="9">
        <v>9</v>
      </c>
      <c r="AG68" s="9">
        <v>9.1999999999999993</v>
      </c>
      <c r="AH68" s="9">
        <v>9.5</v>
      </c>
      <c r="AI68" s="9">
        <v>8.6</v>
      </c>
      <c r="AJ68" s="9">
        <v>8.8000000000000007</v>
      </c>
      <c r="AK68" s="9">
        <v>9</v>
      </c>
      <c r="AL68" s="9">
        <v>8.1</v>
      </c>
      <c r="AM68" s="9">
        <v>8.1999999999999993</v>
      </c>
      <c r="AN68" s="9">
        <v>9</v>
      </c>
      <c r="AO68" s="48"/>
    </row>
    <row r="69" spans="1:41" ht="15.75" customHeight="1" x14ac:dyDescent="0.25">
      <c r="A69" s="48" t="s">
        <v>169</v>
      </c>
      <c r="B69" s="41" t="s">
        <v>55</v>
      </c>
      <c r="C69" s="48" t="s">
        <v>579</v>
      </c>
      <c r="D69" s="9" t="s">
        <v>313</v>
      </c>
      <c r="E69" s="9">
        <v>8</v>
      </c>
      <c r="F69" s="9">
        <v>8.1</v>
      </c>
      <c r="G69" s="9">
        <v>7.4</v>
      </c>
      <c r="H69" s="9">
        <v>8.5</v>
      </c>
      <c r="I69" s="9">
        <v>8.1999999999999993</v>
      </c>
      <c r="J69" s="9">
        <v>7.9</v>
      </c>
      <c r="K69" s="9">
        <v>8.6999999999999993</v>
      </c>
      <c r="L69" s="9">
        <v>8.6</v>
      </c>
      <c r="M69" s="9">
        <v>7.9</v>
      </c>
      <c r="N69" s="9">
        <v>8.9</v>
      </c>
      <c r="O69" s="9">
        <v>8.3000000000000007</v>
      </c>
      <c r="P69" s="9">
        <v>8.4</v>
      </c>
      <c r="Q69" s="9">
        <v>9.1999999999999993</v>
      </c>
      <c r="R69" s="9">
        <v>9</v>
      </c>
      <c r="S69" s="9">
        <v>9.1999999999999993</v>
      </c>
      <c r="T69" s="9">
        <v>9.1</v>
      </c>
      <c r="U69" s="9">
        <v>8.6999999999999993</v>
      </c>
      <c r="V69" s="9">
        <v>8.4</v>
      </c>
      <c r="W69" s="9">
        <v>8.9</v>
      </c>
      <c r="X69" s="9">
        <v>8.6</v>
      </c>
      <c r="Y69" s="9">
        <v>8.4</v>
      </c>
      <c r="Z69" s="9">
        <v>8.9</v>
      </c>
      <c r="AA69" s="9">
        <v>8.8000000000000007</v>
      </c>
      <c r="AB69" s="9">
        <v>8.5</v>
      </c>
      <c r="AC69" s="49">
        <v>9</v>
      </c>
      <c r="AD69" s="9">
        <v>9</v>
      </c>
      <c r="AE69" s="9">
        <v>8.8000000000000007</v>
      </c>
      <c r="AF69" s="9">
        <v>9.3000000000000007</v>
      </c>
      <c r="AG69" s="9">
        <v>9.1999999999999993</v>
      </c>
      <c r="AH69" s="9">
        <v>9</v>
      </c>
      <c r="AI69" s="9">
        <v>9</v>
      </c>
      <c r="AJ69" s="9">
        <v>9.1</v>
      </c>
      <c r="AK69" s="9">
        <v>8.6999999999999993</v>
      </c>
      <c r="AL69" s="9">
        <v>8.8000000000000007</v>
      </c>
      <c r="AM69" s="9">
        <v>8.6</v>
      </c>
      <c r="AN69" s="9">
        <v>8.1999999999999993</v>
      </c>
      <c r="AO69" s="48"/>
    </row>
    <row r="70" spans="1:41" ht="15.75" customHeight="1" x14ac:dyDescent="0.25">
      <c r="A70" s="48" t="s">
        <v>181</v>
      </c>
      <c r="B70" s="41" t="s">
        <v>55</v>
      </c>
      <c r="C70" s="48" t="s">
        <v>182</v>
      </c>
      <c r="D70" s="9" t="s">
        <v>319</v>
      </c>
      <c r="E70" s="9">
        <v>7.9</v>
      </c>
      <c r="F70" s="9">
        <v>7.8</v>
      </c>
      <c r="G70" s="9">
        <v>7.5</v>
      </c>
      <c r="H70" s="9">
        <v>8.5</v>
      </c>
      <c r="I70" s="9">
        <v>8.4</v>
      </c>
      <c r="J70" s="9">
        <v>8.1</v>
      </c>
      <c r="K70" s="9">
        <v>8.9</v>
      </c>
      <c r="L70" s="9">
        <v>8.6999999999999993</v>
      </c>
      <c r="M70" s="9">
        <v>8.5</v>
      </c>
      <c r="N70" s="9">
        <v>9</v>
      </c>
      <c r="O70" s="9">
        <v>8.9</v>
      </c>
      <c r="P70" s="9">
        <v>8.6999999999999993</v>
      </c>
      <c r="Q70" s="9">
        <v>9.1999999999999993</v>
      </c>
      <c r="R70" s="9">
        <v>9</v>
      </c>
      <c r="S70" s="9">
        <v>8.9</v>
      </c>
      <c r="T70" s="9">
        <v>9</v>
      </c>
      <c r="U70" s="9">
        <v>8.8000000000000007</v>
      </c>
      <c r="V70" s="9">
        <v>8.5</v>
      </c>
      <c r="W70" s="9">
        <v>9.1</v>
      </c>
      <c r="X70" s="9">
        <v>8.9</v>
      </c>
      <c r="Y70" s="9">
        <v>8.6</v>
      </c>
      <c r="Z70" s="9">
        <v>8.8000000000000007</v>
      </c>
      <c r="AA70" s="9">
        <v>8.6</v>
      </c>
      <c r="AB70" s="9">
        <v>8.6</v>
      </c>
      <c r="AC70" s="49">
        <v>9.1999999999999993</v>
      </c>
      <c r="AD70" s="9">
        <v>9</v>
      </c>
      <c r="AE70" s="9">
        <v>8.8000000000000007</v>
      </c>
      <c r="AF70" s="9">
        <v>9</v>
      </c>
      <c r="AG70" s="9">
        <v>9.1</v>
      </c>
      <c r="AH70" s="9">
        <v>9</v>
      </c>
      <c r="AI70" s="9">
        <v>9</v>
      </c>
      <c r="AJ70" s="9">
        <v>9</v>
      </c>
      <c r="AK70" s="9">
        <v>8.6</v>
      </c>
      <c r="AL70" s="9">
        <v>9</v>
      </c>
      <c r="AM70" s="9">
        <v>8.8000000000000007</v>
      </c>
      <c r="AN70" s="9">
        <v>8.5</v>
      </c>
      <c r="AO70" s="48"/>
    </row>
    <row r="71" spans="1:41" ht="15.75" customHeight="1" x14ac:dyDescent="0.25">
      <c r="A71" s="48" t="s">
        <v>181</v>
      </c>
      <c r="B71" s="41" t="s">
        <v>55</v>
      </c>
      <c r="C71" s="48" t="s">
        <v>181</v>
      </c>
      <c r="D71" s="9" t="s">
        <v>320</v>
      </c>
      <c r="E71" s="9">
        <v>7</v>
      </c>
      <c r="F71" s="9">
        <v>7.3</v>
      </c>
      <c r="G71" s="9">
        <v>7</v>
      </c>
      <c r="H71" s="9">
        <v>7.1</v>
      </c>
      <c r="I71" s="9">
        <v>7.6</v>
      </c>
      <c r="J71" s="9">
        <v>7.4</v>
      </c>
      <c r="K71" s="9">
        <v>7.5</v>
      </c>
      <c r="L71" s="9">
        <v>7.9</v>
      </c>
      <c r="M71" s="9">
        <v>7.6</v>
      </c>
      <c r="N71" s="9">
        <v>7.4</v>
      </c>
      <c r="O71" s="9">
        <v>8</v>
      </c>
      <c r="P71" s="9">
        <v>7.8</v>
      </c>
      <c r="Q71" s="9">
        <v>8.3000000000000007</v>
      </c>
      <c r="R71" s="9">
        <v>8.6999999999999993</v>
      </c>
      <c r="S71" s="9">
        <v>8.5</v>
      </c>
      <c r="T71" s="9">
        <v>7.6</v>
      </c>
      <c r="U71" s="9">
        <v>8</v>
      </c>
      <c r="V71" s="9">
        <v>8</v>
      </c>
      <c r="W71" s="9">
        <v>7.7</v>
      </c>
      <c r="X71" s="9">
        <v>8.1999999999999993</v>
      </c>
      <c r="Y71" s="9">
        <v>8</v>
      </c>
      <c r="Z71" s="9">
        <v>7.4</v>
      </c>
      <c r="AA71" s="9">
        <v>7.8</v>
      </c>
      <c r="AB71" s="9">
        <v>7.9</v>
      </c>
      <c r="AC71" s="49">
        <v>7.8</v>
      </c>
      <c r="AD71" s="9">
        <v>8.3000000000000007</v>
      </c>
      <c r="AE71" s="9">
        <v>8.3000000000000007</v>
      </c>
      <c r="AF71" s="9">
        <v>8.1</v>
      </c>
      <c r="AG71" s="9">
        <v>8.5</v>
      </c>
      <c r="AH71" s="9">
        <v>8.4</v>
      </c>
      <c r="AI71" s="9">
        <v>8.3000000000000007</v>
      </c>
      <c r="AJ71" s="9">
        <v>8.5</v>
      </c>
      <c r="AK71" s="9">
        <v>8.4</v>
      </c>
      <c r="AL71" s="9">
        <v>7.6</v>
      </c>
      <c r="AM71" s="9">
        <v>7.9</v>
      </c>
      <c r="AN71" s="9">
        <v>7.8</v>
      </c>
      <c r="AO71" s="48"/>
    </row>
    <row r="72" spans="1:41" ht="15.75" customHeight="1" x14ac:dyDescent="0.25">
      <c r="A72" s="48" t="s">
        <v>186</v>
      </c>
      <c r="B72" s="41" t="s">
        <v>55</v>
      </c>
      <c r="C72" s="48" t="s">
        <v>187</v>
      </c>
      <c r="D72" s="9" t="s">
        <v>324</v>
      </c>
      <c r="E72" s="9">
        <v>8</v>
      </c>
      <c r="F72" s="9">
        <v>8.1</v>
      </c>
      <c r="G72" s="9">
        <v>8.5</v>
      </c>
      <c r="H72" s="9">
        <v>8.4</v>
      </c>
      <c r="I72" s="9">
        <v>8.5</v>
      </c>
      <c r="J72" s="9">
        <v>8.9</v>
      </c>
      <c r="K72" s="9">
        <v>8.6999999999999993</v>
      </c>
      <c r="L72" s="9">
        <v>8.6</v>
      </c>
      <c r="M72" s="9">
        <v>8.9</v>
      </c>
      <c r="N72" s="9">
        <v>8.9</v>
      </c>
      <c r="O72" s="9">
        <v>8.9</v>
      </c>
      <c r="P72" s="9">
        <v>8.4</v>
      </c>
      <c r="Q72" s="9">
        <v>9.1</v>
      </c>
      <c r="R72" s="9">
        <v>9.1999999999999993</v>
      </c>
      <c r="S72" s="9">
        <v>9.3000000000000007</v>
      </c>
      <c r="T72" s="9">
        <v>8.9</v>
      </c>
      <c r="U72" s="9">
        <v>8.9</v>
      </c>
      <c r="V72" s="9">
        <v>8.9</v>
      </c>
      <c r="W72" s="9">
        <v>8.9</v>
      </c>
      <c r="X72" s="9">
        <v>9</v>
      </c>
      <c r="Y72" s="9">
        <v>9.1999999999999993</v>
      </c>
      <c r="Z72" s="9">
        <v>8.9</v>
      </c>
      <c r="AA72" s="9">
        <v>8.8000000000000007</v>
      </c>
      <c r="AB72" s="9">
        <v>9.1</v>
      </c>
      <c r="AC72" s="49">
        <v>9</v>
      </c>
      <c r="AD72" s="9">
        <v>8.9</v>
      </c>
      <c r="AE72" s="9">
        <v>9.1999999999999993</v>
      </c>
      <c r="AF72" s="9">
        <v>9.1</v>
      </c>
      <c r="AG72" s="9">
        <v>9.1999999999999993</v>
      </c>
      <c r="AH72" s="9">
        <v>9.1999999999999993</v>
      </c>
      <c r="AI72" s="9">
        <v>9</v>
      </c>
      <c r="AJ72" s="9">
        <v>9</v>
      </c>
      <c r="AK72" s="9">
        <v>9.1</v>
      </c>
      <c r="AL72" s="9">
        <v>8.9</v>
      </c>
      <c r="AM72" s="9">
        <v>8.9</v>
      </c>
      <c r="AN72" s="9">
        <v>9.1</v>
      </c>
      <c r="AO72" s="48" t="s">
        <v>219</v>
      </c>
    </row>
    <row r="73" spans="1:41" ht="15.75" customHeight="1" x14ac:dyDescent="0.25">
      <c r="A73" s="48" t="s">
        <v>186</v>
      </c>
      <c r="B73" s="41" t="s">
        <v>55</v>
      </c>
      <c r="C73" s="48" t="s">
        <v>188</v>
      </c>
      <c r="D73" s="9" t="s">
        <v>325</v>
      </c>
      <c r="E73" s="9">
        <v>7.4</v>
      </c>
      <c r="F73" s="9">
        <v>7.8</v>
      </c>
      <c r="G73" s="9">
        <v>7.8</v>
      </c>
      <c r="H73" s="9">
        <v>8.3000000000000007</v>
      </c>
      <c r="I73" s="9">
        <v>8.3000000000000007</v>
      </c>
      <c r="J73" s="9">
        <v>8.3000000000000007</v>
      </c>
      <c r="K73" s="9">
        <v>8.4</v>
      </c>
      <c r="L73" s="9">
        <v>8.3000000000000007</v>
      </c>
      <c r="M73" s="9">
        <v>8.4</v>
      </c>
      <c r="N73" s="9">
        <v>8.8000000000000007</v>
      </c>
      <c r="O73" s="9">
        <v>8.5</v>
      </c>
      <c r="P73" s="9">
        <v>8.4</v>
      </c>
      <c r="Q73" s="9">
        <v>8.5</v>
      </c>
      <c r="R73" s="9">
        <v>8.6</v>
      </c>
      <c r="S73" s="9">
        <v>8.5</v>
      </c>
      <c r="T73" s="9">
        <v>8.5</v>
      </c>
      <c r="U73" s="9">
        <v>8.5</v>
      </c>
      <c r="V73" s="9">
        <v>8.5</v>
      </c>
      <c r="W73" s="9">
        <v>8.6999999999999993</v>
      </c>
      <c r="X73" s="9">
        <v>8.6</v>
      </c>
      <c r="Y73" s="9">
        <v>8.6</v>
      </c>
      <c r="Z73" s="9">
        <v>8.5</v>
      </c>
      <c r="AA73" s="9">
        <v>8.1999999999999993</v>
      </c>
      <c r="AB73" s="9">
        <v>8.4</v>
      </c>
      <c r="AC73" s="49">
        <v>8.6999999999999993</v>
      </c>
      <c r="AD73" s="9">
        <v>8.6999999999999993</v>
      </c>
      <c r="AE73" s="9">
        <v>8.6999999999999993</v>
      </c>
      <c r="AF73" s="9">
        <v>8.8000000000000007</v>
      </c>
      <c r="AG73" s="9">
        <v>8.8000000000000007</v>
      </c>
      <c r="AH73" s="9">
        <v>8.8000000000000007</v>
      </c>
      <c r="AI73" s="9">
        <v>8.6</v>
      </c>
      <c r="AJ73" s="9">
        <v>8.8000000000000007</v>
      </c>
      <c r="AK73" s="9">
        <v>8.8000000000000007</v>
      </c>
      <c r="AL73" s="9">
        <v>8.5</v>
      </c>
      <c r="AM73" s="9">
        <v>8.4</v>
      </c>
      <c r="AN73" s="9">
        <v>8.4</v>
      </c>
      <c r="AO73" s="48"/>
    </row>
    <row r="74" spans="1:41" ht="15.75" customHeight="1" x14ac:dyDescent="0.25">
      <c r="A74" s="48" t="s">
        <v>186</v>
      </c>
      <c r="B74" s="41" t="s">
        <v>55</v>
      </c>
      <c r="C74" s="48" t="s">
        <v>189</v>
      </c>
      <c r="D74" s="9" t="s">
        <v>324</v>
      </c>
      <c r="E74" s="9">
        <v>7.7</v>
      </c>
      <c r="F74" s="9">
        <v>7.8</v>
      </c>
      <c r="G74" s="9">
        <v>8.1</v>
      </c>
      <c r="H74" s="9">
        <v>8.4</v>
      </c>
      <c r="I74" s="9">
        <v>8.4</v>
      </c>
      <c r="J74" s="9">
        <v>8.6</v>
      </c>
      <c r="K74" s="9">
        <v>8.5</v>
      </c>
      <c r="L74" s="9">
        <v>8.6</v>
      </c>
      <c r="M74" s="9">
        <v>8.9</v>
      </c>
      <c r="N74" s="9">
        <v>8.6</v>
      </c>
      <c r="O74" s="9">
        <v>8.6999999999999993</v>
      </c>
      <c r="P74" s="9">
        <v>9</v>
      </c>
      <c r="Q74" s="9">
        <v>8.8000000000000007</v>
      </c>
      <c r="R74" s="9">
        <v>8.9</v>
      </c>
      <c r="S74" s="9">
        <v>9.1999999999999993</v>
      </c>
      <c r="T74" s="9">
        <v>8.6</v>
      </c>
      <c r="U74" s="9">
        <v>8.8000000000000007</v>
      </c>
      <c r="V74" s="9">
        <v>9.1</v>
      </c>
      <c r="W74" s="9">
        <v>8.6</v>
      </c>
      <c r="X74" s="9">
        <v>8.9</v>
      </c>
      <c r="Y74" s="9">
        <v>9.1</v>
      </c>
      <c r="Z74" s="9">
        <v>8.5</v>
      </c>
      <c r="AA74" s="9">
        <v>8.5</v>
      </c>
      <c r="AB74" s="9">
        <v>8.9</v>
      </c>
      <c r="AC74" s="49">
        <v>8.6999999999999993</v>
      </c>
      <c r="AD74" s="9">
        <v>8.9</v>
      </c>
      <c r="AE74" s="9">
        <v>9.1999999999999993</v>
      </c>
      <c r="AF74" s="9">
        <v>9</v>
      </c>
      <c r="AG74" s="9">
        <v>9</v>
      </c>
      <c r="AH74" s="9">
        <v>9.3000000000000007</v>
      </c>
      <c r="AI74" s="9">
        <v>8.9</v>
      </c>
      <c r="AJ74" s="9">
        <v>9.1</v>
      </c>
      <c r="AK74" s="9">
        <v>9.1</v>
      </c>
      <c r="AL74" s="9">
        <v>8.6</v>
      </c>
      <c r="AM74" s="9">
        <v>8.8000000000000007</v>
      </c>
      <c r="AN74" s="9">
        <v>9</v>
      </c>
      <c r="AO74" s="48"/>
    </row>
    <row r="75" spans="1:41" ht="15.75" customHeight="1" x14ac:dyDescent="0.25">
      <c r="A75" s="40" t="s">
        <v>186</v>
      </c>
      <c r="B75" s="41" t="s">
        <v>55</v>
      </c>
      <c r="C75" s="40" t="s">
        <v>190</v>
      </c>
      <c r="D75" s="41" t="s">
        <v>324</v>
      </c>
      <c r="E75" s="135" t="s">
        <v>543</v>
      </c>
      <c r="F75" s="9">
        <v>7.9</v>
      </c>
      <c r="G75" s="9">
        <v>8.1999999999999993</v>
      </c>
      <c r="H75" s="135" t="s">
        <v>543</v>
      </c>
      <c r="I75" s="9">
        <v>9</v>
      </c>
      <c r="J75" s="9">
        <v>8.6</v>
      </c>
      <c r="K75" s="135" t="s">
        <v>543</v>
      </c>
      <c r="L75" s="9">
        <v>9.1999999999999993</v>
      </c>
      <c r="M75" s="9">
        <v>8.8000000000000007</v>
      </c>
      <c r="N75" s="135" t="s">
        <v>543</v>
      </c>
      <c r="O75" s="9">
        <v>9.3000000000000007</v>
      </c>
      <c r="P75" s="9">
        <v>8.9</v>
      </c>
      <c r="Q75" s="135" t="s">
        <v>543</v>
      </c>
      <c r="R75" s="9">
        <v>9.5</v>
      </c>
      <c r="S75" s="9">
        <v>8.8000000000000007</v>
      </c>
      <c r="T75" s="135" t="s">
        <v>543</v>
      </c>
      <c r="U75" s="9">
        <v>9.4</v>
      </c>
      <c r="V75" s="9">
        <v>8.8000000000000007</v>
      </c>
      <c r="W75" s="135" t="s">
        <v>543</v>
      </c>
      <c r="X75" s="9">
        <v>9.4</v>
      </c>
      <c r="Y75" s="9">
        <v>8.9</v>
      </c>
      <c r="Z75" s="135" t="s">
        <v>543</v>
      </c>
      <c r="AA75" s="9">
        <v>9.3000000000000007</v>
      </c>
      <c r="AB75" s="9">
        <v>9</v>
      </c>
      <c r="AC75" s="153" t="s">
        <v>543</v>
      </c>
      <c r="AD75" s="9">
        <v>9.4</v>
      </c>
      <c r="AE75" s="9">
        <v>9</v>
      </c>
      <c r="AF75" s="135" t="s">
        <v>543</v>
      </c>
      <c r="AG75" s="9">
        <v>9.5</v>
      </c>
      <c r="AH75" s="9">
        <v>9</v>
      </c>
      <c r="AI75" s="135" t="s">
        <v>543</v>
      </c>
      <c r="AJ75" s="9">
        <v>9.4</v>
      </c>
      <c r="AK75" s="9">
        <v>9</v>
      </c>
      <c r="AL75" s="135" t="s">
        <v>543</v>
      </c>
      <c r="AM75" s="9">
        <v>9.3000000000000007</v>
      </c>
      <c r="AN75" s="9">
        <v>8.6999999999999993</v>
      </c>
      <c r="AO75" s="48" t="s">
        <v>221</v>
      </c>
    </row>
    <row r="76" spans="1:41" ht="15.75" customHeight="1" x14ac:dyDescent="0.25">
      <c r="A76" s="48" t="s">
        <v>186</v>
      </c>
      <c r="B76" s="41" t="s">
        <v>55</v>
      </c>
      <c r="C76" s="48" t="s">
        <v>191</v>
      </c>
      <c r="D76" s="9" t="s">
        <v>326</v>
      </c>
      <c r="E76" s="9">
        <v>7.8</v>
      </c>
      <c r="F76" s="9">
        <v>7.6</v>
      </c>
      <c r="G76" s="9">
        <v>7.8</v>
      </c>
      <c r="H76" s="9">
        <v>8.1999999999999993</v>
      </c>
      <c r="I76" s="9">
        <v>8.1</v>
      </c>
      <c r="J76" s="9">
        <v>8.3000000000000007</v>
      </c>
      <c r="K76" s="9">
        <v>8.1999999999999993</v>
      </c>
      <c r="L76" s="9">
        <v>8.1999999999999993</v>
      </c>
      <c r="M76" s="9">
        <v>8.5</v>
      </c>
      <c r="N76" s="9">
        <v>8.6999999999999993</v>
      </c>
      <c r="O76" s="9">
        <v>8.1</v>
      </c>
      <c r="P76" s="9">
        <v>8.3000000000000007</v>
      </c>
      <c r="Q76" s="9">
        <v>8.9</v>
      </c>
      <c r="R76" s="9">
        <v>8.9</v>
      </c>
      <c r="S76" s="9">
        <v>9.1</v>
      </c>
      <c r="T76" s="9">
        <v>8.1999999999999993</v>
      </c>
      <c r="U76" s="9">
        <v>8.3000000000000007</v>
      </c>
      <c r="V76" s="9">
        <v>8.6</v>
      </c>
      <c r="W76" s="9">
        <v>8.3000000000000007</v>
      </c>
      <c r="X76" s="9">
        <v>8.4</v>
      </c>
      <c r="Y76" s="9">
        <v>8.6999999999999993</v>
      </c>
      <c r="Z76" s="9">
        <v>8.3000000000000007</v>
      </c>
      <c r="AA76" s="9">
        <v>8.1999999999999993</v>
      </c>
      <c r="AB76" s="9">
        <v>8.6999999999999993</v>
      </c>
      <c r="AC76" s="49">
        <v>8.8000000000000007</v>
      </c>
      <c r="AD76" s="9">
        <v>8.6999999999999993</v>
      </c>
      <c r="AE76" s="9">
        <v>8.9</v>
      </c>
      <c r="AF76" s="9">
        <v>8.8000000000000007</v>
      </c>
      <c r="AG76" s="9">
        <v>8.8000000000000007</v>
      </c>
      <c r="AH76" s="9">
        <v>9</v>
      </c>
      <c r="AI76" s="9">
        <v>8.6</v>
      </c>
      <c r="AJ76" s="9">
        <v>8.8000000000000007</v>
      </c>
      <c r="AK76" s="9">
        <v>8.6999999999999993</v>
      </c>
      <c r="AL76" s="9">
        <v>8.3000000000000007</v>
      </c>
      <c r="AM76" s="9">
        <v>8.1999999999999993</v>
      </c>
      <c r="AN76" s="9">
        <v>8.4</v>
      </c>
      <c r="AO76" s="48"/>
    </row>
    <row r="77" spans="1:41" ht="15.75" customHeight="1" x14ac:dyDescent="0.25">
      <c r="A77" s="48" t="s">
        <v>199</v>
      </c>
      <c r="B77" s="41" t="s">
        <v>55</v>
      </c>
      <c r="C77" s="48" t="s">
        <v>200</v>
      </c>
      <c r="D77" s="9" t="s">
        <v>333</v>
      </c>
      <c r="E77" s="9">
        <v>7</v>
      </c>
      <c r="F77" s="9">
        <v>7.3</v>
      </c>
      <c r="G77" s="9">
        <v>7.6</v>
      </c>
      <c r="H77" s="9">
        <v>8</v>
      </c>
      <c r="I77" s="9">
        <v>8.1</v>
      </c>
      <c r="J77" s="9">
        <v>8.4</v>
      </c>
      <c r="K77" s="9">
        <v>8.1</v>
      </c>
      <c r="L77" s="9">
        <v>8.4</v>
      </c>
      <c r="M77" s="9">
        <v>8.6</v>
      </c>
      <c r="N77" s="9">
        <v>8.1</v>
      </c>
      <c r="O77" s="9">
        <v>8.5</v>
      </c>
      <c r="P77" s="9">
        <v>8.3000000000000007</v>
      </c>
      <c r="Q77" s="9">
        <v>8.5</v>
      </c>
      <c r="R77" s="9">
        <v>8.9</v>
      </c>
      <c r="S77" s="9">
        <v>9.1</v>
      </c>
      <c r="T77" s="9">
        <v>8.1999999999999993</v>
      </c>
      <c r="U77" s="9">
        <v>8.6999999999999993</v>
      </c>
      <c r="V77" s="9">
        <v>8.6999999999999993</v>
      </c>
      <c r="W77" s="9">
        <v>8.1999999999999993</v>
      </c>
      <c r="X77" s="9">
        <v>8.6</v>
      </c>
      <c r="Y77" s="9">
        <v>8.6999999999999993</v>
      </c>
      <c r="Z77" s="9">
        <v>8.1999999999999993</v>
      </c>
      <c r="AA77" s="9">
        <v>8.5</v>
      </c>
      <c r="AB77" s="9">
        <v>8.6999999999999993</v>
      </c>
      <c r="AC77" s="49">
        <v>8.5</v>
      </c>
      <c r="AD77" s="9">
        <v>8.6999999999999993</v>
      </c>
      <c r="AE77" s="9">
        <v>8.9</v>
      </c>
      <c r="AF77" s="9">
        <v>8.6999999999999993</v>
      </c>
      <c r="AG77" s="9">
        <v>9</v>
      </c>
      <c r="AH77" s="9">
        <v>9.1</v>
      </c>
      <c r="AI77" s="9">
        <v>8.5</v>
      </c>
      <c r="AJ77" s="9">
        <v>8.8000000000000007</v>
      </c>
      <c r="AK77" s="9">
        <v>8.6999999999999993</v>
      </c>
      <c r="AL77" s="9">
        <v>8.1</v>
      </c>
      <c r="AM77" s="9">
        <v>8.5</v>
      </c>
      <c r="AN77" s="9">
        <v>8.5</v>
      </c>
      <c r="AO77" s="48"/>
    </row>
    <row r="78" spans="1:41" ht="15.75" customHeight="1" x14ac:dyDescent="0.25">
      <c r="A78" s="48" t="s">
        <v>199</v>
      </c>
      <c r="B78" s="41" t="s">
        <v>55</v>
      </c>
      <c r="C78" s="48" t="s">
        <v>201</v>
      </c>
      <c r="D78" s="9" t="s">
        <v>334</v>
      </c>
      <c r="E78" s="9">
        <v>7.9</v>
      </c>
      <c r="F78" s="9">
        <v>8.1999999999999993</v>
      </c>
      <c r="G78" s="9">
        <v>8.1</v>
      </c>
      <c r="H78" s="9">
        <v>8.5</v>
      </c>
      <c r="I78" s="9">
        <v>8.8000000000000007</v>
      </c>
      <c r="J78" s="9">
        <v>8.4</v>
      </c>
      <c r="K78" s="9">
        <v>8.6999999999999993</v>
      </c>
      <c r="L78" s="9">
        <v>8.9</v>
      </c>
      <c r="M78" s="9">
        <v>8.8000000000000007</v>
      </c>
      <c r="N78" s="9">
        <v>8.5</v>
      </c>
      <c r="O78" s="9">
        <v>8.8000000000000007</v>
      </c>
      <c r="P78" s="9">
        <v>8.6999999999999993</v>
      </c>
      <c r="Q78" s="9">
        <v>9</v>
      </c>
      <c r="R78" s="9">
        <v>9.1999999999999993</v>
      </c>
      <c r="S78" s="9">
        <v>9.1999999999999993</v>
      </c>
      <c r="T78" s="9">
        <v>8.6999999999999993</v>
      </c>
      <c r="U78" s="9">
        <v>9</v>
      </c>
      <c r="V78" s="9">
        <v>8.6999999999999993</v>
      </c>
      <c r="W78" s="9">
        <v>8.6999999999999993</v>
      </c>
      <c r="X78" s="9">
        <v>9</v>
      </c>
      <c r="Y78" s="9">
        <v>8.6999999999999993</v>
      </c>
      <c r="Z78" s="9">
        <v>8.6</v>
      </c>
      <c r="AA78" s="9">
        <v>8.9</v>
      </c>
      <c r="AB78" s="9">
        <v>8.6</v>
      </c>
      <c r="AC78" s="49">
        <v>8.8000000000000007</v>
      </c>
      <c r="AD78" s="9">
        <v>9.1</v>
      </c>
      <c r="AE78" s="9">
        <v>9</v>
      </c>
      <c r="AF78" s="9">
        <v>9.1</v>
      </c>
      <c r="AG78" s="9">
        <v>9.3000000000000007</v>
      </c>
      <c r="AH78" s="9">
        <v>9.1999999999999993</v>
      </c>
      <c r="AI78" s="9">
        <v>9.1999999999999993</v>
      </c>
      <c r="AJ78" s="9">
        <v>9.3000000000000007</v>
      </c>
      <c r="AK78" s="9">
        <v>9.1999999999999993</v>
      </c>
      <c r="AL78" s="9">
        <v>8.6</v>
      </c>
      <c r="AM78" s="9">
        <v>8.8000000000000007</v>
      </c>
      <c r="AN78" s="9">
        <v>8.6</v>
      </c>
      <c r="AO78" s="48"/>
    </row>
    <row r="79" spans="1:41" ht="15.75" customHeight="1" x14ac:dyDescent="0.25">
      <c r="A79" s="48" t="s">
        <v>199</v>
      </c>
      <c r="B79" s="41" t="s">
        <v>55</v>
      </c>
      <c r="C79" s="48" t="s">
        <v>202</v>
      </c>
      <c r="D79" s="9" t="s">
        <v>335</v>
      </c>
      <c r="E79" s="9">
        <v>7.9</v>
      </c>
      <c r="F79" s="9">
        <v>7.9</v>
      </c>
      <c r="G79" s="9">
        <v>8</v>
      </c>
      <c r="H79" s="9">
        <v>8</v>
      </c>
      <c r="I79" s="9">
        <v>7.8</v>
      </c>
      <c r="J79" s="9">
        <v>7.8</v>
      </c>
      <c r="K79" s="9">
        <v>7.9</v>
      </c>
      <c r="L79" s="9">
        <v>7.9</v>
      </c>
      <c r="M79" s="9">
        <v>8.1999999999999993</v>
      </c>
      <c r="N79" s="9">
        <v>8</v>
      </c>
      <c r="O79" s="9">
        <v>8.1999999999999993</v>
      </c>
      <c r="P79" s="9">
        <v>8.1</v>
      </c>
      <c r="Q79" s="9">
        <v>8.8000000000000007</v>
      </c>
      <c r="R79" s="9">
        <v>9</v>
      </c>
      <c r="S79" s="9">
        <v>8.9</v>
      </c>
      <c r="T79" s="9">
        <v>8.3000000000000007</v>
      </c>
      <c r="U79" s="9">
        <v>8.3000000000000007</v>
      </c>
      <c r="V79" s="9">
        <v>8.1</v>
      </c>
      <c r="W79" s="9">
        <v>8.5</v>
      </c>
      <c r="X79" s="9">
        <v>8.3000000000000007</v>
      </c>
      <c r="Y79" s="9">
        <v>8.1999999999999993</v>
      </c>
      <c r="Z79" s="9">
        <v>8.1999999999999993</v>
      </c>
      <c r="AA79" s="9">
        <v>8</v>
      </c>
      <c r="AB79" s="9">
        <v>8.3000000000000007</v>
      </c>
      <c r="AC79" s="49">
        <v>8.5</v>
      </c>
      <c r="AD79" s="9">
        <v>8.5</v>
      </c>
      <c r="AE79" s="9">
        <v>8.6</v>
      </c>
      <c r="AF79" s="9">
        <v>8.9</v>
      </c>
      <c r="AG79" s="9">
        <v>8.8000000000000007</v>
      </c>
      <c r="AH79" s="9">
        <v>9</v>
      </c>
      <c r="AI79" s="9">
        <v>9</v>
      </c>
      <c r="AJ79" s="9">
        <v>8.8000000000000007</v>
      </c>
      <c r="AK79" s="9">
        <v>8.8000000000000007</v>
      </c>
      <c r="AL79" s="9">
        <v>8.1999999999999993</v>
      </c>
      <c r="AM79" s="9">
        <v>8.1</v>
      </c>
      <c r="AN79" s="9">
        <v>8</v>
      </c>
      <c r="AO79" s="48"/>
    </row>
    <row r="80" spans="1:41" ht="15.75" customHeight="1" x14ac:dyDescent="0.25">
      <c r="A80" s="48" t="s">
        <v>199</v>
      </c>
      <c r="B80" s="136" t="s">
        <v>55</v>
      </c>
      <c r="C80" s="48" t="s">
        <v>202</v>
      </c>
      <c r="D80" s="9" t="s">
        <v>336</v>
      </c>
      <c r="E80" s="9">
        <v>7.9</v>
      </c>
      <c r="F80" s="9">
        <v>7.8</v>
      </c>
      <c r="G80" s="9">
        <v>7.9</v>
      </c>
      <c r="H80" s="9">
        <v>8</v>
      </c>
      <c r="I80" s="9">
        <v>7.7</v>
      </c>
      <c r="J80" s="9">
        <v>7.8</v>
      </c>
      <c r="K80" s="9">
        <v>8</v>
      </c>
      <c r="L80" s="9">
        <v>7.9</v>
      </c>
      <c r="M80" s="9">
        <v>8</v>
      </c>
      <c r="N80" s="9">
        <v>8.1999999999999993</v>
      </c>
      <c r="O80" s="9">
        <v>8.1</v>
      </c>
      <c r="P80" s="9">
        <v>8.1</v>
      </c>
      <c r="Q80" s="9">
        <v>8.5</v>
      </c>
      <c r="R80" s="9">
        <v>8.6</v>
      </c>
      <c r="S80" s="9">
        <v>8.6</v>
      </c>
      <c r="T80" s="9">
        <v>8.3000000000000007</v>
      </c>
      <c r="U80" s="9">
        <v>8.1999999999999993</v>
      </c>
      <c r="V80" s="9">
        <v>7.9</v>
      </c>
      <c r="W80" s="9">
        <v>8.4</v>
      </c>
      <c r="X80" s="9">
        <v>8.1</v>
      </c>
      <c r="Y80" s="9">
        <v>8.1</v>
      </c>
      <c r="Z80" s="9">
        <v>8.1999999999999993</v>
      </c>
      <c r="AA80" s="9">
        <v>7.8</v>
      </c>
      <c r="AB80" s="9">
        <v>8.1999999999999993</v>
      </c>
      <c r="AC80" s="49">
        <v>8.5</v>
      </c>
      <c r="AD80" s="9">
        <v>8.5</v>
      </c>
      <c r="AE80" s="9">
        <v>8.5</v>
      </c>
      <c r="AF80" s="9">
        <v>8.8000000000000007</v>
      </c>
      <c r="AG80" s="9">
        <v>8.8000000000000007</v>
      </c>
      <c r="AH80" s="9">
        <v>8.9</v>
      </c>
      <c r="AI80" s="9">
        <v>8.6999999999999993</v>
      </c>
      <c r="AJ80" s="9">
        <v>8.6999999999999993</v>
      </c>
      <c r="AK80" s="9">
        <v>8.5</v>
      </c>
      <c r="AL80" s="9">
        <v>8.1999999999999993</v>
      </c>
      <c r="AM80" s="9">
        <v>8</v>
      </c>
      <c r="AN80" s="9">
        <v>7.9</v>
      </c>
      <c r="AO80" s="48"/>
    </row>
    <row r="81" spans="1:41" ht="15.75" customHeight="1" x14ac:dyDescent="0.25">
      <c r="A81" s="104" t="s">
        <v>199</v>
      </c>
      <c r="B81" s="113" t="s">
        <v>55</v>
      </c>
      <c r="C81" s="104" t="s">
        <v>203</v>
      </c>
      <c r="D81" s="113" t="s">
        <v>335</v>
      </c>
      <c r="E81" s="135" t="s">
        <v>543</v>
      </c>
      <c r="F81" s="135" t="s">
        <v>543</v>
      </c>
      <c r="G81" s="9">
        <v>8.9</v>
      </c>
      <c r="H81" s="245" t="s">
        <v>543</v>
      </c>
      <c r="I81" s="245" t="s">
        <v>543</v>
      </c>
      <c r="J81" s="9">
        <v>9</v>
      </c>
      <c r="K81" s="245" t="s">
        <v>543</v>
      </c>
      <c r="L81" s="245" t="s">
        <v>543</v>
      </c>
      <c r="M81" s="9">
        <v>9.1</v>
      </c>
      <c r="N81" s="245" t="s">
        <v>543</v>
      </c>
      <c r="O81" s="245" t="s">
        <v>543</v>
      </c>
      <c r="P81" s="9">
        <v>9</v>
      </c>
      <c r="Q81" s="135" t="s">
        <v>543</v>
      </c>
      <c r="R81" s="245" t="s">
        <v>543</v>
      </c>
      <c r="S81" s="9">
        <v>9.5</v>
      </c>
      <c r="T81" s="245" t="s">
        <v>543</v>
      </c>
      <c r="U81" s="245" t="s">
        <v>543</v>
      </c>
      <c r="V81" s="9">
        <v>9</v>
      </c>
      <c r="W81" s="245" t="s">
        <v>543</v>
      </c>
      <c r="X81" s="245" t="s">
        <v>543</v>
      </c>
      <c r="Y81" s="9">
        <v>9.3000000000000007</v>
      </c>
      <c r="Z81" s="245" t="s">
        <v>543</v>
      </c>
      <c r="AA81" s="245" t="s">
        <v>543</v>
      </c>
      <c r="AB81" s="9">
        <v>8.5</v>
      </c>
      <c r="AC81" s="264" t="s">
        <v>543</v>
      </c>
      <c r="AD81" s="245" t="s">
        <v>543</v>
      </c>
      <c r="AE81" s="9">
        <v>9.3000000000000007</v>
      </c>
      <c r="AF81" s="245" t="s">
        <v>543</v>
      </c>
      <c r="AG81" s="245" t="s">
        <v>543</v>
      </c>
      <c r="AH81" s="9">
        <v>9.6</v>
      </c>
      <c r="AI81" s="245" t="s">
        <v>543</v>
      </c>
      <c r="AJ81" s="245" t="s">
        <v>543</v>
      </c>
      <c r="AK81" s="9">
        <v>9.1</v>
      </c>
      <c r="AL81" s="245" t="s">
        <v>543</v>
      </c>
      <c r="AM81" s="245" t="s">
        <v>543</v>
      </c>
      <c r="AN81" s="9">
        <v>9.1999999999999993</v>
      </c>
      <c r="AO81" s="48" t="s">
        <v>220</v>
      </c>
    </row>
    <row r="82" spans="1:41" ht="15.75" customHeight="1" x14ac:dyDescent="0.25">
      <c r="A82" s="104" t="s">
        <v>199</v>
      </c>
      <c r="B82" s="113" t="s">
        <v>55</v>
      </c>
      <c r="C82" s="104" t="s">
        <v>203</v>
      </c>
      <c r="D82" s="113" t="s">
        <v>336</v>
      </c>
      <c r="E82" s="135" t="s">
        <v>543</v>
      </c>
      <c r="F82" s="135" t="s">
        <v>543</v>
      </c>
      <c r="G82" s="9">
        <v>7.8</v>
      </c>
      <c r="H82" s="245" t="s">
        <v>543</v>
      </c>
      <c r="I82" s="245" t="s">
        <v>543</v>
      </c>
      <c r="J82" s="9">
        <v>8.3000000000000007</v>
      </c>
      <c r="K82" s="245" t="s">
        <v>543</v>
      </c>
      <c r="L82" s="245" t="s">
        <v>543</v>
      </c>
      <c r="M82" s="9">
        <v>8.6</v>
      </c>
      <c r="N82" s="245" t="s">
        <v>543</v>
      </c>
      <c r="O82" s="245" t="s">
        <v>543</v>
      </c>
      <c r="P82" s="9">
        <v>8.6999999999999993</v>
      </c>
      <c r="Q82" s="135" t="s">
        <v>543</v>
      </c>
      <c r="R82" s="245" t="s">
        <v>543</v>
      </c>
      <c r="S82" s="9">
        <v>9.4</v>
      </c>
      <c r="T82" s="245" t="s">
        <v>543</v>
      </c>
      <c r="U82" s="245" t="s">
        <v>543</v>
      </c>
      <c r="V82" s="9">
        <v>8.6999999999999993</v>
      </c>
      <c r="W82" s="245" t="s">
        <v>543</v>
      </c>
      <c r="X82" s="245" t="s">
        <v>543</v>
      </c>
      <c r="Y82" s="9">
        <v>8.9</v>
      </c>
      <c r="Z82" s="245" t="s">
        <v>543</v>
      </c>
      <c r="AA82" s="245" t="s">
        <v>543</v>
      </c>
      <c r="AB82" s="9">
        <v>8.9</v>
      </c>
      <c r="AC82" s="264" t="s">
        <v>543</v>
      </c>
      <c r="AD82" s="245" t="s">
        <v>543</v>
      </c>
      <c r="AE82" s="9">
        <v>9</v>
      </c>
      <c r="AF82" s="245" t="s">
        <v>543</v>
      </c>
      <c r="AG82" s="245" t="s">
        <v>543</v>
      </c>
      <c r="AH82" s="9">
        <v>9.3000000000000007</v>
      </c>
      <c r="AI82" s="245" t="s">
        <v>543</v>
      </c>
      <c r="AJ82" s="245" t="s">
        <v>543</v>
      </c>
      <c r="AK82" s="9">
        <v>8.8000000000000007</v>
      </c>
      <c r="AL82" s="245" t="s">
        <v>543</v>
      </c>
      <c r="AM82" s="245" t="s">
        <v>543</v>
      </c>
      <c r="AN82" s="9">
        <v>8.8000000000000007</v>
      </c>
      <c r="AO82" s="48" t="s">
        <v>220</v>
      </c>
    </row>
    <row r="83" spans="1:41" ht="15.75" customHeight="1" x14ac:dyDescent="0.25">
      <c r="A83" s="137" t="s">
        <v>199</v>
      </c>
      <c r="B83" s="105" t="s">
        <v>55</v>
      </c>
      <c r="C83" s="138" t="s">
        <v>204</v>
      </c>
      <c r="D83" s="9" t="s">
        <v>337</v>
      </c>
      <c r="E83" s="9">
        <v>7.8</v>
      </c>
      <c r="F83" s="9">
        <v>7.7</v>
      </c>
      <c r="G83" s="9">
        <v>7.7</v>
      </c>
      <c r="H83" s="9">
        <v>8.1</v>
      </c>
      <c r="I83" s="9">
        <v>8.1999999999999993</v>
      </c>
      <c r="J83" s="9">
        <v>8.1999999999999993</v>
      </c>
      <c r="K83" s="9">
        <v>8.6</v>
      </c>
      <c r="L83" s="9">
        <v>8.6</v>
      </c>
      <c r="M83" s="9">
        <v>8.5</v>
      </c>
      <c r="N83" s="9">
        <v>8.6</v>
      </c>
      <c r="O83" s="9">
        <v>8.6</v>
      </c>
      <c r="P83" s="9">
        <v>8.5</v>
      </c>
      <c r="Q83" s="9">
        <v>9</v>
      </c>
      <c r="R83" s="9">
        <v>9.1999999999999993</v>
      </c>
      <c r="S83" s="9">
        <v>9.1</v>
      </c>
      <c r="T83" s="9">
        <v>8.8000000000000007</v>
      </c>
      <c r="U83" s="9">
        <v>8.8000000000000007</v>
      </c>
      <c r="V83" s="9">
        <v>8.4</v>
      </c>
      <c r="W83" s="9">
        <v>8.8000000000000007</v>
      </c>
      <c r="X83" s="9">
        <v>8.6999999999999993</v>
      </c>
      <c r="Y83" s="9">
        <v>8.6</v>
      </c>
      <c r="Z83" s="9">
        <v>8.4</v>
      </c>
      <c r="AA83" s="9">
        <v>8.5</v>
      </c>
      <c r="AB83" s="9">
        <v>8.1999999999999993</v>
      </c>
      <c r="AC83" s="49">
        <v>8.9</v>
      </c>
      <c r="AD83" s="9">
        <v>8.9</v>
      </c>
      <c r="AE83" s="9">
        <v>8.8000000000000007</v>
      </c>
      <c r="AF83" s="9">
        <v>9.1999999999999993</v>
      </c>
      <c r="AG83" s="9">
        <v>9.1999999999999993</v>
      </c>
      <c r="AH83" s="9">
        <v>9</v>
      </c>
      <c r="AI83" s="9">
        <v>9</v>
      </c>
      <c r="AJ83" s="9">
        <v>9</v>
      </c>
      <c r="AK83" s="9">
        <v>8.6999999999999993</v>
      </c>
      <c r="AL83" s="9">
        <v>8.6</v>
      </c>
      <c r="AM83" s="9">
        <v>8.5</v>
      </c>
      <c r="AN83" s="9">
        <v>8.3000000000000007</v>
      </c>
      <c r="AO83" s="48"/>
    </row>
    <row r="84" spans="1:41" ht="15.75" customHeight="1" x14ac:dyDescent="0.25">
      <c r="A84" s="42"/>
      <c r="B84" s="112"/>
      <c r="C84" s="42"/>
      <c r="D84" s="43"/>
      <c r="E84" s="50"/>
      <c r="F84" s="7"/>
      <c r="G84" s="7"/>
      <c r="H84" s="50"/>
      <c r="I84" s="7"/>
      <c r="J84" s="7"/>
      <c r="K84" s="50"/>
      <c r="L84" s="7"/>
      <c r="M84" s="7"/>
      <c r="N84" s="50"/>
      <c r="O84" s="7"/>
      <c r="P84" s="7"/>
      <c r="Q84" s="50"/>
      <c r="R84" s="7"/>
      <c r="S84" s="7"/>
      <c r="T84" s="50"/>
      <c r="U84" s="7"/>
      <c r="V84" s="7"/>
      <c r="W84" s="50"/>
      <c r="X84" s="7"/>
      <c r="Y84" s="7"/>
      <c r="Z84" s="50"/>
      <c r="AA84" s="7"/>
      <c r="AB84" s="7"/>
      <c r="AC84" s="50"/>
      <c r="AD84" s="133"/>
      <c r="AE84" s="133"/>
      <c r="AF84" s="50"/>
      <c r="AG84" s="7"/>
      <c r="AH84" s="7"/>
      <c r="AI84" s="50"/>
      <c r="AJ84" s="7"/>
      <c r="AK84" s="7"/>
      <c r="AL84" s="50"/>
      <c r="AM84" s="7"/>
      <c r="AN84" s="7"/>
    </row>
    <row r="85" spans="1:41" ht="15.75" customHeight="1" x14ac:dyDescent="0.25">
      <c r="A85" s="139"/>
      <c r="B85" s="112"/>
      <c r="C85" s="310" t="s">
        <v>573</v>
      </c>
      <c r="D85" s="311"/>
      <c r="E85" s="51">
        <f t="shared" ref="E85:AN85" si="0">ROUND(QUARTILE(E4:E83,1),1)</f>
        <v>7.3</v>
      </c>
      <c r="F85" s="51">
        <f t="shared" si="0"/>
        <v>7.4</v>
      </c>
      <c r="G85" s="51">
        <f t="shared" si="0"/>
        <v>7.4</v>
      </c>
      <c r="H85" s="51">
        <f t="shared" si="0"/>
        <v>7.8</v>
      </c>
      <c r="I85" s="51">
        <f t="shared" si="0"/>
        <v>7.8</v>
      </c>
      <c r="J85" s="51">
        <f t="shared" si="0"/>
        <v>7.9</v>
      </c>
      <c r="K85" s="51">
        <f t="shared" si="0"/>
        <v>7.9</v>
      </c>
      <c r="L85" s="51">
        <f t="shared" si="0"/>
        <v>8</v>
      </c>
      <c r="M85" s="51">
        <f t="shared" si="0"/>
        <v>8.1999999999999993</v>
      </c>
      <c r="N85" s="51">
        <f t="shared" si="0"/>
        <v>8.3000000000000007</v>
      </c>
      <c r="O85" s="51">
        <f t="shared" si="0"/>
        <v>8.1999999999999993</v>
      </c>
      <c r="P85" s="51">
        <f t="shared" si="0"/>
        <v>8.3000000000000007</v>
      </c>
      <c r="Q85" s="51">
        <f t="shared" si="0"/>
        <v>8.5</v>
      </c>
      <c r="R85" s="51">
        <f t="shared" si="0"/>
        <v>8.6</v>
      </c>
      <c r="S85" s="51">
        <f t="shared" si="0"/>
        <v>8.6999999999999993</v>
      </c>
      <c r="T85" s="51">
        <f t="shared" si="0"/>
        <v>8.1</v>
      </c>
      <c r="U85" s="51">
        <f t="shared" si="0"/>
        <v>8.1999999999999993</v>
      </c>
      <c r="V85" s="51">
        <f t="shared" si="0"/>
        <v>8.3000000000000007</v>
      </c>
      <c r="W85" s="51">
        <f t="shared" si="0"/>
        <v>8.1999999999999993</v>
      </c>
      <c r="X85" s="51">
        <f t="shared" si="0"/>
        <v>8.3000000000000007</v>
      </c>
      <c r="Y85" s="51">
        <f t="shared" si="0"/>
        <v>8.4</v>
      </c>
      <c r="Z85" s="51">
        <f t="shared" si="0"/>
        <v>8.1999999999999993</v>
      </c>
      <c r="AA85" s="51">
        <f t="shared" si="0"/>
        <v>8.1999999999999993</v>
      </c>
      <c r="AB85" s="51">
        <f t="shared" si="0"/>
        <v>8.3000000000000007</v>
      </c>
      <c r="AC85" s="51">
        <f t="shared" si="0"/>
        <v>8.5</v>
      </c>
      <c r="AD85" s="51">
        <f t="shared" si="0"/>
        <v>8.6</v>
      </c>
      <c r="AE85" s="51">
        <f t="shared" si="0"/>
        <v>8.6999999999999993</v>
      </c>
      <c r="AF85" s="51">
        <f t="shared" si="0"/>
        <v>8.6999999999999993</v>
      </c>
      <c r="AG85" s="51">
        <f t="shared" si="0"/>
        <v>8.8000000000000007</v>
      </c>
      <c r="AH85" s="51">
        <f t="shared" si="0"/>
        <v>8.9</v>
      </c>
      <c r="AI85" s="51">
        <f t="shared" si="0"/>
        <v>8.6</v>
      </c>
      <c r="AJ85" s="51">
        <f t="shared" si="0"/>
        <v>8.6999999999999993</v>
      </c>
      <c r="AK85" s="51">
        <f t="shared" si="0"/>
        <v>8.6</v>
      </c>
      <c r="AL85" s="51">
        <f t="shared" si="0"/>
        <v>8.1</v>
      </c>
      <c r="AM85" s="51">
        <f t="shared" si="0"/>
        <v>8.1</v>
      </c>
      <c r="AN85" s="51">
        <f t="shared" si="0"/>
        <v>8.1999999999999993</v>
      </c>
    </row>
    <row r="86" spans="1:41" ht="15.75" customHeight="1" x14ac:dyDescent="0.25">
      <c r="A86" s="139"/>
      <c r="B86" s="112"/>
      <c r="C86" s="310" t="s">
        <v>574</v>
      </c>
      <c r="D86" s="311"/>
      <c r="E86" s="51">
        <f>ROUND(QUARTILE(E4:E83,3),1)</f>
        <v>7.9</v>
      </c>
      <c r="F86" s="51">
        <f t="shared" ref="F86:AN86" si="1">ROUND(QUARTILE(F4:F83,3),1)</f>
        <v>8.1</v>
      </c>
      <c r="G86" s="51">
        <f t="shared" si="1"/>
        <v>8.1</v>
      </c>
      <c r="H86" s="51">
        <f t="shared" si="1"/>
        <v>8.4</v>
      </c>
      <c r="I86" s="51">
        <f t="shared" si="1"/>
        <v>8.3000000000000007</v>
      </c>
      <c r="J86" s="51">
        <f t="shared" si="1"/>
        <v>8.4</v>
      </c>
      <c r="K86" s="51">
        <f t="shared" si="1"/>
        <v>8.6</v>
      </c>
      <c r="L86" s="51">
        <f t="shared" si="1"/>
        <v>8.6</v>
      </c>
      <c r="M86" s="51">
        <f t="shared" si="1"/>
        <v>8.6999999999999993</v>
      </c>
      <c r="N86" s="51">
        <f t="shared" si="1"/>
        <v>8.8000000000000007</v>
      </c>
      <c r="O86" s="51">
        <f t="shared" si="1"/>
        <v>8.9</v>
      </c>
      <c r="P86" s="51">
        <f t="shared" si="1"/>
        <v>8.8000000000000007</v>
      </c>
      <c r="Q86" s="51">
        <f t="shared" si="1"/>
        <v>9</v>
      </c>
      <c r="R86" s="51">
        <f t="shared" si="1"/>
        <v>9.1</v>
      </c>
      <c r="S86" s="51">
        <f t="shared" si="1"/>
        <v>9.1999999999999993</v>
      </c>
      <c r="T86" s="51">
        <f t="shared" si="1"/>
        <v>8.8000000000000007</v>
      </c>
      <c r="U86" s="51">
        <f t="shared" si="1"/>
        <v>8.8000000000000007</v>
      </c>
      <c r="V86" s="51">
        <f t="shared" si="1"/>
        <v>8.8000000000000007</v>
      </c>
      <c r="W86" s="51">
        <f t="shared" si="1"/>
        <v>8.8000000000000007</v>
      </c>
      <c r="X86" s="51">
        <f t="shared" si="1"/>
        <v>8.8000000000000007</v>
      </c>
      <c r="Y86" s="51">
        <f t="shared" si="1"/>
        <v>8.9</v>
      </c>
      <c r="Z86" s="51">
        <f t="shared" si="1"/>
        <v>8.9</v>
      </c>
      <c r="AA86" s="51">
        <f t="shared" si="1"/>
        <v>8.9</v>
      </c>
      <c r="AB86" s="51">
        <f t="shared" si="1"/>
        <v>9</v>
      </c>
      <c r="AC86" s="51">
        <f t="shared" si="1"/>
        <v>9</v>
      </c>
      <c r="AD86" s="51">
        <f t="shared" si="1"/>
        <v>9.1</v>
      </c>
      <c r="AE86" s="51">
        <f t="shared" si="1"/>
        <v>9.1</v>
      </c>
      <c r="AF86" s="51">
        <f t="shared" si="1"/>
        <v>9.1</v>
      </c>
      <c r="AG86" s="51">
        <f t="shared" si="1"/>
        <v>9.1999999999999993</v>
      </c>
      <c r="AH86" s="51">
        <f t="shared" si="1"/>
        <v>9.1999999999999993</v>
      </c>
      <c r="AI86" s="51">
        <f t="shared" si="1"/>
        <v>9</v>
      </c>
      <c r="AJ86" s="51">
        <f t="shared" si="1"/>
        <v>9</v>
      </c>
      <c r="AK86" s="51">
        <f t="shared" si="1"/>
        <v>9</v>
      </c>
      <c r="AL86" s="51">
        <f t="shared" si="1"/>
        <v>8.8000000000000007</v>
      </c>
      <c r="AM86" s="51">
        <f t="shared" si="1"/>
        <v>8.6999999999999993</v>
      </c>
      <c r="AN86" s="51">
        <f t="shared" si="1"/>
        <v>8.8000000000000007</v>
      </c>
    </row>
    <row r="87" spans="1:41" ht="15.75" customHeight="1" x14ac:dyDescent="0.25">
      <c r="B87" s="112"/>
      <c r="D87" s="43"/>
    </row>
    <row r="88" spans="1:41" ht="15.75" customHeight="1" x14ac:dyDescent="0.25">
      <c r="A88" s="194" t="s">
        <v>545</v>
      </c>
      <c r="B88" s="112"/>
      <c r="D88" s="43"/>
    </row>
    <row r="89" spans="1:41" ht="15.75" customHeight="1" x14ac:dyDescent="0.25">
      <c r="B89" s="112"/>
      <c r="D89" s="43"/>
    </row>
    <row r="90" spans="1:41" ht="15.75" customHeight="1" x14ac:dyDescent="0.25">
      <c r="A90" s="194"/>
      <c r="B90" s="112"/>
      <c r="D90" s="43"/>
    </row>
    <row r="91" spans="1:41" ht="15.75" customHeight="1" x14ac:dyDescent="0.25">
      <c r="D91" s="43"/>
    </row>
    <row r="92" spans="1:41" ht="15.75" customHeight="1" x14ac:dyDescent="0.25">
      <c r="D92" s="43"/>
    </row>
    <row r="93" spans="1:41" ht="15.75" customHeight="1" x14ac:dyDescent="0.25">
      <c r="D93" s="43"/>
    </row>
    <row r="94" spans="1:41" ht="15.75" customHeight="1" x14ac:dyDescent="0.25">
      <c r="D94" s="43"/>
    </row>
    <row r="95" spans="1:41" ht="15.75" customHeight="1" x14ac:dyDescent="0.25">
      <c r="D95" s="43"/>
    </row>
    <row r="96" spans="1:41" ht="15.75" customHeight="1" x14ac:dyDescent="0.25">
      <c r="D96" s="43"/>
    </row>
    <row r="97" spans="4:4" ht="15.75" customHeight="1" x14ac:dyDescent="0.25">
      <c r="D97" s="43"/>
    </row>
    <row r="98" spans="4:4" ht="15.75" customHeight="1" x14ac:dyDescent="0.25">
      <c r="D98" s="43"/>
    </row>
    <row r="99" spans="4:4" ht="15.75" customHeight="1" x14ac:dyDescent="0.25">
      <c r="D99" s="43"/>
    </row>
    <row r="100" spans="4:4" ht="15.75" customHeight="1" x14ac:dyDescent="0.25">
      <c r="D100" s="43"/>
    </row>
    <row r="101" spans="4:4" ht="15.75" customHeight="1" x14ac:dyDescent="0.25">
      <c r="D101" s="43"/>
    </row>
    <row r="102" spans="4:4" ht="15.75" customHeight="1" x14ac:dyDescent="0.25">
      <c r="D102" s="43"/>
    </row>
    <row r="103" spans="4:4" ht="15.75" customHeight="1" x14ac:dyDescent="0.25">
      <c r="D103" s="43"/>
    </row>
    <row r="104" spans="4:4" ht="15.75" customHeight="1" x14ac:dyDescent="0.25">
      <c r="D104" s="43"/>
    </row>
    <row r="105" spans="4:4" ht="15.75" customHeight="1" x14ac:dyDescent="0.25">
      <c r="D105" s="43"/>
    </row>
    <row r="106" spans="4:4" ht="15.75" customHeight="1" x14ac:dyDescent="0.25">
      <c r="D106" s="43"/>
    </row>
    <row r="107" spans="4:4" ht="15.75" customHeight="1" x14ac:dyDescent="0.25">
      <c r="D107" s="43"/>
    </row>
    <row r="108" spans="4:4" ht="15.75" customHeight="1" x14ac:dyDescent="0.25">
      <c r="D108" s="43"/>
    </row>
    <row r="109" spans="4:4" ht="15.75" customHeight="1" x14ac:dyDescent="0.25">
      <c r="D109" s="43"/>
    </row>
    <row r="110" spans="4:4" ht="15.75" customHeight="1" x14ac:dyDescent="0.25">
      <c r="D110" s="43"/>
    </row>
    <row r="111" spans="4:4" ht="15.75" customHeight="1" x14ac:dyDescent="0.25">
      <c r="D111" s="43"/>
    </row>
    <row r="112" spans="4:4" ht="15.75" customHeight="1" x14ac:dyDescent="0.25">
      <c r="D112" s="43"/>
    </row>
    <row r="113" spans="4:4" ht="15.75" customHeight="1" x14ac:dyDescent="0.25">
      <c r="D113" s="43"/>
    </row>
    <row r="114" spans="4:4" ht="15.75" customHeight="1" x14ac:dyDescent="0.25">
      <c r="D114" s="43"/>
    </row>
    <row r="115" spans="4:4" ht="15.75" customHeight="1" x14ac:dyDescent="0.25">
      <c r="D115" s="43"/>
    </row>
    <row r="116" spans="4:4" ht="15.75" customHeight="1" x14ac:dyDescent="0.25">
      <c r="D116" s="43"/>
    </row>
    <row r="117" spans="4:4" ht="15.75" customHeight="1" x14ac:dyDescent="0.25">
      <c r="D117" s="43"/>
    </row>
    <row r="118" spans="4:4" ht="15.75" customHeight="1" x14ac:dyDescent="0.25">
      <c r="D118" s="43"/>
    </row>
    <row r="119" spans="4:4" ht="15.75" customHeight="1" x14ac:dyDescent="0.25">
      <c r="D119" s="43"/>
    </row>
    <row r="120" spans="4:4" ht="15.75" customHeight="1" x14ac:dyDescent="0.25">
      <c r="D120" s="43"/>
    </row>
    <row r="121" spans="4:4" ht="15.75" customHeight="1" x14ac:dyDescent="0.25">
      <c r="D121" s="43"/>
    </row>
    <row r="122" spans="4:4" ht="15.75" customHeight="1" x14ac:dyDescent="0.25">
      <c r="D122" s="43"/>
    </row>
    <row r="123" spans="4:4" ht="15.75" customHeight="1" x14ac:dyDescent="0.25">
      <c r="D123" s="43"/>
    </row>
    <row r="124" spans="4:4" ht="15.75" customHeight="1" x14ac:dyDescent="0.25">
      <c r="D124" s="43"/>
    </row>
    <row r="125" spans="4:4" ht="15.75" customHeight="1" x14ac:dyDescent="0.25">
      <c r="D125" s="43"/>
    </row>
    <row r="126" spans="4:4" ht="15.75" customHeight="1" x14ac:dyDescent="0.25">
      <c r="D126" s="43"/>
    </row>
    <row r="127" spans="4:4" ht="15.75" customHeight="1" x14ac:dyDescent="0.25">
      <c r="D127" s="43"/>
    </row>
    <row r="128" spans="4:4" ht="15.75" customHeight="1" x14ac:dyDescent="0.25">
      <c r="D128" s="43"/>
    </row>
    <row r="129" spans="4:4" ht="15.75" customHeight="1" x14ac:dyDescent="0.25">
      <c r="D129" s="43"/>
    </row>
    <row r="130" spans="4:4" ht="15.75" customHeight="1" x14ac:dyDescent="0.25">
      <c r="D130" s="43"/>
    </row>
    <row r="131" spans="4:4" ht="15.75" customHeight="1" x14ac:dyDescent="0.25">
      <c r="D131" s="43"/>
    </row>
    <row r="132" spans="4:4" ht="15.75" customHeight="1" x14ac:dyDescent="0.25">
      <c r="D132" s="43"/>
    </row>
    <row r="133" spans="4:4" ht="15.75" customHeight="1" x14ac:dyDescent="0.25">
      <c r="D133" s="43"/>
    </row>
    <row r="134" spans="4:4" ht="15.75" customHeight="1" x14ac:dyDescent="0.25">
      <c r="D134" s="43"/>
    </row>
    <row r="135" spans="4:4" ht="15.75" customHeight="1" x14ac:dyDescent="0.25">
      <c r="D135" s="43"/>
    </row>
    <row r="136" spans="4:4" ht="15.75" customHeight="1" x14ac:dyDescent="0.25">
      <c r="D136" s="43"/>
    </row>
    <row r="137" spans="4:4" ht="15.75" customHeight="1" x14ac:dyDescent="0.25">
      <c r="D137" s="43"/>
    </row>
    <row r="138" spans="4:4" ht="15.75" customHeight="1" x14ac:dyDescent="0.25">
      <c r="D138" s="43"/>
    </row>
    <row r="139" spans="4:4" ht="15.75" customHeight="1" x14ac:dyDescent="0.25">
      <c r="D139" s="43"/>
    </row>
    <row r="140" spans="4:4" ht="15.75" customHeight="1" x14ac:dyDescent="0.25">
      <c r="D140" s="43"/>
    </row>
    <row r="141" spans="4:4" ht="15.75" customHeight="1" x14ac:dyDescent="0.25">
      <c r="D141" s="43"/>
    </row>
    <row r="142" spans="4:4" ht="15.75" customHeight="1" x14ac:dyDescent="0.25">
      <c r="D142" s="43"/>
    </row>
    <row r="143" spans="4:4" ht="15.75" customHeight="1" x14ac:dyDescent="0.25">
      <c r="D143" s="43"/>
    </row>
    <row r="144" spans="4:4" ht="15.75" customHeight="1" x14ac:dyDescent="0.25">
      <c r="D144" s="43"/>
    </row>
    <row r="145" spans="4:4" ht="15.75" customHeight="1" x14ac:dyDescent="0.25">
      <c r="D145" s="43"/>
    </row>
    <row r="146" spans="4:4" ht="15.75" customHeight="1" x14ac:dyDescent="0.25">
      <c r="D146" s="43"/>
    </row>
    <row r="147" spans="4:4" ht="15.75" customHeight="1" x14ac:dyDescent="0.25">
      <c r="D147" s="43"/>
    </row>
    <row r="148" spans="4:4" ht="15.75" customHeight="1" x14ac:dyDescent="0.25">
      <c r="D148" s="43"/>
    </row>
    <row r="149" spans="4:4" ht="15.75" customHeight="1" x14ac:dyDescent="0.25">
      <c r="D149" s="43"/>
    </row>
    <row r="150" spans="4:4" ht="15.75" customHeight="1" x14ac:dyDescent="0.25">
      <c r="D150" s="43"/>
    </row>
    <row r="151" spans="4:4" ht="15.75" customHeight="1" x14ac:dyDescent="0.25">
      <c r="D151" s="43"/>
    </row>
    <row r="152" spans="4:4" ht="15.75" customHeight="1" x14ac:dyDescent="0.25">
      <c r="D152" s="43"/>
    </row>
    <row r="153" spans="4:4" ht="15.75" customHeight="1" x14ac:dyDescent="0.25">
      <c r="D153" s="43"/>
    </row>
    <row r="154" spans="4:4" ht="15.75" customHeight="1" x14ac:dyDescent="0.25">
      <c r="D154" s="43"/>
    </row>
    <row r="155" spans="4:4" ht="15.75" customHeight="1" x14ac:dyDescent="0.25">
      <c r="D155" s="43"/>
    </row>
    <row r="156" spans="4:4" ht="15.75" customHeight="1" x14ac:dyDescent="0.25">
      <c r="D156" s="43"/>
    </row>
    <row r="157" spans="4:4" ht="15.75" customHeight="1" x14ac:dyDescent="0.25">
      <c r="D157" s="43"/>
    </row>
    <row r="158" spans="4:4" ht="15.75" customHeight="1" x14ac:dyDescent="0.25">
      <c r="D158" s="43"/>
    </row>
    <row r="159" spans="4:4" ht="15.75" customHeight="1" x14ac:dyDescent="0.25">
      <c r="D159" s="43"/>
    </row>
    <row r="160" spans="4:4" ht="15.75" customHeight="1" x14ac:dyDescent="0.25">
      <c r="D160" s="43"/>
    </row>
    <row r="161" spans="4:4" ht="15.75" customHeight="1" x14ac:dyDescent="0.25">
      <c r="D161" s="43"/>
    </row>
    <row r="162" spans="4:4" ht="15.75" customHeight="1" x14ac:dyDescent="0.25">
      <c r="D162" s="43"/>
    </row>
    <row r="163" spans="4:4" ht="15.75" customHeight="1" x14ac:dyDescent="0.25">
      <c r="D163" s="43"/>
    </row>
    <row r="164" spans="4:4" ht="15.75" customHeight="1" x14ac:dyDescent="0.25">
      <c r="D164" s="7"/>
    </row>
    <row r="165" spans="4:4" ht="15.75" customHeight="1" x14ac:dyDescent="0.25">
      <c r="D165" s="7"/>
    </row>
    <row r="166" spans="4:4" ht="15.75" customHeight="1" x14ac:dyDescent="0.25">
      <c r="D166" s="7"/>
    </row>
    <row r="167" spans="4:4" ht="15.75" customHeight="1" x14ac:dyDescent="0.25">
      <c r="D167" s="7"/>
    </row>
    <row r="168" spans="4:4" ht="15.75" customHeight="1" x14ac:dyDescent="0.25">
      <c r="D168" s="7"/>
    </row>
    <row r="169" spans="4:4" ht="15.75" customHeight="1" x14ac:dyDescent="0.25">
      <c r="D169" s="7"/>
    </row>
    <row r="170" spans="4:4" ht="15.75" customHeight="1" x14ac:dyDescent="0.25">
      <c r="D170" s="7"/>
    </row>
    <row r="171" spans="4:4" ht="15.75" customHeight="1" x14ac:dyDescent="0.25">
      <c r="D171" s="7"/>
    </row>
    <row r="172" spans="4:4" ht="15.75" customHeight="1" x14ac:dyDescent="0.25">
      <c r="D172" s="7"/>
    </row>
    <row r="173" spans="4:4" ht="15.75" customHeight="1" x14ac:dyDescent="0.25">
      <c r="D173" s="7"/>
    </row>
    <row r="174" spans="4:4" ht="15.75" customHeight="1" x14ac:dyDescent="0.25">
      <c r="D174" s="7"/>
    </row>
    <row r="175" spans="4:4" ht="15.75" customHeight="1" x14ac:dyDescent="0.25">
      <c r="D175" s="7"/>
    </row>
    <row r="176" spans="4:4" ht="15.75" customHeight="1" x14ac:dyDescent="0.25">
      <c r="D176" s="7"/>
    </row>
    <row r="177" spans="4:4" ht="15.75" customHeight="1" x14ac:dyDescent="0.25">
      <c r="D177" s="7"/>
    </row>
    <row r="178" spans="4:4" ht="15.75" customHeight="1" x14ac:dyDescent="0.25">
      <c r="D178" s="7"/>
    </row>
    <row r="179" spans="4:4" ht="15.75" customHeight="1" x14ac:dyDescent="0.25">
      <c r="D179" s="7"/>
    </row>
    <row r="180" spans="4:4" ht="15.75" customHeight="1" x14ac:dyDescent="0.25">
      <c r="D180" s="7"/>
    </row>
    <row r="181" spans="4:4" ht="15.75" customHeight="1" x14ac:dyDescent="0.25">
      <c r="D181" s="7"/>
    </row>
    <row r="182" spans="4:4" ht="15.75" customHeight="1" x14ac:dyDescent="0.25">
      <c r="D182" s="7"/>
    </row>
    <row r="183" spans="4:4" ht="15.75" customHeight="1" x14ac:dyDescent="0.25">
      <c r="D183" s="7"/>
    </row>
    <row r="184" spans="4:4" ht="15.75" customHeight="1" x14ac:dyDescent="0.25">
      <c r="D184" s="7"/>
    </row>
    <row r="185" spans="4:4" ht="15.75" customHeight="1" x14ac:dyDescent="0.25">
      <c r="D185" s="7"/>
    </row>
    <row r="186" spans="4:4" ht="15.75" customHeight="1" x14ac:dyDescent="0.25">
      <c r="D186" s="7"/>
    </row>
    <row r="187" spans="4:4" ht="15.75" customHeight="1" x14ac:dyDescent="0.25">
      <c r="D187" s="7"/>
    </row>
    <row r="188" spans="4:4" ht="15.75" customHeight="1" x14ac:dyDescent="0.25">
      <c r="D188" s="7"/>
    </row>
    <row r="189" spans="4:4" ht="15.75" customHeight="1" x14ac:dyDescent="0.25">
      <c r="D189" s="7"/>
    </row>
    <row r="190" spans="4:4" ht="15.75" customHeight="1" x14ac:dyDescent="0.25">
      <c r="D190" s="7"/>
    </row>
    <row r="191" spans="4:4" ht="15.75" customHeight="1" x14ac:dyDescent="0.25">
      <c r="D191" s="7"/>
    </row>
    <row r="192" spans="4:4" ht="15.75" customHeight="1" x14ac:dyDescent="0.25">
      <c r="D192" s="7"/>
    </row>
    <row r="193" spans="4:4" ht="15.75" customHeight="1" x14ac:dyDescent="0.25">
      <c r="D193" s="7"/>
    </row>
    <row r="194" spans="4:4" ht="15.75" customHeight="1" x14ac:dyDescent="0.25">
      <c r="D194" s="7"/>
    </row>
    <row r="195" spans="4:4" ht="15.75" customHeight="1" x14ac:dyDescent="0.25">
      <c r="D195" s="7"/>
    </row>
    <row r="196" spans="4:4" ht="15.75" customHeight="1" x14ac:dyDescent="0.25">
      <c r="D196" s="7"/>
    </row>
    <row r="197" spans="4:4" ht="15.75" customHeight="1" x14ac:dyDescent="0.25">
      <c r="D197" s="7"/>
    </row>
    <row r="198" spans="4:4" ht="15.75" customHeight="1" x14ac:dyDescent="0.25">
      <c r="D198" s="7"/>
    </row>
    <row r="199" spans="4:4" ht="15.75" customHeight="1" x14ac:dyDescent="0.25">
      <c r="D199" s="7"/>
    </row>
    <row r="200" spans="4:4" ht="15.75" customHeight="1" x14ac:dyDescent="0.25">
      <c r="D200" s="7"/>
    </row>
    <row r="201" spans="4:4" ht="15.75" customHeight="1" x14ac:dyDescent="0.25">
      <c r="D201" s="7"/>
    </row>
    <row r="202" spans="4:4" ht="15.75" customHeight="1" x14ac:dyDescent="0.25">
      <c r="D202" s="7"/>
    </row>
    <row r="203" spans="4:4" ht="15.75" customHeight="1" x14ac:dyDescent="0.25">
      <c r="D203" s="7"/>
    </row>
    <row r="204" spans="4:4" ht="15.75" customHeight="1" x14ac:dyDescent="0.25">
      <c r="D204" s="7"/>
    </row>
    <row r="205" spans="4:4" ht="15.75" customHeight="1" x14ac:dyDescent="0.25">
      <c r="D205" s="7"/>
    </row>
    <row r="206" spans="4:4" ht="15.75" customHeight="1" x14ac:dyDescent="0.25">
      <c r="D206" s="7"/>
    </row>
    <row r="207" spans="4:4" ht="15.75" customHeight="1" x14ac:dyDescent="0.25">
      <c r="D207" s="7"/>
    </row>
    <row r="208" spans="4:4" ht="15.75" customHeight="1" x14ac:dyDescent="0.25">
      <c r="D208" s="7"/>
    </row>
    <row r="209" spans="4:4" ht="15.75" customHeight="1" x14ac:dyDescent="0.25">
      <c r="D209" s="7"/>
    </row>
    <row r="210" spans="4:4" ht="15.75" customHeight="1" x14ac:dyDescent="0.25">
      <c r="D210" s="7"/>
    </row>
    <row r="211" spans="4:4" ht="15.75" customHeight="1" x14ac:dyDescent="0.25">
      <c r="D211" s="7"/>
    </row>
    <row r="212" spans="4:4" ht="15.75" customHeight="1" x14ac:dyDescent="0.25">
      <c r="D212" s="7"/>
    </row>
    <row r="213" spans="4:4" ht="15.75" customHeight="1" x14ac:dyDescent="0.25">
      <c r="D213" s="7"/>
    </row>
    <row r="214" spans="4:4" ht="15.75" customHeight="1" x14ac:dyDescent="0.25">
      <c r="D214" s="7"/>
    </row>
    <row r="215" spans="4:4" ht="15.75" customHeight="1" x14ac:dyDescent="0.25">
      <c r="D215" s="7"/>
    </row>
    <row r="216" spans="4:4" ht="15.75" customHeight="1" x14ac:dyDescent="0.25">
      <c r="D216" s="7"/>
    </row>
    <row r="217" spans="4:4" ht="15.75" customHeight="1" x14ac:dyDescent="0.25">
      <c r="D217" s="7"/>
    </row>
    <row r="218" spans="4:4" ht="15.75" customHeight="1" x14ac:dyDescent="0.25">
      <c r="D218" s="7"/>
    </row>
    <row r="219" spans="4:4" ht="15.75" customHeight="1" x14ac:dyDescent="0.25">
      <c r="D219" s="7"/>
    </row>
    <row r="220" spans="4:4" ht="15.75" customHeight="1" x14ac:dyDescent="0.25">
      <c r="D220" s="7"/>
    </row>
    <row r="221" spans="4:4" ht="15.75" customHeight="1" x14ac:dyDescent="0.25">
      <c r="D221" s="7"/>
    </row>
    <row r="222" spans="4:4" ht="15.75" customHeight="1" x14ac:dyDescent="0.25">
      <c r="D222" s="7"/>
    </row>
    <row r="223" spans="4:4" ht="15.75" customHeight="1" x14ac:dyDescent="0.25">
      <c r="D223" s="7"/>
    </row>
    <row r="224" spans="4:4" ht="15.75" customHeight="1" x14ac:dyDescent="0.25">
      <c r="D224" s="7"/>
    </row>
    <row r="225" spans="4:4" ht="15.75" customHeight="1" x14ac:dyDescent="0.25">
      <c r="D225" s="7"/>
    </row>
    <row r="226" spans="4:4" ht="15.75" customHeight="1" x14ac:dyDescent="0.25">
      <c r="D226" s="7"/>
    </row>
    <row r="227" spans="4:4" ht="15.75" customHeight="1" x14ac:dyDescent="0.25">
      <c r="D227" s="7"/>
    </row>
    <row r="228" spans="4:4" ht="15.75" customHeight="1" x14ac:dyDescent="0.25">
      <c r="D228" s="7"/>
    </row>
    <row r="229" spans="4:4" ht="15.75" customHeight="1" x14ac:dyDescent="0.25">
      <c r="D229" s="7"/>
    </row>
    <row r="230" spans="4:4" ht="15.75" customHeight="1" x14ac:dyDescent="0.25">
      <c r="D230" s="7"/>
    </row>
    <row r="231" spans="4:4" ht="15.75" customHeight="1" x14ac:dyDescent="0.25">
      <c r="D231" s="7"/>
    </row>
    <row r="232" spans="4:4" ht="15.75" customHeight="1" x14ac:dyDescent="0.25">
      <c r="D232" s="7"/>
    </row>
    <row r="233" spans="4:4" ht="15.75" customHeight="1" x14ac:dyDescent="0.25">
      <c r="D233" s="7"/>
    </row>
    <row r="234" spans="4:4" ht="15.75" customHeight="1" x14ac:dyDescent="0.25">
      <c r="D234" s="7"/>
    </row>
    <row r="235" spans="4:4" ht="15.75" customHeight="1" x14ac:dyDescent="0.25">
      <c r="D235" s="7"/>
    </row>
    <row r="236" spans="4:4" ht="15.75" customHeight="1" x14ac:dyDescent="0.25">
      <c r="D236" s="7"/>
    </row>
    <row r="237" spans="4:4" ht="15.75" customHeight="1" x14ac:dyDescent="0.25">
      <c r="D237" s="7"/>
    </row>
    <row r="238" spans="4:4" ht="15.75" customHeight="1" x14ac:dyDescent="0.25">
      <c r="D238" s="7"/>
    </row>
    <row r="239" spans="4:4" ht="15.75" customHeight="1" x14ac:dyDescent="0.25">
      <c r="D239" s="7"/>
    </row>
    <row r="240" spans="4:4" ht="15.75" customHeight="1" x14ac:dyDescent="0.25">
      <c r="D240" s="7"/>
    </row>
    <row r="241" spans="4:4" ht="15.75" customHeight="1" x14ac:dyDescent="0.25">
      <c r="D241" s="7"/>
    </row>
    <row r="242" spans="4:4" ht="15.75" customHeight="1" x14ac:dyDescent="0.25">
      <c r="D242" s="7"/>
    </row>
    <row r="243" spans="4:4" ht="15.75" customHeight="1" x14ac:dyDescent="0.25">
      <c r="D243" s="7"/>
    </row>
    <row r="244" spans="4:4" ht="15.75" customHeight="1" x14ac:dyDescent="0.25">
      <c r="D244" s="7"/>
    </row>
    <row r="245" spans="4:4" ht="15.75" customHeight="1" x14ac:dyDescent="0.25">
      <c r="D245" s="7"/>
    </row>
    <row r="246" spans="4:4" ht="15.75" customHeight="1" x14ac:dyDescent="0.25">
      <c r="D246" s="7"/>
    </row>
    <row r="247" spans="4:4" ht="15.75" customHeight="1" x14ac:dyDescent="0.25">
      <c r="D247" s="7"/>
    </row>
    <row r="248" spans="4:4" ht="15.75" customHeight="1" x14ac:dyDescent="0.25">
      <c r="D248" s="7"/>
    </row>
    <row r="249" spans="4:4" ht="15.75" customHeight="1" x14ac:dyDescent="0.25">
      <c r="D249" s="7"/>
    </row>
    <row r="250" spans="4:4" ht="15.75" customHeight="1" x14ac:dyDescent="0.25">
      <c r="D250" s="7"/>
    </row>
    <row r="251" spans="4:4" ht="15.75" customHeight="1" x14ac:dyDescent="0.25">
      <c r="D251" s="7"/>
    </row>
    <row r="252" spans="4:4" ht="15.75" customHeight="1" x14ac:dyDescent="0.25">
      <c r="D252" s="7"/>
    </row>
    <row r="253" spans="4:4" ht="15.75" customHeight="1" x14ac:dyDescent="0.25">
      <c r="D253" s="7"/>
    </row>
    <row r="254" spans="4:4" ht="15.75" customHeight="1" x14ac:dyDescent="0.25">
      <c r="D254" s="7"/>
    </row>
    <row r="255" spans="4:4" ht="15.75" customHeight="1" x14ac:dyDescent="0.25">
      <c r="D255" s="7"/>
    </row>
    <row r="256" spans="4:4" ht="15.75" customHeight="1" x14ac:dyDescent="0.25">
      <c r="D256" s="7"/>
    </row>
    <row r="257" spans="4:4" ht="15.75" customHeight="1" x14ac:dyDescent="0.25">
      <c r="D257" s="7"/>
    </row>
    <row r="258" spans="4:4" ht="15.75" customHeight="1" x14ac:dyDescent="0.25">
      <c r="D258" s="7"/>
    </row>
    <row r="259" spans="4:4" ht="15.75" customHeight="1" x14ac:dyDescent="0.25">
      <c r="D259" s="7"/>
    </row>
    <row r="260" spans="4:4" ht="15.75" customHeight="1" x14ac:dyDescent="0.25">
      <c r="D260" s="7"/>
    </row>
    <row r="261" spans="4:4" ht="15.75" customHeight="1" x14ac:dyDescent="0.25">
      <c r="D261" s="7"/>
    </row>
    <row r="262" spans="4:4" ht="15.75" customHeight="1" x14ac:dyDescent="0.25">
      <c r="D262" s="7"/>
    </row>
    <row r="263" spans="4:4" ht="15.75" customHeight="1" x14ac:dyDescent="0.25">
      <c r="D263" s="7"/>
    </row>
    <row r="264" spans="4:4" ht="15.75" customHeight="1" x14ac:dyDescent="0.25">
      <c r="D264" s="7"/>
    </row>
    <row r="265" spans="4:4" ht="15.75" customHeight="1" x14ac:dyDescent="0.25">
      <c r="D265" s="7"/>
    </row>
    <row r="266" spans="4:4" ht="15.75" customHeight="1" x14ac:dyDescent="0.25">
      <c r="D266" s="7"/>
    </row>
    <row r="267" spans="4:4" ht="15.75" customHeight="1" x14ac:dyDescent="0.25">
      <c r="D267" s="7"/>
    </row>
    <row r="268" spans="4:4" ht="15.75" customHeight="1" x14ac:dyDescent="0.25">
      <c r="D268" s="7"/>
    </row>
    <row r="269" spans="4:4" ht="15.75" customHeight="1" x14ac:dyDescent="0.25">
      <c r="D269" s="7"/>
    </row>
    <row r="270" spans="4:4" ht="15.75" customHeight="1" x14ac:dyDescent="0.25">
      <c r="D270" s="7"/>
    </row>
    <row r="271" spans="4:4" ht="15.75" customHeight="1" x14ac:dyDescent="0.25">
      <c r="D271" s="7"/>
    </row>
    <row r="272" spans="4:4" ht="15.75" customHeight="1" x14ac:dyDescent="0.25">
      <c r="D272" s="7"/>
    </row>
    <row r="273" spans="4:4" ht="15.75" customHeight="1" x14ac:dyDescent="0.25">
      <c r="D273" s="7"/>
    </row>
    <row r="274" spans="4:4" ht="15.75" customHeight="1" x14ac:dyDescent="0.25">
      <c r="D274" s="7"/>
    </row>
    <row r="275" spans="4:4" ht="15.75" customHeight="1" x14ac:dyDescent="0.25">
      <c r="D275" s="7"/>
    </row>
    <row r="276" spans="4:4" ht="15.75" customHeight="1" x14ac:dyDescent="0.25">
      <c r="D276" s="7"/>
    </row>
    <row r="277" spans="4:4" ht="15.75" customHeight="1" x14ac:dyDescent="0.25">
      <c r="D277" s="7"/>
    </row>
    <row r="278" spans="4:4" ht="15.75" customHeight="1" x14ac:dyDescent="0.25">
      <c r="D278" s="7"/>
    </row>
    <row r="279" spans="4:4" ht="15.75" customHeight="1" x14ac:dyDescent="0.25">
      <c r="D279" s="7"/>
    </row>
    <row r="280" spans="4:4" ht="15.75" customHeight="1" x14ac:dyDescent="0.25">
      <c r="D280" s="7"/>
    </row>
    <row r="281" spans="4:4" ht="15.75" customHeight="1" x14ac:dyDescent="0.25">
      <c r="D281" s="7"/>
    </row>
    <row r="282" spans="4:4" ht="15.75" customHeight="1" x14ac:dyDescent="0.25">
      <c r="D282" s="7"/>
    </row>
    <row r="283" spans="4:4" ht="15.75" customHeight="1" x14ac:dyDescent="0.25">
      <c r="D283" s="7"/>
    </row>
    <row r="284" spans="4:4" ht="15.75" customHeight="1" x14ac:dyDescent="0.25">
      <c r="D284" s="7"/>
    </row>
    <row r="285" spans="4:4" ht="15.75" customHeight="1" x14ac:dyDescent="0.25">
      <c r="D285" s="7"/>
    </row>
    <row r="286" spans="4:4" ht="15.75" customHeight="1" x14ac:dyDescent="0.25">
      <c r="D286" s="7"/>
    </row>
    <row r="287" spans="4:4" ht="15.75" customHeight="1" x14ac:dyDescent="0.25">
      <c r="D287" s="7"/>
    </row>
    <row r="288" spans="4:4" ht="15.75" customHeight="1" x14ac:dyDescent="0.25">
      <c r="D288" s="7"/>
    </row>
    <row r="289" spans="4:4" ht="15.75" customHeight="1" x14ac:dyDescent="0.25">
      <c r="D289" s="7"/>
    </row>
    <row r="290" spans="4:4" ht="15.75" customHeight="1" x14ac:dyDescent="0.25">
      <c r="D290" s="7"/>
    </row>
    <row r="291" spans="4:4" ht="15.75" customHeight="1" x14ac:dyDescent="0.25">
      <c r="D291" s="7"/>
    </row>
    <row r="292" spans="4:4" ht="15.75" customHeight="1" x14ac:dyDescent="0.25">
      <c r="D292" s="7"/>
    </row>
    <row r="293" spans="4:4" ht="15.75" customHeight="1" x14ac:dyDescent="0.25">
      <c r="D293" s="7"/>
    </row>
    <row r="294" spans="4:4" ht="15.75" customHeight="1" x14ac:dyDescent="0.25">
      <c r="D294" s="7"/>
    </row>
    <row r="295" spans="4:4" ht="15.75" customHeight="1" x14ac:dyDescent="0.25">
      <c r="D295" s="7"/>
    </row>
    <row r="296" spans="4:4" ht="15.75" customHeight="1" x14ac:dyDescent="0.25">
      <c r="D296" s="7"/>
    </row>
    <row r="297" spans="4:4" ht="15.75" customHeight="1" x14ac:dyDescent="0.25">
      <c r="D297" s="7"/>
    </row>
    <row r="298" spans="4:4" ht="15.75" customHeight="1" x14ac:dyDescent="0.25">
      <c r="D298" s="7"/>
    </row>
    <row r="299" spans="4:4" ht="15.75" customHeight="1" x14ac:dyDescent="0.25">
      <c r="D299" s="7"/>
    </row>
    <row r="300" spans="4:4" ht="15.75" customHeight="1" x14ac:dyDescent="0.25">
      <c r="D300" s="7"/>
    </row>
    <row r="301" spans="4:4" ht="15.75" customHeight="1" x14ac:dyDescent="0.25">
      <c r="D301" s="7"/>
    </row>
    <row r="302" spans="4:4" ht="15.75" customHeight="1" x14ac:dyDescent="0.25">
      <c r="D302" s="7"/>
    </row>
    <row r="303" spans="4:4" ht="15.75" customHeight="1" x14ac:dyDescent="0.25">
      <c r="D303" s="7"/>
    </row>
    <row r="304" spans="4:4" ht="15.75" customHeight="1" x14ac:dyDescent="0.25">
      <c r="D304" s="7"/>
    </row>
    <row r="305" spans="4:4" ht="15.75" customHeight="1" x14ac:dyDescent="0.25">
      <c r="D305" s="7"/>
    </row>
    <row r="306" spans="4:4" ht="15.75" customHeight="1" x14ac:dyDescent="0.25">
      <c r="D306" s="7"/>
    </row>
    <row r="307" spans="4:4" ht="15.75" customHeight="1" x14ac:dyDescent="0.25">
      <c r="D307" s="7"/>
    </row>
    <row r="308" spans="4:4" ht="15.75" customHeight="1" x14ac:dyDescent="0.25">
      <c r="D308" s="7"/>
    </row>
    <row r="309" spans="4:4" ht="15.75" customHeight="1" x14ac:dyDescent="0.25">
      <c r="D309" s="7"/>
    </row>
    <row r="310" spans="4:4" ht="15.75" customHeight="1" x14ac:dyDescent="0.25">
      <c r="D310" s="7"/>
    </row>
    <row r="311" spans="4:4" ht="15.75" customHeight="1" x14ac:dyDescent="0.25">
      <c r="D311" s="7"/>
    </row>
    <row r="312" spans="4:4" ht="15.75" customHeight="1" x14ac:dyDescent="0.25">
      <c r="D312" s="7"/>
    </row>
    <row r="313" spans="4:4" ht="15.75" customHeight="1" x14ac:dyDescent="0.25">
      <c r="D313" s="7"/>
    </row>
    <row r="314" spans="4:4" ht="15.75" customHeight="1" x14ac:dyDescent="0.25">
      <c r="D314" s="7"/>
    </row>
    <row r="315" spans="4:4" ht="15.75" customHeight="1" x14ac:dyDescent="0.25">
      <c r="D315" s="7"/>
    </row>
    <row r="316" spans="4:4" ht="15.75" customHeight="1" x14ac:dyDescent="0.25">
      <c r="D316" s="7"/>
    </row>
    <row r="317" spans="4:4" ht="15.75" customHeight="1" x14ac:dyDescent="0.25">
      <c r="D317" s="7"/>
    </row>
    <row r="318" spans="4:4" ht="15.75" customHeight="1" x14ac:dyDescent="0.25">
      <c r="D318" s="7"/>
    </row>
    <row r="319" spans="4:4" ht="15.75" customHeight="1" x14ac:dyDescent="0.25">
      <c r="D319" s="7"/>
    </row>
    <row r="320" spans="4:4" ht="15.75" customHeight="1" x14ac:dyDescent="0.25">
      <c r="D320" s="7"/>
    </row>
    <row r="321" spans="4:4" ht="15.75" customHeight="1" x14ac:dyDescent="0.25">
      <c r="D321" s="7"/>
    </row>
    <row r="322" spans="4:4" ht="15.75" customHeight="1" x14ac:dyDescent="0.25">
      <c r="D322" s="7"/>
    </row>
    <row r="323" spans="4:4" ht="15.75" customHeight="1" x14ac:dyDescent="0.25">
      <c r="D323" s="7"/>
    </row>
    <row r="324" spans="4:4" ht="15.75" customHeight="1" x14ac:dyDescent="0.25">
      <c r="D324" s="7"/>
    </row>
    <row r="325" spans="4:4" ht="15.75" customHeight="1" x14ac:dyDescent="0.25">
      <c r="D325" s="7"/>
    </row>
    <row r="326" spans="4:4" ht="15.75" customHeight="1" x14ac:dyDescent="0.25">
      <c r="D326" s="7"/>
    </row>
    <row r="327" spans="4:4" ht="15.75" customHeight="1" x14ac:dyDescent="0.25">
      <c r="D327" s="7"/>
    </row>
    <row r="328" spans="4:4" ht="15.75" customHeight="1" x14ac:dyDescent="0.25">
      <c r="D328" s="7"/>
    </row>
    <row r="329" spans="4:4" ht="15.75" customHeight="1" x14ac:dyDescent="0.25">
      <c r="D329" s="7"/>
    </row>
    <row r="330" spans="4:4" ht="15.75" customHeight="1" x14ac:dyDescent="0.25">
      <c r="D330" s="7"/>
    </row>
    <row r="331" spans="4:4" ht="15.75" customHeight="1" x14ac:dyDescent="0.25">
      <c r="D331" s="7"/>
    </row>
    <row r="332" spans="4:4" ht="15.75" customHeight="1" x14ac:dyDescent="0.25">
      <c r="D332" s="7"/>
    </row>
    <row r="333" spans="4:4" ht="15.75" customHeight="1" x14ac:dyDescent="0.25">
      <c r="D333" s="7"/>
    </row>
    <row r="334" spans="4:4" ht="15.75" customHeight="1" x14ac:dyDescent="0.25">
      <c r="D334" s="7"/>
    </row>
    <row r="335" spans="4:4" ht="15.75" customHeight="1" x14ac:dyDescent="0.25">
      <c r="D335" s="7"/>
    </row>
    <row r="336" spans="4:4" ht="15.75" customHeight="1" x14ac:dyDescent="0.25">
      <c r="D336" s="7"/>
    </row>
    <row r="337" spans="4:4" ht="15.75" customHeight="1" x14ac:dyDescent="0.25">
      <c r="D337" s="7"/>
    </row>
    <row r="338" spans="4:4" ht="15.75" customHeight="1" x14ac:dyDescent="0.25">
      <c r="D338" s="7"/>
    </row>
    <row r="339" spans="4:4" ht="15.75" customHeight="1" x14ac:dyDescent="0.25">
      <c r="D339" s="7"/>
    </row>
    <row r="340" spans="4:4" ht="15.75" customHeight="1" x14ac:dyDescent="0.25">
      <c r="D340" s="7"/>
    </row>
    <row r="341" spans="4:4" ht="15.75" customHeight="1" x14ac:dyDescent="0.25">
      <c r="D341" s="7"/>
    </row>
    <row r="342" spans="4:4" ht="15.75" customHeight="1" x14ac:dyDescent="0.25">
      <c r="D342" s="7"/>
    </row>
    <row r="343" spans="4:4" ht="15.75" customHeight="1" x14ac:dyDescent="0.25">
      <c r="D343" s="7"/>
    </row>
    <row r="344" spans="4:4" ht="15.75" customHeight="1" x14ac:dyDescent="0.25">
      <c r="D344" s="7"/>
    </row>
    <row r="345" spans="4:4" ht="15.75" customHeight="1" x14ac:dyDescent="0.25">
      <c r="D345" s="7"/>
    </row>
    <row r="346" spans="4:4" ht="15.75" customHeight="1" x14ac:dyDescent="0.25">
      <c r="D346" s="7"/>
    </row>
    <row r="347" spans="4:4" ht="15.75" customHeight="1" x14ac:dyDescent="0.25">
      <c r="D347" s="7"/>
    </row>
    <row r="348" spans="4:4" ht="15.75" customHeight="1" x14ac:dyDescent="0.25">
      <c r="D348" s="7"/>
    </row>
    <row r="349" spans="4:4" ht="15.75" customHeight="1" x14ac:dyDescent="0.25">
      <c r="D349" s="7"/>
    </row>
    <row r="350" spans="4:4" ht="15.75" customHeight="1" x14ac:dyDescent="0.25">
      <c r="D350" s="7"/>
    </row>
    <row r="351" spans="4:4" ht="15.75" customHeight="1" x14ac:dyDescent="0.25">
      <c r="D351" s="7"/>
    </row>
    <row r="352" spans="4:4" ht="15.75" customHeight="1" x14ac:dyDescent="0.25">
      <c r="D352" s="7"/>
    </row>
    <row r="353" spans="4:4" ht="15.75" customHeight="1" x14ac:dyDescent="0.25">
      <c r="D353" s="7"/>
    </row>
    <row r="354" spans="4:4" ht="15.75" customHeight="1" x14ac:dyDescent="0.25">
      <c r="D354" s="7"/>
    </row>
    <row r="355" spans="4:4" ht="15.75" customHeight="1" x14ac:dyDescent="0.25">
      <c r="D355" s="7"/>
    </row>
    <row r="356" spans="4:4" ht="15.75" customHeight="1" x14ac:dyDescent="0.25">
      <c r="D356" s="7"/>
    </row>
    <row r="357" spans="4:4" ht="15.75" customHeight="1" x14ac:dyDescent="0.25">
      <c r="D357" s="7"/>
    </row>
    <row r="358" spans="4:4" ht="15.75" customHeight="1" x14ac:dyDescent="0.25">
      <c r="D358" s="7"/>
    </row>
    <row r="359" spans="4:4" ht="15.75" customHeight="1" x14ac:dyDescent="0.25">
      <c r="D359" s="7"/>
    </row>
    <row r="360" spans="4:4" ht="15.75" customHeight="1" x14ac:dyDescent="0.25">
      <c r="D360" s="7"/>
    </row>
    <row r="361" spans="4:4" ht="15.75" customHeight="1" x14ac:dyDescent="0.25">
      <c r="D361" s="7"/>
    </row>
    <row r="362" spans="4:4" ht="15.75" customHeight="1" x14ac:dyDescent="0.25">
      <c r="D362" s="7"/>
    </row>
    <row r="363" spans="4:4" ht="15.75" customHeight="1" x14ac:dyDescent="0.25">
      <c r="D363" s="7"/>
    </row>
    <row r="364" spans="4:4" ht="15.75" customHeight="1" x14ac:dyDescent="0.25">
      <c r="D364" s="7"/>
    </row>
    <row r="365" spans="4:4" ht="15.75" customHeight="1" x14ac:dyDescent="0.25">
      <c r="D365" s="7"/>
    </row>
    <row r="366" spans="4:4" ht="15.75" customHeight="1" x14ac:dyDescent="0.25">
      <c r="D366" s="7"/>
    </row>
    <row r="367" spans="4:4" ht="15.75" customHeight="1" x14ac:dyDescent="0.25">
      <c r="D367" s="7"/>
    </row>
    <row r="368" spans="4:4" ht="15.75" customHeight="1" x14ac:dyDescent="0.25">
      <c r="D368" s="7"/>
    </row>
    <row r="369" spans="4:4" ht="15.75" customHeight="1" x14ac:dyDescent="0.25">
      <c r="D369" s="7"/>
    </row>
    <row r="370" spans="4:4" ht="15.75" customHeight="1" x14ac:dyDescent="0.25">
      <c r="D370" s="7"/>
    </row>
    <row r="371" spans="4:4" ht="15.75" customHeight="1" x14ac:dyDescent="0.25">
      <c r="D371" s="7"/>
    </row>
    <row r="372" spans="4:4" ht="15.75" customHeight="1" x14ac:dyDescent="0.25">
      <c r="D372" s="7"/>
    </row>
    <row r="373" spans="4:4" ht="15.75" customHeight="1" x14ac:dyDescent="0.25">
      <c r="D373" s="7"/>
    </row>
    <row r="374" spans="4:4" ht="15.75" customHeight="1" x14ac:dyDescent="0.25">
      <c r="D374" s="7"/>
    </row>
    <row r="375" spans="4:4" ht="15.75" customHeight="1" x14ac:dyDescent="0.25">
      <c r="D375" s="7"/>
    </row>
    <row r="376" spans="4:4" ht="15.75" customHeight="1" x14ac:dyDescent="0.25">
      <c r="D376" s="7"/>
    </row>
    <row r="377" spans="4:4" ht="15.75" customHeight="1" x14ac:dyDescent="0.25">
      <c r="D377" s="7"/>
    </row>
    <row r="378" spans="4:4" ht="15.75" customHeight="1" x14ac:dyDescent="0.25">
      <c r="D378" s="7"/>
    </row>
    <row r="379" spans="4:4" ht="15.75" customHeight="1" x14ac:dyDescent="0.25">
      <c r="D379" s="7"/>
    </row>
    <row r="380" spans="4:4" ht="15.75" customHeight="1" x14ac:dyDescent="0.25">
      <c r="D380" s="7"/>
    </row>
    <row r="381" spans="4:4" ht="15.75" customHeight="1" x14ac:dyDescent="0.25">
      <c r="D381" s="7"/>
    </row>
    <row r="382" spans="4:4" ht="15.75" customHeight="1" x14ac:dyDescent="0.25">
      <c r="D382" s="7"/>
    </row>
    <row r="383" spans="4:4" ht="15.75" customHeight="1" x14ac:dyDescent="0.25">
      <c r="D383" s="7"/>
    </row>
    <row r="384" spans="4:4" ht="15.75" customHeight="1" x14ac:dyDescent="0.25">
      <c r="D384" s="7"/>
    </row>
    <row r="385" spans="4:4" ht="15.75" customHeight="1" x14ac:dyDescent="0.25">
      <c r="D385" s="7"/>
    </row>
    <row r="386" spans="4:4" ht="15.75" customHeight="1" x14ac:dyDescent="0.25">
      <c r="D386" s="7"/>
    </row>
    <row r="387" spans="4:4" ht="15.75" customHeight="1" x14ac:dyDescent="0.25">
      <c r="D387" s="7"/>
    </row>
    <row r="388" spans="4:4" ht="15.75" customHeight="1" x14ac:dyDescent="0.25">
      <c r="D388" s="7"/>
    </row>
    <row r="389" spans="4:4" ht="15.75" customHeight="1" x14ac:dyDescent="0.25">
      <c r="D389" s="7"/>
    </row>
    <row r="390" spans="4:4" ht="15.75" customHeight="1" x14ac:dyDescent="0.25">
      <c r="D390" s="7"/>
    </row>
    <row r="391" spans="4:4" ht="15.75" customHeight="1" x14ac:dyDescent="0.25">
      <c r="D391" s="7"/>
    </row>
    <row r="392" spans="4:4" ht="15.75" customHeight="1" x14ac:dyDescent="0.25">
      <c r="D392" s="7"/>
    </row>
    <row r="393" spans="4:4" ht="15.75" customHeight="1" x14ac:dyDescent="0.25">
      <c r="D393" s="7"/>
    </row>
    <row r="394" spans="4:4" ht="15.75" customHeight="1" x14ac:dyDescent="0.25">
      <c r="D394" s="7"/>
    </row>
    <row r="395" spans="4:4" ht="15.75" customHeight="1" x14ac:dyDescent="0.25">
      <c r="D395" s="7"/>
    </row>
    <row r="396" spans="4:4" ht="15.75" customHeight="1" x14ac:dyDescent="0.25">
      <c r="D396" s="7"/>
    </row>
    <row r="397" spans="4:4" ht="15.75" customHeight="1" x14ac:dyDescent="0.25">
      <c r="D397" s="7"/>
    </row>
    <row r="398" spans="4:4" ht="15.75" customHeight="1" x14ac:dyDescent="0.25">
      <c r="D398" s="7"/>
    </row>
    <row r="399" spans="4:4" ht="15.75" customHeight="1" x14ac:dyDescent="0.25">
      <c r="D399" s="7"/>
    </row>
    <row r="400" spans="4:4" ht="15.75" customHeight="1" x14ac:dyDescent="0.25">
      <c r="D400" s="7"/>
    </row>
    <row r="401" spans="4:4" ht="15.75" customHeight="1" x14ac:dyDescent="0.25">
      <c r="D401" s="7"/>
    </row>
    <row r="402" spans="4:4" ht="15.75" customHeight="1" x14ac:dyDescent="0.25">
      <c r="D402" s="7"/>
    </row>
    <row r="403" spans="4:4" ht="15.75" customHeight="1" x14ac:dyDescent="0.25">
      <c r="D403" s="7"/>
    </row>
    <row r="404" spans="4:4" ht="15.75" customHeight="1" x14ac:dyDescent="0.25">
      <c r="D404" s="7"/>
    </row>
    <row r="405" spans="4:4" ht="15.75" customHeight="1" x14ac:dyDescent="0.25">
      <c r="D405" s="7"/>
    </row>
    <row r="406" spans="4:4" ht="15.75" customHeight="1" x14ac:dyDescent="0.25">
      <c r="D406" s="7"/>
    </row>
    <row r="407" spans="4:4" ht="15.75" customHeight="1" x14ac:dyDescent="0.25">
      <c r="D407" s="7"/>
    </row>
    <row r="408" spans="4:4" ht="15.75" customHeight="1" x14ac:dyDescent="0.25">
      <c r="D408" s="7"/>
    </row>
    <row r="409" spans="4:4" ht="15.75" customHeight="1" x14ac:dyDescent="0.25">
      <c r="D409" s="7"/>
    </row>
    <row r="410" spans="4:4" ht="15.75" customHeight="1" x14ac:dyDescent="0.25">
      <c r="D410" s="7"/>
    </row>
    <row r="411" spans="4:4" ht="15.75" customHeight="1" x14ac:dyDescent="0.25">
      <c r="D411" s="7"/>
    </row>
    <row r="412" spans="4:4" ht="15.75" customHeight="1" x14ac:dyDescent="0.25">
      <c r="D412" s="7"/>
    </row>
    <row r="413" spans="4:4" ht="15.75" customHeight="1" x14ac:dyDescent="0.25">
      <c r="D413" s="7"/>
    </row>
    <row r="414" spans="4:4" ht="15.75" customHeight="1" x14ac:dyDescent="0.25">
      <c r="D414" s="7"/>
    </row>
    <row r="415" spans="4:4" ht="15.75" customHeight="1" x14ac:dyDescent="0.25">
      <c r="D415" s="7"/>
    </row>
    <row r="416" spans="4:4" ht="15.75" customHeight="1" x14ac:dyDescent="0.25">
      <c r="D416" s="7"/>
    </row>
    <row r="417" spans="4:4" ht="15.75" customHeight="1" x14ac:dyDescent="0.25">
      <c r="D417" s="7"/>
    </row>
    <row r="418" spans="4:4" ht="15.75" customHeight="1" x14ac:dyDescent="0.25">
      <c r="D418" s="7"/>
    </row>
    <row r="419" spans="4:4" ht="15.75" customHeight="1" x14ac:dyDescent="0.25">
      <c r="D419" s="7"/>
    </row>
    <row r="420" spans="4:4" ht="15.75" customHeight="1" x14ac:dyDescent="0.25">
      <c r="D420" s="7"/>
    </row>
    <row r="421" spans="4:4" ht="15.75" customHeight="1" x14ac:dyDescent="0.25">
      <c r="D421" s="7"/>
    </row>
    <row r="422" spans="4:4" ht="15.75" customHeight="1" x14ac:dyDescent="0.25">
      <c r="D422" s="7"/>
    </row>
    <row r="423" spans="4:4" ht="15.75" customHeight="1" x14ac:dyDescent="0.25">
      <c r="D423" s="7"/>
    </row>
    <row r="424" spans="4:4" ht="15.75" customHeight="1" x14ac:dyDescent="0.25">
      <c r="D424" s="7"/>
    </row>
    <row r="425" spans="4:4" ht="15.75" customHeight="1" x14ac:dyDescent="0.25">
      <c r="D425" s="7"/>
    </row>
    <row r="426" spans="4:4" ht="15.75" customHeight="1" x14ac:dyDescent="0.25">
      <c r="D426" s="7"/>
    </row>
    <row r="427" spans="4:4" ht="15.75" customHeight="1" x14ac:dyDescent="0.25">
      <c r="D427" s="7"/>
    </row>
    <row r="428" spans="4:4" ht="15.75" customHeight="1" x14ac:dyDescent="0.25">
      <c r="D428" s="7"/>
    </row>
    <row r="429" spans="4:4" ht="15.75" customHeight="1" x14ac:dyDescent="0.25">
      <c r="D429" s="7"/>
    </row>
    <row r="430" spans="4:4" ht="15.75" customHeight="1" x14ac:dyDescent="0.25">
      <c r="D430" s="7"/>
    </row>
    <row r="431" spans="4:4" ht="15.75" customHeight="1" x14ac:dyDescent="0.25">
      <c r="D431" s="7"/>
    </row>
    <row r="432" spans="4:4" ht="15.75" customHeight="1" x14ac:dyDescent="0.25">
      <c r="D432" s="7"/>
    </row>
    <row r="433" spans="4:4" ht="15.75" customHeight="1" x14ac:dyDescent="0.25">
      <c r="D433" s="7"/>
    </row>
    <row r="434" spans="4:4" ht="15.75" customHeight="1" x14ac:dyDescent="0.25">
      <c r="D434" s="7"/>
    </row>
    <row r="435" spans="4:4" ht="15.75" customHeight="1" x14ac:dyDescent="0.25">
      <c r="D435" s="7"/>
    </row>
    <row r="436" spans="4:4" ht="15.75" customHeight="1" x14ac:dyDescent="0.25">
      <c r="D436" s="7"/>
    </row>
    <row r="437" spans="4:4" ht="15.75" customHeight="1" x14ac:dyDescent="0.25">
      <c r="D437" s="7"/>
    </row>
    <row r="438" spans="4:4" ht="15.75" customHeight="1" x14ac:dyDescent="0.25">
      <c r="D438" s="7"/>
    </row>
    <row r="439" spans="4:4" ht="15.75" customHeight="1" x14ac:dyDescent="0.25">
      <c r="D439" s="7"/>
    </row>
    <row r="440" spans="4:4" ht="15.75" customHeight="1" x14ac:dyDescent="0.25">
      <c r="D440" s="7"/>
    </row>
    <row r="441" spans="4:4" ht="15.75" customHeight="1" x14ac:dyDescent="0.25">
      <c r="D441" s="7"/>
    </row>
    <row r="442" spans="4:4" ht="15.75" customHeight="1" x14ac:dyDescent="0.25">
      <c r="D442" s="7"/>
    </row>
    <row r="443" spans="4:4" ht="15.75" customHeight="1" x14ac:dyDescent="0.25">
      <c r="D443" s="7"/>
    </row>
    <row r="444" spans="4:4" ht="15.75" customHeight="1" x14ac:dyDescent="0.25">
      <c r="D444" s="7"/>
    </row>
    <row r="445" spans="4:4" ht="15.75" customHeight="1" x14ac:dyDescent="0.25">
      <c r="D445" s="7"/>
    </row>
    <row r="446" spans="4:4" ht="15.75" customHeight="1" x14ac:dyDescent="0.25">
      <c r="D446" s="7"/>
    </row>
    <row r="447" spans="4:4" ht="15.75" customHeight="1" x14ac:dyDescent="0.25">
      <c r="D447" s="7"/>
    </row>
    <row r="448" spans="4:4" ht="15.75" customHeight="1" x14ac:dyDescent="0.25">
      <c r="D448" s="7"/>
    </row>
    <row r="449" spans="4:4" ht="15.75" customHeight="1" x14ac:dyDescent="0.25">
      <c r="D449" s="7"/>
    </row>
    <row r="450" spans="4:4" ht="15.75" customHeight="1" x14ac:dyDescent="0.25">
      <c r="D450" s="7"/>
    </row>
    <row r="451" spans="4:4" ht="15.75" customHeight="1" x14ac:dyDescent="0.25">
      <c r="D451" s="7"/>
    </row>
    <row r="452" spans="4:4" ht="15.75" customHeight="1" x14ac:dyDescent="0.25">
      <c r="D452" s="7"/>
    </row>
    <row r="453" spans="4:4" ht="15.75" customHeight="1" x14ac:dyDescent="0.25">
      <c r="D453" s="7"/>
    </row>
    <row r="454" spans="4:4" ht="15.75" customHeight="1" x14ac:dyDescent="0.25">
      <c r="D454" s="7"/>
    </row>
    <row r="455" spans="4:4" ht="15.75" customHeight="1" x14ac:dyDescent="0.25">
      <c r="D455" s="7"/>
    </row>
    <row r="456" spans="4:4" ht="15.75" customHeight="1" x14ac:dyDescent="0.25">
      <c r="D456" s="7"/>
    </row>
    <row r="457" spans="4:4" ht="15.75" customHeight="1" x14ac:dyDescent="0.25">
      <c r="D457" s="7"/>
    </row>
    <row r="458" spans="4:4" ht="15.75" customHeight="1" x14ac:dyDescent="0.25">
      <c r="D458" s="7"/>
    </row>
    <row r="459" spans="4:4" ht="15.75" customHeight="1" x14ac:dyDescent="0.25">
      <c r="D459" s="7"/>
    </row>
    <row r="460" spans="4:4" ht="15.75" customHeight="1" x14ac:dyDescent="0.25">
      <c r="D460" s="7"/>
    </row>
    <row r="461" spans="4:4" ht="15.75" customHeight="1" x14ac:dyDescent="0.25">
      <c r="D461" s="7"/>
    </row>
    <row r="462" spans="4:4" ht="15.75" customHeight="1" x14ac:dyDescent="0.25">
      <c r="D462" s="7"/>
    </row>
    <row r="463" spans="4:4" ht="15.75" customHeight="1" x14ac:dyDescent="0.25">
      <c r="D463" s="7"/>
    </row>
    <row r="464" spans="4:4" ht="15.75" customHeight="1" x14ac:dyDescent="0.25">
      <c r="D464" s="7"/>
    </row>
    <row r="465" spans="4:4" ht="15.75" customHeight="1" x14ac:dyDescent="0.25">
      <c r="D465" s="7"/>
    </row>
    <row r="466" spans="4:4" ht="15.75" customHeight="1" x14ac:dyDescent="0.25">
      <c r="D466" s="7"/>
    </row>
    <row r="467" spans="4:4" ht="15.75" customHeight="1" x14ac:dyDescent="0.25">
      <c r="D467" s="7"/>
    </row>
    <row r="468" spans="4:4" ht="15.75" customHeight="1" x14ac:dyDescent="0.25">
      <c r="D468" s="7"/>
    </row>
    <row r="469" spans="4:4" ht="15.75" customHeight="1" x14ac:dyDescent="0.25">
      <c r="D469" s="7"/>
    </row>
    <row r="470" spans="4:4" ht="15.75" customHeight="1" x14ac:dyDescent="0.25">
      <c r="D470" s="7"/>
    </row>
    <row r="471" spans="4:4" ht="15.75" customHeight="1" x14ac:dyDescent="0.25">
      <c r="D471" s="7"/>
    </row>
    <row r="472" spans="4:4" ht="15.75" customHeight="1" x14ac:dyDescent="0.25">
      <c r="D472" s="7"/>
    </row>
    <row r="473" spans="4:4" ht="15.75" customHeight="1" x14ac:dyDescent="0.25">
      <c r="D473" s="7"/>
    </row>
    <row r="474" spans="4:4" ht="15.75" customHeight="1" x14ac:dyDescent="0.25">
      <c r="D474" s="7"/>
    </row>
    <row r="475" spans="4:4" ht="15.75" customHeight="1" x14ac:dyDescent="0.25">
      <c r="D475" s="7"/>
    </row>
    <row r="476" spans="4:4" ht="15.75" customHeight="1" x14ac:dyDescent="0.25">
      <c r="D476" s="7"/>
    </row>
    <row r="477" spans="4:4" ht="15.75" customHeight="1" x14ac:dyDescent="0.25">
      <c r="D477" s="7"/>
    </row>
    <row r="478" spans="4:4" ht="15.75" customHeight="1" x14ac:dyDescent="0.25">
      <c r="D478" s="7"/>
    </row>
    <row r="479" spans="4:4" ht="15.75" customHeight="1" x14ac:dyDescent="0.25">
      <c r="D479" s="7"/>
    </row>
    <row r="480" spans="4:4" ht="15.75" customHeight="1" x14ac:dyDescent="0.25">
      <c r="D480" s="7"/>
    </row>
    <row r="481" spans="4:4" ht="15.75" customHeight="1" x14ac:dyDescent="0.25">
      <c r="D481" s="7"/>
    </row>
    <row r="482" spans="4:4" ht="15.75" customHeight="1" x14ac:dyDescent="0.25">
      <c r="D482" s="7"/>
    </row>
    <row r="483" spans="4:4" ht="15.75" customHeight="1" x14ac:dyDescent="0.25">
      <c r="D483" s="7"/>
    </row>
    <row r="484" spans="4:4" ht="15.75" customHeight="1" x14ac:dyDescent="0.25">
      <c r="D484" s="7"/>
    </row>
    <row r="485" spans="4:4" ht="15.75" customHeight="1" x14ac:dyDescent="0.25">
      <c r="D485" s="7"/>
    </row>
    <row r="486" spans="4:4" ht="15.75" customHeight="1" x14ac:dyDescent="0.25">
      <c r="D486" s="7"/>
    </row>
    <row r="487" spans="4:4" ht="15.75" customHeight="1" x14ac:dyDescent="0.25">
      <c r="D487" s="7"/>
    </row>
    <row r="488" spans="4:4" ht="15.75" customHeight="1" x14ac:dyDescent="0.25">
      <c r="D488" s="7"/>
    </row>
    <row r="489" spans="4:4" ht="15.75" customHeight="1" x14ac:dyDescent="0.25">
      <c r="D489" s="7"/>
    </row>
    <row r="490" spans="4:4" ht="15.75" customHeight="1" x14ac:dyDescent="0.25">
      <c r="D490" s="7"/>
    </row>
    <row r="491" spans="4:4" ht="15.75" customHeight="1" x14ac:dyDescent="0.25">
      <c r="D491" s="7"/>
    </row>
    <row r="492" spans="4:4" ht="15.75" customHeight="1" x14ac:dyDescent="0.25">
      <c r="D492" s="7"/>
    </row>
    <row r="493" spans="4:4" ht="15.75" customHeight="1" x14ac:dyDescent="0.25">
      <c r="D493" s="7"/>
    </row>
    <row r="494" spans="4:4" ht="15.75" customHeight="1" x14ac:dyDescent="0.25">
      <c r="D494" s="7"/>
    </row>
    <row r="495" spans="4:4" ht="15.75" customHeight="1" x14ac:dyDescent="0.25">
      <c r="D495" s="7"/>
    </row>
    <row r="496" spans="4:4" ht="15.75" customHeight="1" x14ac:dyDescent="0.25">
      <c r="D496" s="7"/>
    </row>
    <row r="497" spans="4:4" ht="15.75" customHeight="1" x14ac:dyDescent="0.25">
      <c r="D497" s="7"/>
    </row>
    <row r="498" spans="4:4" ht="15.75" customHeight="1" x14ac:dyDescent="0.25">
      <c r="D498" s="7"/>
    </row>
    <row r="499" spans="4:4" ht="15.75" customHeight="1" x14ac:dyDescent="0.25">
      <c r="D499" s="7"/>
    </row>
    <row r="500" spans="4:4" ht="15.75" customHeight="1" x14ac:dyDescent="0.25">
      <c r="D500" s="7"/>
    </row>
    <row r="501" spans="4:4" ht="15.75" customHeight="1" x14ac:dyDescent="0.25">
      <c r="D501" s="7"/>
    </row>
    <row r="502" spans="4:4" ht="15.75" customHeight="1" x14ac:dyDescent="0.25">
      <c r="D502" s="7"/>
    </row>
    <row r="503" spans="4:4" ht="15.75" customHeight="1" x14ac:dyDescent="0.25">
      <c r="D503" s="7"/>
    </row>
    <row r="504" spans="4:4" ht="15.75" customHeight="1" x14ac:dyDescent="0.25">
      <c r="D504" s="7"/>
    </row>
    <row r="505" spans="4:4" ht="15.75" customHeight="1" x14ac:dyDescent="0.25">
      <c r="D505" s="7"/>
    </row>
    <row r="506" spans="4:4" ht="15.75" customHeight="1" x14ac:dyDescent="0.25">
      <c r="D506" s="7"/>
    </row>
    <row r="507" spans="4:4" ht="15.75" customHeight="1" x14ac:dyDescent="0.25">
      <c r="D507" s="7"/>
    </row>
    <row r="508" spans="4:4" ht="15.75" customHeight="1" x14ac:dyDescent="0.25">
      <c r="D508" s="7"/>
    </row>
    <row r="509" spans="4:4" ht="15.75" customHeight="1" x14ac:dyDescent="0.25">
      <c r="D509" s="7"/>
    </row>
    <row r="510" spans="4:4" ht="15.75" customHeight="1" x14ac:dyDescent="0.25">
      <c r="D510" s="7"/>
    </row>
    <row r="511" spans="4:4" ht="15.75" customHeight="1" x14ac:dyDescent="0.25">
      <c r="D511" s="7"/>
    </row>
    <row r="512" spans="4:4" ht="15.75" customHeight="1" x14ac:dyDescent="0.25">
      <c r="D512" s="7"/>
    </row>
    <row r="513" spans="4:4" ht="15.75" customHeight="1" x14ac:dyDescent="0.25">
      <c r="D513" s="7"/>
    </row>
    <row r="514" spans="4:4" ht="15.75" customHeight="1" x14ac:dyDescent="0.25">
      <c r="D514" s="7"/>
    </row>
    <row r="515" spans="4:4" ht="15.75" customHeight="1" x14ac:dyDescent="0.25">
      <c r="D515" s="7"/>
    </row>
    <row r="516" spans="4:4" ht="15.75" customHeight="1" x14ac:dyDescent="0.25">
      <c r="D516" s="7"/>
    </row>
    <row r="517" spans="4:4" ht="15.75" customHeight="1" x14ac:dyDescent="0.25">
      <c r="D517" s="7"/>
    </row>
    <row r="518" spans="4:4" ht="15.75" customHeight="1" x14ac:dyDescent="0.25">
      <c r="D518" s="7"/>
    </row>
    <row r="519" spans="4:4" ht="15.75" customHeight="1" x14ac:dyDescent="0.25">
      <c r="D519" s="7"/>
    </row>
    <row r="520" spans="4:4" ht="15.75" customHeight="1" x14ac:dyDescent="0.25">
      <c r="D520" s="7"/>
    </row>
    <row r="521" spans="4:4" ht="15.75" customHeight="1" x14ac:dyDescent="0.25">
      <c r="D521" s="7"/>
    </row>
    <row r="522" spans="4:4" ht="15.75" customHeight="1" x14ac:dyDescent="0.25">
      <c r="D522" s="7"/>
    </row>
    <row r="523" spans="4:4" ht="15.75" customHeight="1" x14ac:dyDescent="0.25">
      <c r="D523" s="7"/>
    </row>
    <row r="524" spans="4:4" ht="15.75" customHeight="1" x14ac:dyDescent="0.25">
      <c r="D524" s="7"/>
    </row>
    <row r="525" spans="4:4" ht="15.75" customHeight="1" x14ac:dyDescent="0.25">
      <c r="D525" s="7"/>
    </row>
    <row r="526" spans="4:4" ht="15.75" customHeight="1" x14ac:dyDescent="0.25">
      <c r="D526" s="7"/>
    </row>
    <row r="527" spans="4:4" ht="15.75" customHeight="1" x14ac:dyDescent="0.25">
      <c r="D527" s="7"/>
    </row>
    <row r="528" spans="4:4" ht="15.75" customHeight="1" x14ac:dyDescent="0.25">
      <c r="D528" s="7"/>
    </row>
    <row r="529" spans="4:4" ht="15.75" customHeight="1" x14ac:dyDescent="0.25">
      <c r="D529" s="7"/>
    </row>
    <row r="530" spans="4:4" ht="15.75" customHeight="1" x14ac:dyDescent="0.25">
      <c r="D530" s="7"/>
    </row>
    <row r="531" spans="4:4" ht="15.75" customHeight="1" x14ac:dyDescent="0.25">
      <c r="D531" s="7"/>
    </row>
    <row r="532" spans="4:4" ht="15.75" customHeight="1" x14ac:dyDescent="0.25">
      <c r="D532" s="7"/>
    </row>
    <row r="533" spans="4:4" ht="15.75" customHeight="1" x14ac:dyDescent="0.25">
      <c r="D533" s="7"/>
    </row>
    <row r="534" spans="4:4" ht="15.75" customHeight="1" x14ac:dyDescent="0.25">
      <c r="D534" s="7"/>
    </row>
    <row r="535" spans="4:4" ht="15.75" customHeight="1" x14ac:dyDescent="0.25">
      <c r="D535" s="7"/>
    </row>
    <row r="536" spans="4:4" ht="15.75" customHeight="1" x14ac:dyDescent="0.25">
      <c r="D536" s="7"/>
    </row>
    <row r="537" spans="4:4" ht="15.75" customHeight="1" x14ac:dyDescent="0.25">
      <c r="D537" s="7"/>
    </row>
    <row r="538" spans="4:4" ht="15.75" customHeight="1" x14ac:dyDescent="0.25">
      <c r="D538" s="7"/>
    </row>
    <row r="539" spans="4:4" ht="15.75" customHeight="1" x14ac:dyDescent="0.25">
      <c r="D539" s="7"/>
    </row>
    <row r="540" spans="4:4" ht="15.75" customHeight="1" x14ac:dyDescent="0.25">
      <c r="D540" s="7"/>
    </row>
    <row r="541" spans="4:4" ht="15.75" customHeight="1" x14ac:dyDescent="0.25">
      <c r="D541" s="7"/>
    </row>
    <row r="542" spans="4:4" ht="15.75" customHeight="1" x14ac:dyDescent="0.25">
      <c r="D542" s="7"/>
    </row>
    <row r="543" spans="4:4" ht="15.75" customHeight="1" x14ac:dyDescent="0.25">
      <c r="D543" s="7"/>
    </row>
    <row r="544" spans="4:4" ht="15.75" customHeight="1" x14ac:dyDescent="0.25">
      <c r="D544" s="7"/>
    </row>
    <row r="545" spans="4:4" ht="15.75" customHeight="1" x14ac:dyDescent="0.25">
      <c r="D545" s="7"/>
    </row>
    <row r="546" spans="4:4" ht="15.75" customHeight="1" x14ac:dyDescent="0.25">
      <c r="D546" s="7"/>
    </row>
    <row r="547" spans="4:4" ht="15.75" customHeight="1" x14ac:dyDescent="0.25">
      <c r="D547" s="7"/>
    </row>
    <row r="548" spans="4:4" ht="15.75" customHeight="1" x14ac:dyDescent="0.25">
      <c r="D548" s="7"/>
    </row>
    <row r="549" spans="4:4" ht="15.75" customHeight="1" x14ac:dyDescent="0.25">
      <c r="D549" s="7"/>
    </row>
    <row r="550" spans="4:4" ht="15.75" customHeight="1" x14ac:dyDescent="0.25">
      <c r="D550" s="7"/>
    </row>
    <row r="551" spans="4:4" ht="15.75" customHeight="1" x14ac:dyDescent="0.25">
      <c r="D551" s="7"/>
    </row>
    <row r="552" spans="4:4" ht="15.75" customHeight="1" x14ac:dyDescent="0.25">
      <c r="D552" s="7"/>
    </row>
    <row r="553" spans="4:4" ht="15.75" customHeight="1" x14ac:dyDescent="0.25">
      <c r="D553" s="7"/>
    </row>
    <row r="554" spans="4:4" ht="15.75" customHeight="1" x14ac:dyDescent="0.25">
      <c r="D554" s="7"/>
    </row>
    <row r="555" spans="4:4" ht="15.75" customHeight="1" x14ac:dyDescent="0.25">
      <c r="D555" s="7"/>
    </row>
    <row r="556" spans="4:4" ht="15.75" customHeight="1" x14ac:dyDescent="0.25">
      <c r="D556" s="7"/>
    </row>
    <row r="557" spans="4:4" ht="15.75" customHeight="1" x14ac:dyDescent="0.25">
      <c r="D557" s="7"/>
    </row>
    <row r="558" spans="4:4" ht="15.75" customHeight="1" x14ac:dyDescent="0.25">
      <c r="D558" s="7"/>
    </row>
    <row r="559" spans="4:4" ht="15.75" customHeight="1" x14ac:dyDescent="0.25">
      <c r="D559" s="7"/>
    </row>
    <row r="560" spans="4:4" ht="15.75" customHeight="1" x14ac:dyDescent="0.25">
      <c r="D560" s="7"/>
    </row>
    <row r="561" spans="4:4" ht="15.75" customHeight="1" x14ac:dyDescent="0.25">
      <c r="D561" s="7"/>
    </row>
    <row r="562" spans="4:4" ht="15.75" customHeight="1" x14ac:dyDescent="0.25">
      <c r="D562" s="7"/>
    </row>
    <row r="563" spans="4:4" ht="15.75" customHeight="1" x14ac:dyDescent="0.25">
      <c r="D563" s="7"/>
    </row>
    <row r="564" spans="4:4" ht="15.75" customHeight="1" x14ac:dyDescent="0.25">
      <c r="D564" s="7"/>
    </row>
    <row r="565" spans="4:4" ht="15.75" customHeight="1" x14ac:dyDescent="0.25">
      <c r="D565" s="7"/>
    </row>
    <row r="566" spans="4:4" ht="15.75" customHeight="1" x14ac:dyDescent="0.25">
      <c r="D566" s="7"/>
    </row>
    <row r="567" spans="4:4" ht="15.75" customHeight="1" x14ac:dyDescent="0.25">
      <c r="D567" s="7"/>
    </row>
    <row r="568" spans="4:4" ht="15.75" customHeight="1" x14ac:dyDescent="0.25">
      <c r="D568" s="7"/>
    </row>
    <row r="569" spans="4:4" ht="15.75" customHeight="1" x14ac:dyDescent="0.25">
      <c r="D569" s="7"/>
    </row>
    <row r="570" spans="4:4" ht="15.75" customHeight="1" x14ac:dyDescent="0.25">
      <c r="D570" s="7"/>
    </row>
    <row r="571" spans="4:4" ht="15.75" customHeight="1" x14ac:dyDescent="0.25">
      <c r="D571" s="7"/>
    </row>
    <row r="572" spans="4:4" ht="15.75" customHeight="1" x14ac:dyDescent="0.25">
      <c r="D572" s="7"/>
    </row>
    <row r="573" spans="4:4" ht="15.75" customHeight="1" x14ac:dyDescent="0.25">
      <c r="D573" s="7"/>
    </row>
    <row r="574" spans="4:4" ht="15.75" customHeight="1" x14ac:dyDescent="0.25">
      <c r="D574" s="7"/>
    </row>
    <row r="575" spans="4:4" ht="15.75" customHeight="1" x14ac:dyDescent="0.25">
      <c r="D575" s="7"/>
    </row>
    <row r="576" spans="4:4" ht="15.75" customHeight="1" x14ac:dyDescent="0.25">
      <c r="D576" s="7"/>
    </row>
    <row r="577" spans="4:4" ht="15.75" customHeight="1" x14ac:dyDescent="0.25">
      <c r="D577" s="7"/>
    </row>
    <row r="578" spans="4:4" ht="15.75" customHeight="1" x14ac:dyDescent="0.25">
      <c r="D578" s="7"/>
    </row>
    <row r="579" spans="4:4" ht="15.75" customHeight="1" x14ac:dyDescent="0.25">
      <c r="D579" s="7"/>
    </row>
    <row r="580" spans="4:4" ht="15.75" customHeight="1" x14ac:dyDescent="0.25">
      <c r="D580" s="7"/>
    </row>
    <row r="581" spans="4:4" ht="15.75" customHeight="1" x14ac:dyDescent="0.25">
      <c r="D581" s="7"/>
    </row>
    <row r="582" spans="4:4" ht="15.75" customHeight="1" x14ac:dyDescent="0.25">
      <c r="D582" s="7"/>
    </row>
    <row r="583" spans="4:4" ht="15.75" customHeight="1" x14ac:dyDescent="0.25">
      <c r="D583" s="7"/>
    </row>
    <row r="584" spans="4:4" ht="15.75" customHeight="1" x14ac:dyDescent="0.25">
      <c r="D584" s="7"/>
    </row>
    <row r="585" spans="4:4" ht="15.75" customHeight="1" x14ac:dyDescent="0.25">
      <c r="D585" s="7"/>
    </row>
    <row r="586" spans="4:4" ht="15.75" customHeight="1" x14ac:dyDescent="0.25">
      <c r="D586" s="7"/>
    </row>
    <row r="587" spans="4:4" ht="15.75" customHeight="1" x14ac:dyDescent="0.25">
      <c r="D587" s="7"/>
    </row>
    <row r="588" spans="4:4" ht="15.75" customHeight="1" x14ac:dyDescent="0.25">
      <c r="D588" s="7"/>
    </row>
    <row r="589" spans="4:4" ht="15.75" customHeight="1" x14ac:dyDescent="0.25">
      <c r="D589" s="7"/>
    </row>
    <row r="590" spans="4:4" ht="15.75" customHeight="1" x14ac:dyDescent="0.25">
      <c r="D590" s="7"/>
    </row>
    <row r="591" spans="4:4" ht="15.75" customHeight="1" x14ac:dyDescent="0.25">
      <c r="D591" s="7"/>
    </row>
    <row r="592" spans="4:4" ht="15.75" customHeight="1" x14ac:dyDescent="0.25">
      <c r="D592" s="7"/>
    </row>
    <row r="593" spans="4:4" ht="15.75" customHeight="1" x14ac:dyDescent="0.25">
      <c r="D593" s="7"/>
    </row>
    <row r="594" spans="4:4" ht="15.75" customHeight="1" x14ac:dyDescent="0.25">
      <c r="D594" s="7"/>
    </row>
    <row r="595" spans="4:4" ht="15.75" customHeight="1" x14ac:dyDescent="0.25">
      <c r="D595" s="7"/>
    </row>
    <row r="596" spans="4:4" ht="15.75" customHeight="1" x14ac:dyDescent="0.25">
      <c r="D596" s="7"/>
    </row>
    <row r="597" spans="4:4" ht="15.75" customHeight="1" x14ac:dyDescent="0.25">
      <c r="D597" s="7"/>
    </row>
    <row r="598" spans="4:4" ht="15.75" customHeight="1" x14ac:dyDescent="0.25">
      <c r="D598" s="7"/>
    </row>
    <row r="599" spans="4:4" ht="15.75" customHeight="1" x14ac:dyDescent="0.25">
      <c r="D599" s="7"/>
    </row>
    <row r="600" spans="4:4" ht="15.75" customHeight="1" x14ac:dyDescent="0.25">
      <c r="D600" s="7"/>
    </row>
    <row r="601" spans="4:4" ht="15.75" customHeight="1" x14ac:dyDescent="0.25">
      <c r="D601" s="7"/>
    </row>
    <row r="602" spans="4:4" ht="15.75" customHeight="1" x14ac:dyDescent="0.25">
      <c r="D602" s="7"/>
    </row>
    <row r="603" spans="4:4" ht="15.75" customHeight="1" x14ac:dyDescent="0.25">
      <c r="D603" s="7"/>
    </row>
    <row r="604" spans="4:4" ht="15.75" customHeight="1" x14ac:dyDescent="0.25">
      <c r="D604" s="7"/>
    </row>
    <row r="605" spans="4:4" ht="15.75" customHeight="1" x14ac:dyDescent="0.25">
      <c r="D605" s="7"/>
    </row>
    <row r="606" spans="4:4" ht="15.75" customHeight="1" x14ac:dyDescent="0.25">
      <c r="D606" s="7"/>
    </row>
    <row r="607" spans="4:4" ht="15.75" customHeight="1" x14ac:dyDescent="0.25">
      <c r="D607" s="7"/>
    </row>
    <row r="608" spans="4:4" ht="15.75" customHeight="1" x14ac:dyDescent="0.25">
      <c r="D608" s="7"/>
    </row>
    <row r="609" spans="4:4" ht="15.75" customHeight="1" x14ac:dyDescent="0.25">
      <c r="D609" s="7"/>
    </row>
    <row r="610" spans="4:4" ht="15.75" customHeight="1" x14ac:dyDescent="0.25">
      <c r="D610" s="7"/>
    </row>
    <row r="611" spans="4:4" ht="15.75" customHeight="1" x14ac:dyDescent="0.25">
      <c r="D611" s="7"/>
    </row>
    <row r="612" spans="4:4" ht="15.75" customHeight="1" x14ac:dyDescent="0.25">
      <c r="D612" s="7"/>
    </row>
    <row r="613" spans="4:4" ht="15.75" customHeight="1" x14ac:dyDescent="0.25">
      <c r="D613" s="7"/>
    </row>
    <row r="614" spans="4:4" ht="15.75" customHeight="1" x14ac:dyDescent="0.25">
      <c r="D614" s="7"/>
    </row>
    <row r="615" spans="4:4" ht="15.75" customHeight="1" x14ac:dyDescent="0.25">
      <c r="D615" s="7"/>
    </row>
    <row r="616" spans="4:4" ht="15.75" customHeight="1" x14ac:dyDescent="0.25">
      <c r="D616" s="7"/>
    </row>
    <row r="617" spans="4:4" ht="15.75" customHeight="1" x14ac:dyDescent="0.25">
      <c r="D617" s="7"/>
    </row>
    <row r="618" spans="4:4" ht="15.75" customHeight="1" x14ac:dyDescent="0.25">
      <c r="D618" s="7"/>
    </row>
    <row r="619" spans="4:4" ht="15.75" customHeight="1" x14ac:dyDescent="0.25">
      <c r="D619" s="7"/>
    </row>
    <row r="620" spans="4:4" ht="15.75" customHeight="1" x14ac:dyDescent="0.25">
      <c r="D620" s="7"/>
    </row>
    <row r="621" spans="4:4" ht="15.75" customHeight="1" x14ac:dyDescent="0.25">
      <c r="D621" s="7"/>
    </row>
    <row r="622" spans="4:4" ht="15.75" customHeight="1" x14ac:dyDescent="0.25">
      <c r="D622" s="7"/>
    </row>
    <row r="623" spans="4:4" ht="15.75" customHeight="1" x14ac:dyDescent="0.25">
      <c r="D623" s="7"/>
    </row>
    <row r="624" spans="4:4" ht="15.75" customHeight="1" x14ac:dyDescent="0.25">
      <c r="D624" s="7"/>
    </row>
    <row r="625" spans="4:4" ht="15.75" customHeight="1" x14ac:dyDescent="0.25">
      <c r="D625" s="7"/>
    </row>
    <row r="626" spans="4:4" ht="15.75" customHeight="1" x14ac:dyDescent="0.25">
      <c r="D626" s="7"/>
    </row>
    <row r="627" spans="4:4" ht="15.75" customHeight="1" x14ac:dyDescent="0.25">
      <c r="D627" s="7"/>
    </row>
    <row r="628" spans="4:4" ht="15.75" customHeight="1" x14ac:dyDescent="0.25">
      <c r="D628" s="7"/>
    </row>
    <row r="629" spans="4:4" ht="15.75" customHeight="1" x14ac:dyDescent="0.25">
      <c r="D629" s="7"/>
    </row>
    <row r="630" spans="4:4" ht="15.75" customHeight="1" x14ac:dyDescent="0.25">
      <c r="D630" s="7"/>
    </row>
    <row r="631" spans="4:4" ht="15.75" customHeight="1" x14ac:dyDescent="0.25">
      <c r="D631" s="7"/>
    </row>
    <row r="632" spans="4:4" ht="15.75" customHeight="1" x14ac:dyDescent="0.25">
      <c r="D632" s="7"/>
    </row>
    <row r="633" spans="4:4" ht="15.75" customHeight="1" x14ac:dyDescent="0.25">
      <c r="D633" s="7"/>
    </row>
    <row r="634" spans="4:4" ht="15.75" customHeight="1" x14ac:dyDescent="0.25">
      <c r="D634" s="7"/>
    </row>
    <row r="635" spans="4:4" ht="15.75" customHeight="1" x14ac:dyDescent="0.25">
      <c r="D635" s="7"/>
    </row>
    <row r="636" spans="4:4" ht="15.75" customHeight="1" x14ac:dyDescent="0.25">
      <c r="D636" s="7"/>
    </row>
    <row r="637" spans="4:4" ht="15.75" customHeight="1" x14ac:dyDescent="0.25">
      <c r="D637" s="7"/>
    </row>
    <row r="638" spans="4:4" ht="15.75" customHeight="1" x14ac:dyDescent="0.25">
      <c r="D638" s="7"/>
    </row>
    <row r="639" spans="4:4" ht="15.75" customHeight="1" x14ac:dyDescent="0.25">
      <c r="D639" s="7"/>
    </row>
    <row r="640" spans="4:4" ht="15.75" customHeight="1" x14ac:dyDescent="0.25">
      <c r="D640" s="7"/>
    </row>
    <row r="641" spans="4:4" ht="15.75" customHeight="1" x14ac:dyDescent="0.25">
      <c r="D641" s="7"/>
    </row>
    <row r="642" spans="4:4" ht="15.75" customHeight="1" x14ac:dyDescent="0.25">
      <c r="D642" s="7"/>
    </row>
    <row r="643" spans="4:4" ht="15.75" customHeight="1" x14ac:dyDescent="0.25">
      <c r="D643" s="7"/>
    </row>
    <row r="644" spans="4:4" ht="15.75" customHeight="1" x14ac:dyDescent="0.25">
      <c r="D644" s="7"/>
    </row>
    <row r="645" spans="4:4" ht="15.75" customHeight="1" x14ac:dyDescent="0.25">
      <c r="D645" s="7"/>
    </row>
    <row r="646" spans="4:4" ht="15.75" customHeight="1" x14ac:dyDescent="0.25">
      <c r="D646" s="7"/>
    </row>
    <row r="647" spans="4:4" ht="15.75" customHeight="1" x14ac:dyDescent="0.25">
      <c r="D647" s="7"/>
    </row>
    <row r="648" spans="4:4" ht="15.75" customHeight="1" x14ac:dyDescent="0.25">
      <c r="D648" s="7"/>
    </row>
    <row r="649" spans="4:4" ht="15.75" customHeight="1" x14ac:dyDescent="0.25">
      <c r="D649" s="7"/>
    </row>
    <row r="650" spans="4:4" ht="15.75" customHeight="1" x14ac:dyDescent="0.25">
      <c r="D650" s="7"/>
    </row>
    <row r="651" spans="4:4" ht="15.75" customHeight="1" x14ac:dyDescent="0.25">
      <c r="D651" s="7"/>
    </row>
    <row r="652" spans="4:4" ht="15.75" customHeight="1" x14ac:dyDescent="0.25">
      <c r="D652" s="7"/>
    </row>
    <row r="653" spans="4:4" ht="15.75" customHeight="1" x14ac:dyDescent="0.25">
      <c r="D653" s="7"/>
    </row>
    <row r="654" spans="4:4" ht="15.75" customHeight="1" x14ac:dyDescent="0.25">
      <c r="D654" s="7"/>
    </row>
    <row r="655" spans="4:4" ht="15.75" customHeight="1" x14ac:dyDescent="0.25">
      <c r="D655" s="7"/>
    </row>
    <row r="656" spans="4:4" ht="15.75" customHeight="1" x14ac:dyDescent="0.25">
      <c r="D656" s="7"/>
    </row>
    <row r="657" spans="4:4" ht="15.75" customHeight="1" x14ac:dyDescent="0.25">
      <c r="D657" s="7"/>
    </row>
    <row r="658" spans="4:4" ht="15.75" customHeight="1" x14ac:dyDescent="0.25">
      <c r="D658" s="7"/>
    </row>
    <row r="659" spans="4:4" ht="15.75" customHeight="1" x14ac:dyDescent="0.25">
      <c r="D659" s="7"/>
    </row>
    <row r="660" spans="4:4" ht="15.75" customHeight="1" x14ac:dyDescent="0.25">
      <c r="D660" s="7"/>
    </row>
    <row r="661" spans="4:4" ht="15.75" customHeight="1" x14ac:dyDescent="0.25">
      <c r="D661" s="7"/>
    </row>
    <row r="662" spans="4:4" ht="15.75" customHeight="1" x14ac:dyDescent="0.25">
      <c r="D662" s="7"/>
    </row>
    <row r="663" spans="4:4" ht="15.75" customHeight="1" x14ac:dyDescent="0.25">
      <c r="D663" s="7"/>
    </row>
    <row r="664" spans="4:4" ht="15.75" customHeight="1" x14ac:dyDescent="0.25">
      <c r="D664" s="7"/>
    </row>
    <row r="665" spans="4:4" ht="15.75" customHeight="1" x14ac:dyDescent="0.25">
      <c r="D665" s="7"/>
    </row>
    <row r="666" spans="4:4" ht="15.75" customHeight="1" x14ac:dyDescent="0.25">
      <c r="D666" s="7"/>
    </row>
    <row r="667" spans="4:4" ht="15.75" customHeight="1" x14ac:dyDescent="0.25">
      <c r="D667" s="7"/>
    </row>
    <row r="668" spans="4:4" ht="15.75" customHeight="1" x14ac:dyDescent="0.25">
      <c r="D668" s="7"/>
    </row>
    <row r="669" spans="4:4" ht="15.75" customHeight="1" x14ac:dyDescent="0.25">
      <c r="D669" s="7"/>
    </row>
    <row r="670" spans="4:4" ht="15.75" customHeight="1" x14ac:dyDescent="0.25">
      <c r="D670" s="7"/>
    </row>
    <row r="671" spans="4:4" ht="15.75" customHeight="1" x14ac:dyDescent="0.25">
      <c r="D671" s="7"/>
    </row>
    <row r="672" spans="4:4" ht="15.75" customHeight="1" x14ac:dyDescent="0.25">
      <c r="D672" s="7"/>
    </row>
    <row r="673" spans="4:4" ht="15.75" customHeight="1" x14ac:dyDescent="0.25">
      <c r="D673" s="7"/>
    </row>
    <row r="674" spans="4:4" ht="15.75" customHeight="1" x14ac:dyDescent="0.25">
      <c r="D674" s="7"/>
    </row>
    <row r="675" spans="4:4" ht="15.75" customHeight="1" x14ac:dyDescent="0.25">
      <c r="D675" s="7"/>
    </row>
    <row r="676" spans="4:4" ht="15.75" customHeight="1" x14ac:dyDescent="0.25">
      <c r="D676" s="7"/>
    </row>
    <row r="677" spans="4:4" ht="15.75" customHeight="1" x14ac:dyDescent="0.25">
      <c r="D677" s="7"/>
    </row>
    <row r="678" spans="4:4" ht="15.75" customHeight="1" x14ac:dyDescent="0.25">
      <c r="D678" s="7"/>
    </row>
    <row r="679" spans="4:4" ht="15.75" customHeight="1" x14ac:dyDescent="0.25">
      <c r="D679" s="7"/>
    </row>
    <row r="680" spans="4:4" ht="15.75" customHeight="1" x14ac:dyDescent="0.25">
      <c r="D680" s="7"/>
    </row>
    <row r="681" spans="4:4" ht="15.75" customHeight="1" x14ac:dyDescent="0.25">
      <c r="D681" s="7"/>
    </row>
    <row r="682" spans="4:4" ht="15.75" customHeight="1" x14ac:dyDescent="0.25">
      <c r="D682" s="7"/>
    </row>
    <row r="683" spans="4:4" ht="15.75" customHeight="1" x14ac:dyDescent="0.25">
      <c r="D683" s="7"/>
    </row>
    <row r="684" spans="4:4" ht="15.75" customHeight="1" x14ac:dyDescent="0.25">
      <c r="D684" s="7"/>
    </row>
    <row r="685" spans="4:4" ht="15.75" customHeight="1" x14ac:dyDescent="0.25">
      <c r="D685" s="7"/>
    </row>
    <row r="686" spans="4:4" ht="15.75" customHeight="1" x14ac:dyDescent="0.25">
      <c r="D686" s="7"/>
    </row>
    <row r="687" spans="4:4" ht="15.75" customHeight="1" x14ac:dyDescent="0.25">
      <c r="D687" s="7"/>
    </row>
    <row r="688" spans="4:4" ht="15.75" customHeight="1" x14ac:dyDescent="0.25">
      <c r="D688" s="7"/>
    </row>
    <row r="689" spans="4:4" ht="15.75" customHeight="1" x14ac:dyDescent="0.25">
      <c r="D689" s="7"/>
    </row>
    <row r="690" spans="4:4" ht="15.75" customHeight="1" x14ac:dyDescent="0.25">
      <c r="D690" s="7"/>
    </row>
    <row r="691" spans="4:4" ht="15.75" customHeight="1" x14ac:dyDescent="0.25">
      <c r="D691" s="7"/>
    </row>
    <row r="692" spans="4:4" ht="15.75" customHeight="1" x14ac:dyDescent="0.25">
      <c r="D692" s="7"/>
    </row>
    <row r="693" spans="4:4" ht="15.75" customHeight="1" x14ac:dyDescent="0.25">
      <c r="D693" s="7"/>
    </row>
    <row r="694" spans="4:4" ht="15.75" customHeight="1" x14ac:dyDescent="0.25">
      <c r="D694" s="7"/>
    </row>
    <row r="695" spans="4:4" ht="15.75" customHeight="1" x14ac:dyDescent="0.25">
      <c r="D695" s="7"/>
    </row>
    <row r="696" spans="4:4" ht="15.75" customHeight="1" x14ac:dyDescent="0.25">
      <c r="D696" s="7"/>
    </row>
    <row r="697" spans="4:4" ht="15.75" customHeight="1" x14ac:dyDescent="0.25">
      <c r="D697" s="7"/>
    </row>
    <row r="698" spans="4:4" ht="15.75" customHeight="1" x14ac:dyDescent="0.25">
      <c r="D698" s="7"/>
    </row>
    <row r="699" spans="4:4" ht="15.75" customHeight="1" x14ac:dyDescent="0.25">
      <c r="D699" s="7"/>
    </row>
    <row r="700" spans="4:4" ht="15.75" customHeight="1" x14ac:dyDescent="0.25">
      <c r="D700" s="7"/>
    </row>
    <row r="701" spans="4:4" ht="15.75" customHeight="1" x14ac:dyDescent="0.25">
      <c r="D701" s="7"/>
    </row>
    <row r="702" spans="4:4" ht="15.75" customHeight="1" x14ac:dyDescent="0.25">
      <c r="D702" s="7"/>
    </row>
    <row r="703" spans="4:4" ht="15.75" customHeight="1" x14ac:dyDescent="0.25">
      <c r="D703" s="7"/>
    </row>
    <row r="704" spans="4:4" ht="15.75" customHeight="1" x14ac:dyDescent="0.25">
      <c r="D704" s="7"/>
    </row>
    <row r="705" spans="4:4" ht="15.75" customHeight="1" x14ac:dyDescent="0.25">
      <c r="D705" s="7"/>
    </row>
    <row r="706" spans="4:4" ht="15.75" customHeight="1" x14ac:dyDescent="0.25">
      <c r="D706" s="7"/>
    </row>
    <row r="707" spans="4:4" ht="15.75" customHeight="1" x14ac:dyDescent="0.25">
      <c r="D707" s="7"/>
    </row>
    <row r="708" spans="4:4" ht="15.75" customHeight="1" x14ac:dyDescent="0.25">
      <c r="D708" s="7"/>
    </row>
    <row r="709" spans="4:4" ht="15.75" customHeight="1" x14ac:dyDescent="0.25">
      <c r="D709" s="7"/>
    </row>
    <row r="710" spans="4:4" ht="15.75" customHeight="1" x14ac:dyDescent="0.25">
      <c r="D710" s="7"/>
    </row>
    <row r="711" spans="4:4" ht="15.75" customHeight="1" x14ac:dyDescent="0.25">
      <c r="D711" s="7"/>
    </row>
    <row r="712" spans="4:4" ht="15.75" customHeight="1" x14ac:dyDescent="0.25">
      <c r="D712" s="7"/>
    </row>
    <row r="713" spans="4:4" ht="15.75" customHeight="1" x14ac:dyDescent="0.25">
      <c r="D713" s="7"/>
    </row>
    <row r="714" spans="4:4" ht="15.75" customHeight="1" x14ac:dyDescent="0.25">
      <c r="D714" s="7"/>
    </row>
    <row r="715" spans="4:4" ht="15.75" customHeight="1" x14ac:dyDescent="0.25">
      <c r="D715" s="7"/>
    </row>
    <row r="716" spans="4:4" ht="15.75" customHeight="1" x14ac:dyDescent="0.25">
      <c r="D716" s="7"/>
    </row>
    <row r="717" spans="4:4" ht="15.75" customHeight="1" x14ac:dyDescent="0.25">
      <c r="D717" s="7"/>
    </row>
    <row r="718" spans="4:4" ht="15.75" customHeight="1" x14ac:dyDescent="0.25">
      <c r="D718" s="7"/>
    </row>
    <row r="719" spans="4:4" ht="15.75" customHeight="1" x14ac:dyDescent="0.25">
      <c r="D719" s="7"/>
    </row>
    <row r="720" spans="4:4" ht="15.75" customHeight="1" x14ac:dyDescent="0.25">
      <c r="D720" s="7"/>
    </row>
    <row r="721" spans="4:4" ht="15.75" customHeight="1" x14ac:dyDescent="0.25">
      <c r="D721" s="7"/>
    </row>
    <row r="722" spans="4:4" ht="15.75" customHeight="1" x14ac:dyDescent="0.25">
      <c r="D722" s="7"/>
    </row>
    <row r="723" spans="4:4" ht="15.75" customHeight="1" x14ac:dyDescent="0.25">
      <c r="D723" s="7"/>
    </row>
    <row r="724" spans="4:4" ht="15.75" customHeight="1" x14ac:dyDescent="0.25">
      <c r="D724" s="7"/>
    </row>
    <row r="725" spans="4:4" ht="15.75" customHeight="1" x14ac:dyDescent="0.25">
      <c r="D725" s="7"/>
    </row>
    <row r="726" spans="4:4" ht="15.75" customHeight="1" x14ac:dyDescent="0.25">
      <c r="D726" s="7"/>
    </row>
    <row r="727" spans="4:4" ht="15.75" customHeight="1" x14ac:dyDescent="0.25">
      <c r="D727" s="7"/>
    </row>
    <row r="728" spans="4:4" ht="15.75" customHeight="1" x14ac:dyDescent="0.25">
      <c r="D728" s="7"/>
    </row>
    <row r="729" spans="4:4" ht="15.75" customHeight="1" x14ac:dyDescent="0.25">
      <c r="D729" s="7"/>
    </row>
    <row r="730" spans="4:4" ht="15.75" customHeight="1" x14ac:dyDescent="0.25">
      <c r="D730" s="7"/>
    </row>
    <row r="731" spans="4:4" ht="15.75" customHeight="1" x14ac:dyDescent="0.25">
      <c r="D731" s="7"/>
    </row>
    <row r="732" spans="4:4" ht="15.75" customHeight="1" x14ac:dyDescent="0.25">
      <c r="D732" s="7"/>
    </row>
    <row r="733" spans="4:4" ht="15.75" customHeight="1" x14ac:dyDescent="0.25">
      <c r="D733" s="7"/>
    </row>
    <row r="734" spans="4:4" ht="15.75" customHeight="1" x14ac:dyDescent="0.25">
      <c r="D734" s="7"/>
    </row>
    <row r="735" spans="4:4" ht="15.75" customHeight="1" x14ac:dyDescent="0.25">
      <c r="D735" s="7"/>
    </row>
    <row r="736" spans="4:4" ht="15.75" customHeight="1" x14ac:dyDescent="0.25">
      <c r="D736" s="7"/>
    </row>
    <row r="737" spans="4:4" ht="15.75" customHeight="1" x14ac:dyDescent="0.25">
      <c r="D737" s="7"/>
    </row>
    <row r="738" spans="4:4" ht="15.75" customHeight="1" x14ac:dyDescent="0.25">
      <c r="D738" s="7"/>
    </row>
    <row r="739" spans="4:4" ht="15.75" customHeight="1" x14ac:dyDescent="0.25">
      <c r="D739" s="7"/>
    </row>
    <row r="740" spans="4:4" ht="15.75" customHeight="1" x14ac:dyDescent="0.25">
      <c r="D740" s="7"/>
    </row>
    <row r="741" spans="4:4" ht="15.75" customHeight="1" x14ac:dyDescent="0.25">
      <c r="D741" s="7"/>
    </row>
    <row r="742" spans="4:4" ht="15.75" customHeight="1" x14ac:dyDescent="0.25">
      <c r="D742" s="7"/>
    </row>
    <row r="743" spans="4:4" ht="15.75" customHeight="1" x14ac:dyDescent="0.25">
      <c r="D743" s="7"/>
    </row>
    <row r="744" spans="4:4" ht="15.75" customHeight="1" x14ac:dyDescent="0.25">
      <c r="D744" s="7"/>
    </row>
    <row r="745" spans="4:4" ht="15.75" customHeight="1" x14ac:dyDescent="0.25">
      <c r="D745" s="7"/>
    </row>
    <row r="746" spans="4:4" ht="15.75" customHeight="1" x14ac:dyDescent="0.25">
      <c r="D746" s="7"/>
    </row>
    <row r="747" spans="4:4" ht="15.75" customHeight="1" x14ac:dyDescent="0.25">
      <c r="D747" s="7"/>
    </row>
    <row r="748" spans="4:4" ht="15.75" customHeight="1" x14ac:dyDescent="0.25">
      <c r="D748" s="7"/>
    </row>
    <row r="749" spans="4:4" ht="15.75" customHeight="1" x14ac:dyDescent="0.25">
      <c r="D749" s="7"/>
    </row>
    <row r="750" spans="4:4" ht="15.75" customHeight="1" x14ac:dyDescent="0.25">
      <c r="D750" s="7"/>
    </row>
    <row r="751" spans="4:4" ht="15.75" customHeight="1" x14ac:dyDescent="0.25">
      <c r="D751" s="7"/>
    </row>
    <row r="752" spans="4:4" ht="15.75" customHeight="1" x14ac:dyDescent="0.25">
      <c r="D752" s="7"/>
    </row>
    <row r="753" spans="4:4" ht="15.75" customHeight="1" x14ac:dyDescent="0.25">
      <c r="D753" s="7"/>
    </row>
    <row r="754" spans="4:4" ht="15.75" customHeight="1" x14ac:dyDescent="0.25">
      <c r="D754" s="7"/>
    </row>
    <row r="755" spans="4:4" ht="15.75" customHeight="1" x14ac:dyDescent="0.25">
      <c r="D755" s="7"/>
    </row>
    <row r="756" spans="4:4" ht="15.75" customHeight="1" x14ac:dyDescent="0.25">
      <c r="D756" s="7"/>
    </row>
    <row r="757" spans="4:4" ht="15.75" customHeight="1" x14ac:dyDescent="0.25">
      <c r="D757" s="7"/>
    </row>
    <row r="758" spans="4:4" ht="15.75" customHeight="1" x14ac:dyDescent="0.25">
      <c r="D758" s="7"/>
    </row>
    <row r="759" spans="4:4" ht="15.75" customHeight="1" x14ac:dyDescent="0.25">
      <c r="D759" s="7"/>
    </row>
    <row r="760" spans="4:4" ht="15.75" customHeight="1" x14ac:dyDescent="0.25">
      <c r="D760" s="7"/>
    </row>
    <row r="761" spans="4:4" ht="15.75" customHeight="1" x14ac:dyDescent="0.25">
      <c r="D761" s="7"/>
    </row>
    <row r="762" spans="4:4" ht="15.75" customHeight="1" x14ac:dyDescent="0.25">
      <c r="D762" s="7"/>
    </row>
    <row r="763" spans="4:4" ht="15.75" customHeight="1" x14ac:dyDescent="0.25">
      <c r="D763" s="7"/>
    </row>
    <row r="764" spans="4:4" ht="15.75" customHeight="1" x14ac:dyDescent="0.25">
      <c r="D764" s="7"/>
    </row>
    <row r="765" spans="4:4" ht="15.75" customHeight="1" x14ac:dyDescent="0.25">
      <c r="D765" s="7"/>
    </row>
    <row r="766" spans="4:4" ht="15.75" customHeight="1" x14ac:dyDescent="0.25">
      <c r="D766" s="7"/>
    </row>
    <row r="767" spans="4:4" ht="15.75" customHeight="1" x14ac:dyDescent="0.25">
      <c r="D767" s="7"/>
    </row>
    <row r="768" spans="4:4" ht="15.75" customHeight="1" x14ac:dyDescent="0.25">
      <c r="D768" s="7"/>
    </row>
    <row r="769" spans="4:4" ht="15.75" customHeight="1" x14ac:dyDescent="0.25">
      <c r="D769" s="7"/>
    </row>
    <row r="770" spans="4:4" ht="15.75" customHeight="1" x14ac:dyDescent="0.25">
      <c r="D770" s="7"/>
    </row>
    <row r="771" spans="4:4" ht="15.75" customHeight="1" x14ac:dyDescent="0.25">
      <c r="D771" s="7"/>
    </row>
    <row r="772" spans="4:4" ht="15.75" customHeight="1" x14ac:dyDescent="0.25">
      <c r="D772" s="7"/>
    </row>
    <row r="773" spans="4:4" ht="15.75" customHeight="1" x14ac:dyDescent="0.25">
      <c r="D773" s="7"/>
    </row>
    <row r="774" spans="4:4" ht="15.75" customHeight="1" x14ac:dyDescent="0.25">
      <c r="D774" s="7"/>
    </row>
    <row r="775" spans="4:4" ht="15.75" customHeight="1" x14ac:dyDescent="0.25">
      <c r="D775" s="7"/>
    </row>
    <row r="776" spans="4:4" ht="15.75" customHeight="1" x14ac:dyDescent="0.25">
      <c r="D776" s="7"/>
    </row>
    <row r="777" spans="4:4" ht="15.75" customHeight="1" x14ac:dyDescent="0.25">
      <c r="D777" s="7"/>
    </row>
    <row r="778" spans="4:4" ht="15.75" customHeight="1" x14ac:dyDescent="0.25">
      <c r="D778" s="7"/>
    </row>
    <row r="779" spans="4:4" ht="15.75" customHeight="1" x14ac:dyDescent="0.25">
      <c r="D779" s="7"/>
    </row>
    <row r="780" spans="4:4" ht="15.75" customHeight="1" x14ac:dyDescent="0.25">
      <c r="D780" s="7"/>
    </row>
    <row r="781" spans="4:4" ht="15.75" customHeight="1" x14ac:dyDescent="0.25">
      <c r="D781" s="7"/>
    </row>
    <row r="782" spans="4:4" ht="15.75" customHeight="1" x14ac:dyDescent="0.25">
      <c r="D782" s="7"/>
    </row>
    <row r="783" spans="4:4" ht="15.75" customHeight="1" x14ac:dyDescent="0.25">
      <c r="D783" s="7"/>
    </row>
    <row r="784" spans="4:4" ht="15.75" customHeight="1" x14ac:dyDescent="0.25">
      <c r="D784" s="7"/>
    </row>
    <row r="785" spans="4:4" ht="15.75" customHeight="1" x14ac:dyDescent="0.25">
      <c r="D785" s="7"/>
    </row>
    <row r="786" spans="4:4" ht="15.75" customHeight="1" x14ac:dyDescent="0.25">
      <c r="D786" s="7"/>
    </row>
    <row r="787" spans="4:4" ht="15.75" customHeight="1" x14ac:dyDescent="0.25">
      <c r="D787" s="7"/>
    </row>
    <row r="788" spans="4:4" ht="15.75" customHeight="1" x14ac:dyDescent="0.25">
      <c r="D788" s="7"/>
    </row>
    <row r="789" spans="4:4" ht="15.75" customHeight="1" x14ac:dyDescent="0.25">
      <c r="D789" s="7"/>
    </row>
    <row r="790" spans="4:4" ht="15.75" customHeight="1" x14ac:dyDescent="0.25">
      <c r="D790" s="7"/>
    </row>
    <row r="791" spans="4:4" ht="15.75" customHeight="1" x14ac:dyDescent="0.25">
      <c r="D791" s="7"/>
    </row>
    <row r="792" spans="4:4" ht="15.75" customHeight="1" x14ac:dyDescent="0.25">
      <c r="D792" s="7"/>
    </row>
    <row r="793" spans="4:4" ht="15.75" customHeight="1" x14ac:dyDescent="0.25">
      <c r="D793" s="7"/>
    </row>
    <row r="794" spans="4:4" ht="15.75" customHeight="1" x14ac:dyDescent="0.25">
      <c r="D794" s="7"/>
    </row>
    <row r="795" spans="4:4" ht="15.75" customHeight="1" x14ac:dyDescent="0.25">
      <c r="D795" s="7"/>
    </row>
    <row r="796" spans="4:4" ht="15.75" customHeight="1" x14ac:dyDescent="0.25">
      <c r="D796" s="7"/>
    </row>
    <row r="797" spans="4:4" ht="15.75" customHeight="1" x14ac:dyDescent="0.25">
      <c r="D797" s="7"/>
    </row>
    <row r="798" spans="4:4" ht="15.75" customHeight="1" x14ac:dyDescent="0.25">
      <c r="D798" s="7"/>
    </row>
    <row r="799" spans="4:4" ht="15.75" customHeight="1" x14ac:dyDescent="0.25">
      <c r="D799" s="7"/>
    </row>
    <row r="800" spans="4:4" ht="15.75" customHeight="1" x14ac:dyDescent="0.25">
      <c r="D800" s="7"/>
    </row>
    <row r="801" spans="4:4" ht="15.75" customHeight="1" x14ac:dyDescent="0.25">
      <c r="D801" s="7"/>
    </row>
    <row r="802" spans="4:4" ht="15.75" customHeight="1" x14ac:dyDescent="0.25">
      <c r="D802" s="7"/>
    </row>
    <row r="803" spans="4:4" ht="15.75" customHeight="1" x14ac:dyDescent="0.25">
      <c r="D803" s="7"/>
    </row>
    <row r="804" spans="4:4" ht="15.75" customHeight="1" x14ac:dyDescent="0.25">
      <c r="D804" s="7"/>
    </row>
    <row r="805" spans="4:4" ht="15.75" customHeight="1" x14ac:dyDescent="0.25">
      <c r="D805" s="7"/>
    </row>
    <row r="806" spans="4:4" ht="15.75" customHeight="1" x14ac:dyDescent="0.25">
      <c r="D806" s="7"/>
    </row>
    <row r="807" spans="4:4" ht="15.75" customHeight="1" x14ac:dyDescent="0.25">
      <c r="D807" s="7"/>
    </row>
    <row r="808" spans="4:4" ht="15.75" customHeight="1" x14ac:dyDescent="0.25">
      <c r="D808" s="7"/>
    </row>
    <row r="809" spans="4:4" ht="15.75" customHeight="1" x14ac:dyDescent="0.25">
      <c r="D809" s="7"/>
    </row>
    <row r="810" spans="4:4" ht="15.75" customHeight="1" x14ac:dyDescent="0.25">
      <c r="D810" s="7"/>
    </row>
    <row r="811" spans="4:4" ht="15.75" customHeight="1" x14ac:dyDescent="0.25">
      <c r="D811" s="7"/>
    </row>
    <row r="812" spans="4:4" ht="15.75" customHeight="1" x14ac:dyDescent="0.25">
      <c r="D812" s="7"/>
    </row>
    <row r="813" spans="4:4" ht="15.75" customHeight="1" x14ac:dyDescent="0.25">
      <c r="D813" s="7"/>
    </row>
    <row r="814" spans="4:4" ht="15.75" customHeight="1" x14ac:dyDescent="0.25">
      <c r="D814" s="7"/>
    </row>
    <row r="815" spans="4:4" ht="15.75" customHeight="1" x14ac:dyDescent="0.25">
      <c r="D815" s="7"/>
    </row>
    <row r="816" spans="4:4" ht="15.75" customHeight="1" x14ac:dyDescent="0.25">
      <c r="D816" s="7"/>
    </row>
    <row r="817" spans="4:4" ht="15.75" customHeight="1" x14ac:dyDescent="0.25">
      <c r="D817" s="7"/>
    </row>
    <row r="818" spans="4:4" ht="15.75" customHeight="1" x14ac:dyDescent="0.25">
      <c r="D818" s="7"/>
    </row>
    <row r="819" spans="4:4" ht="15.75" customHeight="1" x14ac:dyDescent="0.25">
      <c r="D819" s="7"/>
    </row>
    <row r="820" spans="4:4" ht="15.75" customHeight="1" x14ac:dyDescent="0.25">
      <c r="D820" s="7"/>
    </row>
    <row r="821" spans="4:4" ht="15.75" customHeight="1" x14ac:dyDescent="0.25">
      <c r="D821" s="7"/>
    </row>
    <row r="822" spans="4:4" ht="15.75" customHeight="1" x14ac:dyDescent="0.25">
      <c r="D822" s="7"/>
    </row>
    <row r="823" spans="4:4" ht="15.75" customHeight="1" x14ac:dyDescent="0.25">
      <c r="D823" s="7"/>
    </row>
    <row r="824" spans="4:4" ht="15.75" customHeight="1" x14ac:dyDescent="0.25">
      <c r="D824" s="7"/>
    </row>
    <row r="825" spans="4:4" ht="15.75" customHeight="1" x14ac:dyDescent="0.25">
      <c r="D825" s="7"/>
    </row>
    <row r="826" spans="4:4" ht="15.75" customHeight="1" x14ac:dyDescent="0.25">
      <c r="D826" s="7"/>
    </row>
    <row r="827" spans="4:4" ht="15.75" customHeight="1" x14ac:dyDescent="0.25">
      <c r="D827" s="7"/>
    </row>
    <row r="828" spans="4:4" ht="15.75" customHeight="1" x14ac:dyDescent="0.25">
      <c r="D828" s="7"/>
    </row>
    <row r="829" spans="4:4" ht="15.75" customHeight="1" x14ac:dyDescent="0.25">
      <c r="D829" s="7"/>
    </row>
    <row r="830" spans="4:4" ht="15.75" customHeight="1" x14ac:dyDescent="0.25">
      <c r="D830" s="7"/>
    </row>
    <row r="831" spans="4:4" ht="15.75" customHeight="1" x14ac:dyDescent="0.25">
      <c r="D831" s="7"/>
    </row>
    <row r="832" spans="4:4" ht="15.75" customHeight="1" x14ac:dyDescent="0.25">
      <c r="D832" s="7"/>
    </row>
    <row r="833" spans="4:4" ht="15.75" customHeight="1" x14ac:dyDescent="0.25">
      <c r="D833" s="7"/>
    </row>
    <row r="834" spans="4:4" ht="15.75" customHeight="1" x14ac:dyDescent="0.25">
      <c r="D834" s="7"/>
    </row>
    <row r="835" spans="4:4" ht="15.75" customHeight="1" x14ac:dyDescent="0.25">
      <c r="D835" s="7"/>
    </row>
    <row r="836" spans="4:4" ht="15.75" customHeight="1" x14ac:dyDescent="0.25">
      <c r="D836" s="7"/>
    </row>
    <row r="837" spans="4:4" ht="15.75" customHeight="1" x14ac:dyDescent="0.25">
      <c r="D837" s="7"/>
    </row>
    <row r="838" spans="4:4" ht="15.75" customHeight="1" x14ac:dyDescent="0.25">
      <c r="D838" s="7"/>
    </row>
    <row r="839" spans="4:4" ht="15.75" customHeight="1" x14ac:dyDescent="0.25">
      <c r="D839" s="7"/>
    </row>
    <row r="840" spans="4:4" ht="15.75" customHeight="1" x14ac:dyDescent="0.25">
      <c r="D840" s="7"/>
    </row>
    <row r="841" spans="4:4" ht="15.75" customHeight="1" x14ac:dyDescent="0.25">
      <c r="D841" s="7"/>
    </row>
    <row r="842" spans="4:4" ht="15.75" customHeight="1" x14ac:dyDescent="0.25">
      <c r="D842" s="7"/>
    </row>
    <row r="843" spans="4:4" ht="15.75" customHeight="1" x14ac:dyDescent="0.25">
      <c r="D843" s="7"/>
    </row>
    <row r="844" spans="4:4" ht="15.75" customHeight="1" x14ac:dyDescent="0.25">
      <c r="D844" s="7"/>
    </row>
    <row r="845" spans="4:4" ht="15.75" customHeight="1" x14ac:dyDescent="0.25">
      <c r="D845" s="7"/>
    </row>
    <row r="846" spans="4:4" ht="15.75" customHeight="1" x14ac:dyDescent="0.25">
      <c r="D846" s="7"/>
    </row>
    <row r="847" spans="4:4" ht="15.75" customHeight="1" x14ac:dyDescent="0.25">
      <c r="D847" s="7"/>
    </row>
    <row r="848" spans="4:4" ht="15.75" customHeight="1" x14ac:dyDescent="0.25">
      <c r="D848" s="7"/>
    </row>
    <row r="849" spans="4:4" ht="15.75" customHeight="1" x14ac:dyDescent="0.25">
      <c r="D849" s="7"/>
    </row>
    <row r="850" spans="4:4" ht="15.75" customHeight="1" x14ac:dyDescent="0.25">
      <c r="D850" s="7"/>
    </row>
    <row r="851" spans="4:4" ht="15.75" customHeight="1" x14ac:dyDescent="0.25">
      <c r="D851" s="7"/>
    </row>
    <row r="852" spans="4:4" ht="15.75" customHeight="1" x14ac:dyDescent="0.25">
      <c r="D852" s="7"/>
    </row>
    <row r="853" spans="4:4" ht="15.75" customHeight="1" x14ac:dyDescent="0.25">
      <c r="D853" s="7"/>
    </row>
    <row r="854" spans="4:4" ht="15.75" customHeight="1" x14ac:dyDescent="0.25">
      <c r="D854" s="7"/>
    </row>
    <row r="855" spans="4:4" ht="15.75" customHeight="1" x14ac:dyDescent="0.25">
      <c r="D855" s="7"/>
    </row>
    <row r="856" spans="4:4" ht="15.75" customHeight="1" x14ac:dyDescent="0.25">
      <c r="D856" s="7"/>
    </row>
    <row r="857" spans="4:4" ht="15.75" customHeight="1" x14ac:dyDescent="0.25">
      <c r="D857" s="7"/>
    </row>
    <row r="858" spans="4:4" ht="15.75" customHeight="1" x14ac:dyDescent="0.25">
      <c r="D858" s="7"/>
    </row>
    <row r="859" spans="4:4" ht="15.75" customHeight="1" x14ac:dyDescent="0.25">
      <c r="D859" s="7"/>
    </row>
    <row r="860" spans="4:4" ht="15.75" customHeight="1" x14ac:dyDescent="0.25">
      <c r="D860" s="7"/>
    </row>
    <row r="861" spans="4:4" ht="15.75" customHeight="1" x14ac:dyDescent="0.25">
      <c r="D861" s="7"/>
    </row>
    <row r="862" spans="4:4" ht="15.75" customHeight="1" x14ac:dyDescent="0.25">
      <c r="D862" s="7"/>
    </row>
    <row r="863" spans="4:4" ht="15.75" customHeight="1" x14ac:dyDescent="0.25">
      <c r="D863" s="7"/>
    </row>
    <row r="864" spans="4:4" ht="15.75" customHeight="1" x14ac:dyDescent="0.25">
      <c r="D864" s="7"/>
    </row>
    <row r="865" spans="4:4" ht="15.75" customHeight="1" x14ac:dyDescent="0.25">
      <c r="D865" s="7"/>
    </row>
    <row r="866" spans="4:4" ht="15.75" customHeight="1" x14ac:dyDescent="0.25">
      <c r="D866" s="7"/>
    </row>
    <row r="867" spans="4:4" ht="15.75" customHeight="1" x14ac:dyDescent="0.25">
      <c r="D867" s="7"/>
    </row>
    <row r="868" spans="4:4" ht="15.75" customHeight="1" x14ac:dyDescent="0.25">
      <c r="D868" s="7"/>
    </row>
    <row r="869" spans="4:4" ht="15.75" customHeight="1" x14ac:dyDescent="0.25">
      <c r="D869" s="7"/>
    </row>
    <row r="870" spans="4:4" ht="15.75" customHeight="1" x14ac:dyDescent="0.25">
      <c r="D870" s="7"/>
    </row>
    <row r="871" spans="4:4" ht="15.75" customHeight="1" x14ac:dyDescent="0.25">
      <c r="D871" s="7"/>
    </row>
    <row r="872" spans="4:4" ht="15.75" customHeight="1" x14ac:dyDescent="0.25">
      <c r="D872" s="7"/>
    </row>
    <row r="873" spans="4:4" ht="15.75" customHeight="1" x14ac:dyDescent="0.25">
      <c r="D873" s="7"/>
    </row>
    <row r="874" spans="4:4" ht="15.75" customHeight="1" x14ac:dyDescent="0.25">
      <c r="D874" s="7"/>
    </row>
    <row r="875" spans="4:4" ht="15.75" customHeight="1" x14ac:dyDescent="0.25">
      <c r="D875" s="7"/>
    </row>
    <row r="876" spans="4:4" ht="15.75" customHeight="1" x14ac:dyDescent="0.25">
      <c r="D876" s="7"/>
    </row>
    <row r="877" spans="4:4" ht="15.75" customHeight="1" x14ac:dyDescent="0.25">
      <c r="D877" s="7"/>
    </row>
    <row r="878" spans="4:4" ht="15.75" customHeight="1" x14ac:dyDescent="0.25">
      <c r="D878" s="7"/>
    </row>
    <row r="879" spans="4:4" ht="15.75" customHeight="1" x14ac:dyDescent="0.25">
      <c r="D879" s="7"/>
    </row>
    <row r="880" spans="4:4" ht="15.75" customHeight="1" x14ac:dyDescent="0.25">
      <c r="D880" s="7"/>
    </row>
    <row r="881" spans="4:4" ht="15.75" customHeight="1" x14ac:dyDescent="0.25">
      <c r="D881" s="7"/>
    </row>
    <row r="882" spans="4:4" ht="15.75" customHeight="1" x14ac:dyDescent="0.25">
      <c r="D882" s="7"/>
    </row>
    <row r="883" spans="4:4" ht="15.75" customHeight="1" x14ac:dyDescent="0.25">
      <c r="D883" s="7"/>
    </row>
    <row r="884" spans="4:4" ht="15.75" customHeight="1" x14ac:dyDescent="0.25">
      <c r="D884" s="7"/>
    </row>
    <row r="885" spans="4:4" ht="15.75" customHeight="1" x14ac:dyDescent="0.25">
      <c r="D885" s="7"/>
    </row>
    <row r="886" spans="4:4" ht="15.75" customHeight="1" x14ac:dyDescent="0.25">
      <c r="D886" s="7"/>
    </row>
    <row r="887" spans="4:4" ht="15.75" customHeight="1" x14ac:dyDescent="0.25">
      <c r="D887" s="7"/>
    </row>
    <row r="888" spans="4:4" ht="15.75" customHeight="1" x14ac:dyDescent="0.25">
      <c r="D888" s="7"/>
    </row>
    <row r="889" spans="4:4" ht="15.75" customHeight="1" x14ac:dyDescent="0.25">
      <c r="D889" s="7"/>
    </row>
    <row r="890" spans="4:4" ht="15.75" customHeight="1" x14ac:dyDescent="0.25">
      <c r="D890" s="7"/>
    </row>
    <row r="891" spans="4:4" ht="15.75" customHeight="1" x14ac:dyDescent="0.25">
      <c r="D891" s="7"/>
    </row>
    <row r="892" spans="4:4" ht="15.75" customHeight="1" x14ac:dyDescent="0.25">
      <c r="D892" s="7"/>
    </row>
    <row r="893" spans="4:4" ht="15.75" customHeight="1" x14ac:dyDescent="0.25">
      <c r="D893" s="7"/>
    </row>
    <row r="894" spans="4:4" ht="15.75" customHeight="1" x14ac:dyDescent="0.25">
      <c r="D894" s="7"/>
    </row>
    <row r="895" spans="4:4" ht="15.75" customHeight="1" x14ac:dyDescent="0.25">
      <c r="D895" s="7"/>
    </row>
    <row r="896" spans="4:4" ht="15.75" customHeight="1" x14ac:dyDescent="0.25">
      <c r="D896" s="7"/>
    </row>
    <row r="897" spans="4:4" ht="15.75" customHeight="1" x14ac:dyDescent="0.25">
      <c r="D897" s="7"/>
    </row>
    <row r="898" spans="4:4" ht="15.75" customHeight="1" x14ac:dyDescent="0.25">
      <c r="D898" s="7"/>
    </row>
    <row r="899" spans="4:4" ht="15.75" customHeight="1" x14ac:dyDescent="0.25">
      <c r="D899" s="7"/>
    </row>
    <row r="900" spans="4:4" ht="15.75" customHeight="1" x14ac:dyDescent="0.25">
      <c r="D900" s="7"/>
    </row>
    <row r="901" spans="4:4" ht="15.75" customHeight="1" x14ac:dyDescent="0.25">
      <c r="D901" s="7"/>
    </row>
    <row r="902" spans="4:4" ht="15.75" customHeight="1" x14ac:dyDescent="0.25">
      <c r="D902" s="7"/>
    </row>
    <row r="903" spans="4:4" ht="15.75" customHeight="1" x14ac:dyDescent="0.25">
      <c r="D903" s="7"/>
    </row>
    <row r="904" spans="4:4" ht="15.75" customHeight="1" x14ac:dyDescent="0.25">
      <c r="D904" s="7"/>
    </row>
    <row r="905" spans="4:4" ht="15.75" customHeight="1" x14ac:dyDescent="0.25">
      <c r="D905" s="7"/>
    </row>
    <row r="906" spans="4:4" ht="15.75" customHeight="1" x14ac:dyDescent="0.25">
      <c r="D906" s="7"/>
    </row>
    <row r="907" spans="4:4" ht="15.75" customHeight="1" x14ac:dyDescent="0.25">
      <c r="D907" s="7"/>
    </row>
    <row r="908" spans="4:4" ht="15.75" customHeight="1" x14ac:dyDescent="0.25">
      <c r="D908" s="7"/>
    </row>
    <row r="909" spans="4:4" ht="15.75" customHeight="1" x14ac:dyDescent="0.25">
      <c r="D909" s="7"/>
    </row>
    <row r="910" spans="4:4" ht="15.75" customHeight="1" x14ac:dyDescent="0.25">
      <c r="D910" s="7"/>
    </row>
    <row r="911" spans="4:4" ht="15.75" customHeight="1" x14ac:dyDescent="0.25">
      <c r="D911" s="7"/>
    </row>
    <row r="912" spans="4:4" ht="15.75" customHeight="1" x14ac:dyDescent="0.25">
      <c r="D912" s="7"/>
    </row>
    <row r="913" spans="4:4" ht="15.75" customHeight="1" x14ac:dyDescent="0.25">
      <c r="D913" s="7"/>
    </row>
    <row r="914" spans="4:4" ht="15.75" customHeight="1" x14ac:dyDescent="0.25">
      <c r="D914" s="7"/>
    </row>
    <row r="915" spans="4:4" ht="15.75" customHeight="1" x14ac:dyDescent="0.25">
      <c r="D915" s="7"/>
    </row>
    <row r="916" spans="4:4" ht="15.75" customHeight="1" x14ac:dyDescent="0.25">
      <c r="D916" s="7"/>
    </row>
    <row r="917" spans="4:4" ht="15.75" customHeight="1" x14ac:dyDescent="0.25">
      <c r="D917" s="7"/>
    </row>
    <row r="918" spans="4:4" ht="15.75" customHeight="1" x14ac:dyDescent="0.25">
      <c r="D918" s="7"/>
    </row>
    <row r="919" spans="4:4" ht="15.75" customHeight="1" x14ac:dyDescent="0.25">
      <c r="D919" s="7"/>
    </row>
    <row r="920" spans="4:4" ht="15.75" customHeight="1" x14ac:dyDescent="0.25">
      <c r="D920" s="7"/>
    </row>
    <row r="921" spans="4:4" ht="15.75" customHeight="1" x14ac:dyDescent="0.25">
      <c r="D921" s="7"/>
    </row>
    <row r="922" spans="4:4" ht="15.75" customHeight="1" x14ac:dyDescent="0.25">
      <c r="D922" s="7"/>
    </row>
    <row r="923" spans="4:4" ht="15.75" customHeight="1" x14ac:dyDescent="0.25">
      <c r="D923" s="7"/>
    </row>
    <row r="924" spans="4:4" ht="15.75" customHeight="1" x14ac:dyDescent="0.25">
      <c r="D924" s="7"/>
    </row>
    <row r="925" spans="4:4" ht="15.75" customHeight="1" x14ac:dyDescent="0.25">
      <c r="D925" s="7"/>
    </row>
    <row r="926" spans="4:4" ht="15.75" customHeight="1" x14ac:dyDescent="0.25">
      <c r="D926" s="7"/>
    </row>
    <row r="927" spans="4:4" ht="15.75" customHeight="1" x14ac:dyDescent="0.25">
      <c r="D927" s="7"/>
    </row>
    <row r="928" spans="4:4" ht="15.75" customHeight="1" x14ac:dyDescent="0.25">
      <c r="D928" s="7"/>
    </row>
    <row r="929" spans="4:4" ht="15.75" customHeight="1" x14ac:dyDescent="0.25">
      <c r="D929" s="7"/>
    </row>
    <row r="930" spans="4:4" ht="15.75" customHeight="1" x14ac:dyDescent="0.25">
      <c r="D930" s="7"/>
    </row>
    <row r="931" spans="4:4" ht="15.75" customHeight="1" x14ac:dyDescent="0.25">
      <c r="D931" s="7"/>
    </row>
    <row r="932" spans="4:4" ht="15.75" customHeight="1" x14ac:dyDescent="0.25">
      <c r="D932" s="7"/>
    </row>
    <row r="933" spans="4:4" ht="15.75" customHeight="1" x14ac:dyDescent="0.25">
      <c r="D933" s="7"/>
    </row>
    <row r="934" spans="4:4" ht="15.75" customHeight="1" x14ac:dyDescent="0.25">
      <c r="D934" s="7"/>
    </row>
    <row r="935" spans="4:4" ht="15.75" customHeight="1" x14ac:dyDescent="0.25">
      <c r="D935" s="7"/>
    </row>
    <row r="936" spans="4:4" ht="15.75" customHeight="1" x14ac:dyDescent="0.25">
      <c r="D936" s="7"/>
    </row>
    <row r="937" spans="4:4" ht="15.75" customHeight="1" x14ac:dyDescent="0.25">
      <c r="D937" s="7"/>
    </row>
    <row r="938" spans="4:4" ht="15.75" customHeight="1" x14ac:dyDescent="0.25">
      <c r="D938" s="7"/>
    </row>
    <row r="939" spans="4:4" ht="15.75" customHeight="1" x14ac:dyDescent="0.25">
      <c r="D939" s="7"/>
    </row>
    <row r="940" spans="4:4" ht="15.75" customHeight="1" x14ac:dyDescent="0.25">
      <c r="D940" s="7"/>
    </row>
    <row r="941" spans="4:4" ht="15.75" customHeight="1" x14ac:dyDescent="0.25">
      <c r="D941" s="7"/>
    </row>
    <row r="942" spans="4:4" ht="15.75" customHeight="1" x14ac:dyDescent="0.25">
      <c r="D942" s="7"/>
    </row>
    <row r="943" spans="4:4" ht="15.75" customHeight="1" x14ac:dyDescent="0.25">
      <c r="D943" s="7"/>
    </row>
    <row r="944" spans="4:4" ht="15.75" customHeight="1" x14ac:dyDescent="0.25">
      <c r="D944" s="7"/>
    </row>
    <row r="945" spans="4:4" ht="15.75" customHeight="1" x14ac:dyDescent="0.25">
      <c r="D945" s="7"/>
    </row>
    <row r="946" spans="4:4" ht="15.75" customHeight="1" x14ac:dyDescent="0.25">
      <c r="D946" s="7"/>
    </row>
    <row r="947" spans="4:4" ht="15.75" customHeight="1" x14ac:dyDescent="0.25">
      <c r="D947" s="7"/>
    </row>
    <row r="948" spans="4:4" ht="15.75" customHeight="1" x14ac:dyDescent="0.25">
      <c r="D948" s="7"/>
    </row>
    <row r="949" spans="4:4" ht="15.75" customHeight="1" x14ac:dyDescent="0.25">
      <c r="D949" s="7"/>
    </row>
    <row r="950" spans="4:4" ht="15.75" customHeight="1" x14ac:dyDescent="0.25">
      <c r="D950" s="7"/>
    </row>
    <row r="951" spans="4:4" ht="15.75" customHeight="1" x14ac:dyDescent="0.25">
      <c r="D951" s="7"/>
    </row>
    <row r="952" spans="4:4" ht="15.75" customHeight="1" x14ac:dyDescent="0.25">
      <c r="D952" s="7"/>
    </row>
    <row r="953" spans="4:4" ht="15.75" customHeight="1" x14ac:dyDescent="0.25">
      <c r="D953" s="7"/>
    </row>
    <row r="954" spans="4:4" ht="15.75" customHeight="1" x14ac:dyDescent="0.25">
      <c r="D954" s="7"/>
    </row>
    <row r="955" spans="4:4" ht="15.75" customHeight="1" x14ac:dyDescent="0.25">
      <c r="D955" s="7"/>
    </row>
    <row r="956" spans="4:4" ht="15.75" customHeight="1" x14ac:dyDescent="0.25">
      <c r="D956" s="7"/>
    </row>
    <row r="957" spans="4:4" ht="15.75" customHeight="1" x14ac:dyDescent="0.25">
      <c r="D957" s="7"/>
    </row>
    <row r="958" spans="4:4" ht="15.75" customHeight="1" x14ac:dyDescent="0.25">
      <c r="D958" s="7"/>
    </row>
    <row r="959" spans="4:4" ht="15.75" customHeight="1" x14ac:dyDescent="0.25">
      <c r="D959" s="7"/>
    </row>
    <row r="960" spans="4:4" ht="15.75" customHeight="1" x14ac:dyDescent="0.25">
      <c r="D960" s="7"/>
    </row>
    <row r="961" spans="4:4" ht="15.75" customHeight="1" x14ac:dyDescent="0.25">
      <c r="D961" s="7"/>
    </row>
    <row r="962" spans="4:4" ht="15.75" customHeight="1" x14ac:dyDescent="0.25">
      <c r="D962" s="7"/>
    </row>
    <row r="963" spans="4:4" ht="15.75" customHeight="1" x14ac:dyDescent="0.25">
      <c r="D963" s="7"/>
    </row>
    <row r="964" spans="4:4" ht="15.75" customHeight="1" x14ac:dyDescent="0.25">
      <c r="D964" s="7"/>
    </row>
    <row r="965" spans="4:4" ht="15.75" customHeight="1" x14ac:dyDescent="0.25">
      <c r="D965" s="7"/>
    </row>
    <row r="966" spans="4:4" ht="15.75" customHeight="1" x14ac:dyDescent="0.25">
      <c r="D966" s="7"/>
    </row>
    <row r="967" spans="4:4" ht="15.75" customHeight="1" x14ac:dyDescent="0.25">
      <c r="D967" s="7"/>
    </row>
    <row r="968" spans="4:4" ht="15.75" customHeight="1" x14ac:dyDescent="0.25">
      <c r="D968" s="7"/>
    </row>
    <row r="969" spans="4:4" ht="15.75" customHeight="1" x14ac:dyDescent="0.25">
      <c r="D969" s="7"/>
    </row>
    <row r="970" spans="4:4" ht="15.75" customHeight="1" x14ac:dyDescent="0.25">
      <c r="D970" s="7"/>
    </row>
    <row r="971" spans="4:4" ht="15.75" customHeight="1" x14ac:dyDescent="0.25">
      <c r="D971" s="7"/>
    </row>
    <row r="972" spans="4:4" ht="15.75" customHeight="1" x14ac:dyDescent="0.25">
      <c r="D972" s="7"/>
    </row>
    <row r="973" spans="4:4" ht="15.75" customHeight="1" x14ac:dyDescent="0.25">
      <c r="D973" s="7"/>
    </row>
    <row r="974" spans="4:4" ht="15.75" customHeight="1" x14ac:dyDescent="0.25">
      <c r="D974" s="7"/>
    </row>
    <row r="975" spans="4:4" ht="15.75" customHeight="1" x14ac:dyDescent="0.25">
      <c r="D975" s="7"/>
    </row>
    <row r="976" spans="4:4" ht="15.75" customHeight="1" x14ac:dyDescent="0.25">
      <c r="D976" s="7"/>
    </row>
    <row r="977" spans="4:4" ht="15.75" customHeight="1" x14ac:dyDescent="0.25">
      <c r="D977" s="7"/>
    </row>
    <row r="978" spans="4:4" ht="15.75" customHeight="1" x14ac:dyDescent="0.25">
      <c r="D978" s="7"/>
    </row>
    <row r="979" spans="4:4" ht="15.75" customHeight="1" x14ac:dyDescent="0.25">
      <c r="D979" s="7"/>
    </row>
    <row r="980" spans="4:4" ht="15.75" customHeight="1" x14ac:dyDescent="0.25">
      <c r="D980" s="7"/>
    </row>
    <row r="981" spans="4:4" ht="15.75" customHeight="1" x14ac:dyDescent="0.25">
      <c r="D981" s="7"/>
    </row>
    <row r="982" spans="4:4" ht="15.75" customHeight="1" x14ac:dyDescent="0.25">
      <c r="D982" s="7"/>
    </row>
    <row r="983" spans="4:4" ht="15.75" customHeight="1" x14ac:dyDescent="0.25">
      <c r="D983" s="7"/>
    </row>
    <row r="984" spans="4:4" ht="15.75" customHeight="1" x14ac:dyDescent="0.25">
      <c r="D984" s="7"/>
    </row>
    <row r="985" spans="4:4" ht="15.75" customHeight="1" x14ac:dyDescent="0.25">
      <c r="D985" s="7"/>
    </row>
    <row r="986" spans="4:4" ht="15.75" customHeight="1" x14ac:dyDescent="0.25">
      <c r="D986" s="7"/>
    </row>
    <row r="987" spans="4:4" ht="15.75" customHeight="1" x14ac:dyDescent="0.25">
      <c r="D987" s="7"/>
    </row>
    <row r="988" spans="4:4" ht="15.75" customHeight="1" x14ac:dyDescent="0.25">
      <c r="D988" s="7"/>
    </row>
    <row r="989" spans="4:4" ht="15.75" customHeight="1" x14ac:dyDescent="0.25">
      <c r="D989" s="7"/>
    </row>
    <row r="990" spans="4:4" ht="15.75" customHeight="1" x14ac:dyDescent="0.25">
      <c r="D990" s="7"/>
    </row>
    <row r="991" spans="4:4" ht="15.75" customHeight="1" x14ac:dyDescent="0.25">
      <c r="D991" s="7"/>
    </row>
    <row r="992" spans="4:4" ht="15.75" customHeight="1" x14ac:dyDescent="0.25">
      <c r="D992" s="7"/>
    </row>
    <row r="993" spans="4:4" ht="15.75" customHeight="1" x14ac:dyDescent="0.25">
      <c r="D993" s="7"/>
    </row>
    <row r="994" spans="4:4" ht="15.75" customHeight="1" x14ac:dyDescent="0.25">
      <c r="D994" s="7"/>
    </row>
    <row r="995" spans="4:4" ht="15.75" customHeight="1" x14ac:dyDescent="0.25">
      <c r="D995" s="7"/>
    </row>
    <row r="996" spans="4:4" ht="15.75" customHeight="1" x14ac:dyDescent="0.25">
      <c r="D996" s="7"/>
    </row>
    <row r="997" spans="4:4" ht="15.75" customHeight="1" x14ac:dyDescent="0.25">
      <c r="D997" s="7"/>
    </row>
    <row r="998" spans="4:4" ht="15.75" customHeight="1" x14ac:dyDescent="0.25">
      <c r="D998" s="7"/>
    </row>
    <row r="999" spans="4:4" ht="15.75" customHeight="1" x14ac:dyDescent="0.25">
      <c r="D999" s="7"/>
    </row>
    <row r="1000" spans="4:4" ht="15.75" customHeight="1" x14ac:dyDescent="0.25">
      <c r="D1000" s="7"/>
    </row>
    <row r="1001" spans="4:4" ht="15.75" customHeight="1" x14ac:dyDescent="0.25">
      <c r="D1001" s="7"/>
    </row>
    <row r="1002" spans="4:4" ht="15.75" customHeight="1" x14ac:dyDescent="0.25">
      <c r="D1002" s="7"/>
    </row>
    <row r="1003" spans="4:4" ht="15.75" customHeight="1" x14ac:dyDescent="0.25">
      <c r="D1003" s="7"/>
    </row>
    <row r="1004" spans="4:4" x14ac:dyDescent="0.25">
      <c r="D1004" s="7"/>
    </row>
    <row r="1005" spans="4:4" x14ac:dyDescent="0.25">
      <c r="D1005" s="7"/>
    </row>
    <row r="1006" spans="4:4" x14ac:dyDescent="0.25">
      <c r="D1006" s="7"/>
    </row>
    <row r="1007" spans="4:4" x14ac:dyDescent="0.25">
      <c r="D1007" s="7"/>
    </row>
    <row r="1008" spans="4:4" x14ac:dyDescent="0.25">
      <c r="D1008" s="7"/>
    </row>
    <row r="1009" spans="4:4" x14ac:dyDescent="0.25">
      <c r="D1009" s="7"/>
    </row>
    <row r="1010" spans="4:4" x14ac:dyDescent="0.25">
      <c r="D1010" s="7"/>
    </row>
  </sheetData>
  <mergeCells count="16">
    <mergeCell ref="A1:C1"/>
    <mergeCell ref="E2:G2"/>
    <mergeCell ref="H2:J2"/>
    <mergeCell ref="K2:M2"/>
    <mergeCell ref="N2:P2"/>
    <mergeCell ref="C86:D86"/>
    <mergeCell ref="AF2:AH2"/>
    <mergeCell ref="AI2:AK2"/>
    <mergeCell ref="AL2:AN2"/>
    <mergeCell ref="AO2:AO3"/>
    <mergeCell ref="C85:D85"/>
    <mergeCell ref="Q2:S2"/>
    <mergeCell ref="T2:V2"/>
    <mergeCell ref="W2:Y2"/>
    <mergeCell ref="Z2:AB2"/>
    <mergeCell ref="AC2:AE2"/>
  </mergeCells>
  <conditionalFormatting sqref="E4:E83">
    <cfRule type="cellIs" dxfId="437" priority="3116" operator="lessThan">
      <formula>$E$85</formula>
    </cfRule>
    <cfRule type="cellIs" dxfId="436" priority="3117" operator="greaterThan">
      <formula>$E$86</formula>
    </cfRule>
  </conditionalFormatting>
  <conditionalFormatting sqref="H4:H83">
    <cfRule type="cellIs" dxfId="435" priority="3120" operator="greaterThan">
      <formula>$H$86</formula>
    </cfRule>
    <cfRule type="cellIs" dxfId="434" priority="3121" operator="lessThan">
      <formula>$H$85</formula>
    </cfRule>
  </conditionalFormatting>
  <conditionalFormatting sqref="K4:K83">
    <cfRule type="cellIs" dxfId="433" priority="3124" operator="greaterThan">
      <formula>$K$86</formula>
    </cfRule>
    <cfRule type="cellIs" dxfId="432" priority="3125" operator="lessThan">
      <formula>$K$85</formula>
    </cfRule>
  </conditionalFormatting>
  <conditionalFormatting sqref="N4:N83">
    <cfRule type="cellIs" dxfId="431" priority="3128" operator="greaterThan">
      <formula>$N$86</formula>
    </cfRule>
    <cfRule type="cellIs" dxfId="430" priority="3129" operator="lessThan">
      <formula>$N$85</formula>
    </cfRule>
  </conditionalFormatting>
  <conditionalFormatting sqref="AD4:AD83">
    <cfRule type="cellIs" dxfId="429" priority="3132" operator="greaterThan">
      <formula>$AD$86</formula>
    </cfRule>
    <cfRule type="cellIs" dxfId="428" priority="3133" operator="lessThan">
      <formula>$AD$85</formula>
    </cfRule>
  </conditionalFormatting>
  <conditionalFormatting sqref="AI4:AI83">
    <cfRule type="cellIs" dxfId="427" priority="3136" operator="lessThan">
      <formula>$AI$85</formula>
    </cfRule>
    <cfRule type="cellIs" dxfId="426" priority="3137" operator="greaterThan">
      <formula>$AC$86</formula>
    </cfRule>
  </conditionalFormatting>
  <conditionalFormatting sqref="AC4:AC83">
    <cfRule type="cellIs" dxfId="425" priority="3140" operator="lessThan">
      <formula>$AC$85</formula>
    </cfRule>
  </conditionalFormatting>
  <conditionalFormatting sqref="F4:F83">
    <cfRule type="cellIs" dxfId="424" priority="3142" operator="greaterThan">
      <formula>$F$86</formula>
    </cfRule>
    <cfRule type="cellIs" dxfId="423" priority="3143" operator="lessThan">
      <formula>$F$85</formula>
    </cfRule>
  </conditionalFormatting>
  <conditionalFormatting sqref="I4:I83">
    <cfRule type="cellIs" dxfId="422" priority="3146" operator="greaterThan">
      <formula>$I$86</formula>
    </cfRule>
  </conditionalFormatting>
  <conditionalFormatting sqref="I4:I83">
    <cfRule type="cellIs" dxfId="421" priority="3148" operator="lessThan">
      <formula>$I$85</formula>
    </cfRule>
  </conditionalFormatting>
  <conditionalFormatting sqref="L4:L83">
    <cfRule type="cellIs" dxfId="420" priority="3150" operator="greaterThan">
      <formula>$L$86</formula>
    </cfRule>
  </conditionalFormatting>
  <conditionalFormatting sqref="L4:L83">
    <cfRule type="cellIs" dxfId="419" priority="3152" operator="lessThan">
      <formula>$L$85</formula>
    </cfRule>
  </conditionalFormatting>
  <conditionalFormatting sqref="O4:O83">
    <cfRule type="cellIs" dxfId="418" priority="3154" operator="greaterThan">
      <formula>$O$86</formula>
    </cfRule>
  </conditionalFormatting>
  <conditionalFormatting sqref="O4:O83">
    <cfRule type="cellIs" dxfId="417" priority="3156" operator="lessThan">
      <formula>$O$85</formula>
    </cfRule>
  </conditionalFormatting>
  <conditionalFormatting sqref="R4:R83">
    <cfRule type="cellIs" dxfId="416" priority="3158" operator="greaterThan">
      <formula>$R$86</formula>
    </cfRule>
  </conditionalFormatting>
  <conditionalFormatting sqref="R4:R83">
    <cfRule type="cellIs" dxfId="415" priority="3160" operator="lessThan">
      <formula>$R$85</formula>
    </cfRule>
  </conditionalFormatting>
  <conditionalFormatting sqref="U4:U83">
    <cfRule type="cellIs" dxfId="414" priority="3162" operator="greaterThan">
      <formula>$U$86</formula>
    </cfRule>
  </conditionalFormatting>
  <conditionalFormatting sqref="U4:U83">
    <cfRule type="cellIs" dxfId="413" priority="3164" operator="lessThan">
      <formula>$U$85</formula>
    </cfRule>
  </conditionalFormatting>
  <conditionalFormatting sqref="X4:X83">
    <cfRule type="cellIs" dxfId="412" priority="3166" operator="greaterThan">
      <formula>$X$86</formula>
    </cfRule>
  </conditionalFormatting>
  <conditionalFormatting sqref="X4:X83">
    <cfRule type="cellIs" dxfId="411" priority="3168" operator="lessThan">
      <formula>$X$85</formula>
    </cfRule>
  </conditionalFormatting>
  <conditionalFormatting sqref="AA4:AA83">
    <cfRule type="cellIs" dxfId="410" priority="3170" operator="greaterThan">
      <formula>$AA$86</formula>
    </cfRule>
  </conditionalFormatting>
  <conditionalFormatting sqref="AA4:AA83">
    <cfRule type="cellIs" dxfId="409" priority="3172" operator="lessThan">
      <formula>$AA$85</formula>
    </cfRule>
  </conditionalFormatting>
  <conditionalFormatting sqref="AG4:AG83">
    <cfRule type="cellIs" dxfId="408" priority="3174" operator="greaterThan">
      <formula>$AG$86</formula>
    </cfRule>
  </conditionalFormatting>
  <conditionalFormatting sqref="AG4:AG83">
    <cfRule type="cellIs" dxfId="407" priority="3176" operator="lessThan">
      <formula>$AG$85</formula>
    </cfRule>
  </conditionalFormatting>
  <conditionalFormatting sqref="AJ4:AJ83">
    <cfRule type="cellIs" dxfId="406" priority="3178" operator="greaterThan">
      <formula>$AJ$86</formula>
    </cfRule>
  </conditionalFormatting>
  <conditionalFormatting sqref="AJ4:AJ83">
    <cfRule type="cellIs" dxfId="405" priority="3180" operator="lessThan">
      <formula>$AJ$85</formula>
    </cfRule>
  </conditionalFormatting>
  <conditionalFormatting sqref="AM4:AM83">
    <cfRule type="cellIs" dxfId="404" priority="3182" operator="greaterThan">
      <formula>$AM$86</formula>
    </cfRule>
  </conditionalFormatting>
  <conditionalFormatting sqref="AM4:AM83">
    <cfRule type="cellIs" dxfId="403" priority="3184" operator="lessThan">
      <formula>$AM$85</formula>
    </cfRule>
  </conditionalFormatting>
  <conditionalFormatting sqref="J4:J83">
    <cfRule type="cellIs" dxfId="402" priority="3186" operator="greaterThan">
      <formula>$J$86</formula>
    </cfRule>
  </conditionalFormatting>
  <conditionalFormatting sqref="J4:J83">
    <cfRule type="cellIs" dxfId="401" priority="3188" operator="lessThan">
      <formula>$J$85</formula>
    </cfRule>
  </conditionalFormatting>
  <conditionalFormatting sqref="M4:M83">
    <cfRule type="cellIs" dxfId="400" priority="3190" operator="greaterThan">
      <formula>$M$86</formula>
    </cfRule>
  </conditionalFormatting>
  <conditionalFormatting sqref="M4:M83">
    <cfRule type="cellIs" dxfId="399" priority="3192" operator="lessThan">
      <formula>$M$85</formula>
    </cfRule>
  </conditionalFormatting>
  <conditionalFormatting sqref="P4:P83">
    <cfRule type="cellIs" dxfId="398" priority="3194" operator="greaterThan">
      <formula>$P$86</formula>
    </cfRule>
  </conditionalFormatting>
  <conditionalFormatting sqref="P4:P83">
    <cfRule type="cellIs" dxfId="397" priority="3196" operator="lessThan">
      <formula>$P$85</formula>
    </cfRule>
  </conditionalFormatting>
  <conditionalFormatting sqref="S4:S83">
    <cfRule type="cellIs" dxfId="396" priority="3198" operator="greaterThan">
      <formula>$S$86</formula>
    </cfRule>
  </conditionalFormatting>
  <conditionalFormatting sqref="S4:S83">
    <cfRule type="cellIs" dxfId="395" priority="3200" operator="lessThan">
      <formula>$S$85</formula>
    </cfRule>
  </conditionalFormatting>
  <conditionalFormatting sqref="V4:V83">
    <cfRule type="cellIs" dxfId="394" priority="3202" operator="greaterThan">
      <formula>$V$86</formula>
    </cfRule>
  </conditionalFormatting>
  <conditionalFormatting sqref="V4:V83">
    <cfRule type="cellIs" dxfId="393" priority="3204" operator="lessThan">
      <formula>$V$85</formula>
    </cfRule>
  </conditionalFormatting>
  <conditionalFormatting sqref="Y4:Y83">
    <cfRule type="cellIs" dxfId="392" priority="3206" operator="greaterThan">
      <formula>$Y$86</formula>
    </cfRule>
  </conditionalFormatting>
  <conditionalFormatting sqref="Y4:Y83">
    <cfRule type="cellIs" dxfId="391" priority="3208" operator="lessThan">
      <formula>$Y$85</formula>
    </cfRule>
  </conditionalFormatting>
  <conditionalFormatting sqref="AB4:AC83">
    <cfRule type="cellIs" dxfId="390" priority="3210" operator="greaterThan">
      <formula>$AB$86</formula>
    </cfRule>
  </conditionalFormatting>
  <conditionalFormatting sqref="AB4:AC83">
    <cfRule type="cellIs" dxfId="389" priority="3212" operator="lessThan">
      <formula>$AB$85</formula>
    </cfRule>
  </conditionalFormatting>
  <conditionalFormatting sqref="AE4:AE83">
    <cfRule type="cellIs" dxfId="388" priority="3214" operator="greaterThan">
      <formula>$AE$86</formula>
    </cfRule>
  </conditionalFormatting>
  <conditionalFormatting sqref="AE4:AE83">
    <cfRule type="cellIs" dxfId="387" priority="3216" operator="lessThan">
      <formula>$AE$85</formula>
    </cfRule>
  </conditionalFormatting>
  <conditionalFormatting sqref="AH4:AH83">
    <cfRule type="cellIs" dxfId="386" priority="3218" operator="greaterThan">
      <formula>$AH$86</formula>
    </cfRule>
  </conditionalFormatting>
  <conditionalFormatting sqref="AH4:AH83">
    <cfRule type="cellIs" dxfId="385" priority="3220" operator="lessThan">
      <formula>$AH$85</formula>
    </cfRule>
  </conditionalFormatting>
  <conditionalFormatting sqref="AK4:AK83">
    <cfRule type="cellIs" dxfId="384" priority="3222" operator="greaterThan">
      <formula>$AK$86</formula>
    </cfRule>
  </conditionalFormatting>
  <conditionalFormatting sqref="AK4:AK83">
    <cfRule type="cellIs" dxfId="383" priority="3224" operator="lessThan">
      <formula>$AK$85</formula>
    </cfRule>
  </conditionalFormatting>
  <conditionalFormatting sqref="AN4:AN83">
    <cfRule type="cellIs" dxfId="382" priority="3226" operator="greaterThan">
      <formula>$AN$86</formula>
    </cfRule>
  </conditionalFormatting>
  <conditionalFormatting sqref="AN4:AN83">
    <cfRule type="cellIs" dxfId="381" priority="3228" operator="lessThan">
      <formula>$AN$85</formula>
    </cfRule>
  </conditionalFormatting>
  <conditionalFormatting sqref="T4:T83">
    <cfRule type="cellIs" dxfId="380" priority="3230" operator="lessThan">
      <formula>$T$85</formula>
    </cfRule>
    <cfRule type="cellIs" dxfId="379" priority="3231" operator="greaterThan">
      <formula>$T$86</formula>
    </cfRule>
  </conditionalFormatting>
  <conditionalFormatting sqref="W4:W83">
    <cfRule type="cellIs" dxfId="378" priority="3234" operator="greaterThan">
      <formula>$W$86</formula>
    </cfRule>
    <cfRule type="cellIs" dxfId="377" priority="3235" operator="lessThan">
      <formula>$W$85</formula>
    </cfRule>
  </conditionalFormatting>
  <conditionalFormatting sqref="Z4:Z83">
    <cfRule type="cellIs" dxfId="376" priority="3238" operator="greaterThan">
      <formula>$Z$86</formula>
    </cfRule>
    <cfRule type="cellIs" dxfId="375" priority="3239" operator="lessThan">
      <formula>$Z$85</formula>
    </cfRule>
  </conditionalFormatting>
  <conditionalFormatting sqref="Q4:Q83">
    <cfRule type="cellIs" dxfId="374" priority="3242" operator="lessThan">
      <formula>$Q$85</formula>
    </cfRule>
    <cfRule type="cellIs" dxfId="373" priority="3243" operator="greaterThan">
      <formula>$Q$86</formula>
    </cfRule>
  </conditionalFormatting>
  <conditionalFormatting sqref="AF4:AF83">
    <cfRule type="cellIs" dxfId="372" priority="3246" operator="greaterThan">
      <formula>$AF$86</formula>
    </cfRule>
    <cfRule type="cellIs" dxfId="371" priority="3247" operator="lessThan">
      <formula>$AF$85</formula>
    </cfRule>
  </conditionalFormatting>
  <conditionalFormatting sqref="AL4:AL83">
    <cfRule type="cellIs" dxfId="370" priority="3250" operator="lessThan">
      <formula>$AL$85</formula>
    </cfRule>
    <cfRule type="cellIs" dxfId="369" priority="3251" operator="greaterThan">
      <formula>$AL$86</formula>
    </cfRule>
  </conditionalFormatting>
  <conditionalFormatting sqref="G4:G83">
    <cfRule type="cellIs" dxfId="368" priority="3254" operator="lessThan">
      <formula>$G$85</formula>
    </cfRule>
    <cfRule type="cellIs" dxfId="367" priority="3255" operator="greaterThan">
      <formula>$G$86</formula>
    </cfRule>
  </conditionalFormatting>
  <pageMargins left="0.7" right="0.7" top="0.75" bottom="0.75" header="0" footer="0"/>
  <pageSetup paperSize="8" scale="5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2" operator="containsText" id="{64F13161-7850-8D49-A342-7C03EA6D7A24}">
            <xm:f>NOT(ISERROR(SEARCH("-",E4)))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E4:AN83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6AFED-0FF1-4D83-8D39-246115096A39}">
  <dimension ref="A1:O162"/>
  <sheetViews>
    <sheetView topLeftCell="C1" workbookViewId="0">
      <selection activeCell="D10" sqref="D10"/>
    </sheetView>
  </sheetViews>
  <sheetFormatPr defaultRowHeight="15" x14ac:dyDescent="0.25"/>
  <cols>
    <col min="1" max="1" width="10.7109375" bestFit="1" customWidth="1"/>
    <col min="2" max="2" width="79" bestFit="1" customWidth="1"/>
    <col min="3" max="3" width="11" bestFit="1" customWidth="1"/>
    <col min="4" max="4" width="85.28515625" bestFit="1" customWidth="1"/>
    <col min="6" max="15" width="9.140625" style="7"/>
  </cols>
  <sheetData>
    <row r="1" spans="1:15" x14ac:dyDescent="0.25">
      <c r="A1" s="298" t="s">
        <v>47</v>
      </c>
      <c r="B1" s="298"/>
      <c r="C1" s="298"/>
      <c r="D1" s="298"/>
      <c r="F1" s="299" t="s">
        <v>48</v>
      </c>
      <c r="G1" s="299"/>
      <c r="H1" s="299"/>
      <c r="I1" s="299"/>
      <c r="J1" s="299"/>
      <c r="K1" s="299"/>
      <c r="L1" s="299"/>
      <c r="M1" s="299"/>
      <c r="N1" s="299"/>
      <c r="O1" s="299"/>
    </row>
    <row r="2" spans="1:15" x14ac:dyDescent="0.25">
      <c r="A2" s="251" t="s">
        <v>49</v>
      </c>
      <c r="B2" s="252" t="s">
        <v>50</v>
      </c>
      <c r="C2" s="251" t="s">
        <v>51</v>
      </c>
      <c r="D2" s="252" t="s">
        <v>52</v>
      </c>
      <c r="F2" s="234">
        <v>1</v>
      </c>
      <c r="G2" s="234">
        <v>2</v>
      </c>
      <c r="H2" s="234">
        <v>3</v>
      </c>
      <c r="I2" s="234">
        <v>4</v>
      </c>
      <c r="J2" s="234">
        <v>5</v>
      </c>
      <c r="K2" s="234">
        <v>6</v>
      </c>
      <c r="L2" s="234">
        <v>7</v>
      </c>
      <c r="M2" s="234">
        <v>8</v>
      </c>
      <c r="N2" s="234">
        <v>9</v>
      </c>
      <c r="O2" s="234" t="s">
        <v>53</v>
      </c>
    </row>
    <row r="3" spans="1:15" x14ac:dyDescent="0.25">
      <c r="A3" s="7">
        <v>2200</v>
      </c>
      <c r="B3" t="s">
        <v>54</v>
      </c>
      <c r="C3" s="7" t="s">
        <v>55</v>
      </c>
      <c r="D3" t="s">
        <v>56</v>
      </c>
      <c r="F3" s="253">
        <v>0.2857142857142857</v>
      </c>
      <c r="G3" s="253">
        <v>0</v>
      </c>
      <c r="H3" s="253">
        <v>0</v>
      </c>
      <c r="I3" s="253">
        <v>0</v>
      </c>
      <c r="J3" s="253">
        <v>0.14285714285714285</v>
      </c>
      <c r="K3" s="253">
        <v>0</v>
      </c>
      <c r="L3" s="253">
        <v>0</v>
      </c>
      <c r="M3" s="253">
        <v>0</v>
      </c>
      <c r="N3" s="253">
        <v>0</v>
      </c>
      <c r="O3" s="7">
        <v>7</v>
      </c>
    </row>
    <row r="4" spans="1:15" x14ac:dyDescent="0.25">
      <c r="A4" s="7">
        <v>2228</v>
      </c>
      <c r="B4" t="s">
        <v>54</v>
      </c>
      <c r="C4" s="7" t="s">
        <v>55</v>
      </c>
      <c r="D4" t="s">
        <v>57</v>
      </c>
      <c r="F4" s="253">
        <v>0.21428571428571427</v>
      </c>
      <c r="G4" s="253">
        <v>7.1428571428571425E-2</v>
      </c>
      <c r="H4" s="253">
        <v>0.21428571428571427</v>
      </c>
      <c r="I4" s="253">
        <v>0.21428571428571427</v>
      </c>
      <c r="J4" s="253">
        <v>0.21428571428571427</v>
      </c>
      <c r="K4" s="253">
        <v>0.14285714285714285</v>
      </c>
      <c r="L4" s="253">
        <v>0</v>
      </c>
      <c r="M4" s="253">
        <v>0.35714285714285715</v>
      </c>
      <c r="N4" s="253">
        <v>0.14285714285714285</v>
      </c>
      <c r="O4" s="7">
        <v>14</v>
      </c>
    </row>
    <row r="5" spans="1:15" x14ac:dyDescent="0.25">
      <c r="A5" s="7">
        <v>2242</v>
      </c>
      <c r="B5" t="s">
        <v>54</v>
      </c>
      <c r="C5" s="7" t="s">
        <v>55</v>
      </c>
      <c r="D5" t="s">
        <v>58</v>
      </c>
      <c r="F5" s="253">
        <v>0.29166666666666669</v>
      </c>
      <c r="G5" s="253">
        <v>0.41666666666666669</v>
      </c>
      <c r="H5" s="253">
        <v>0.47916666666666669</v>
      </c>
      <c r="I5" s="253">
        <v>8.3333333333333329E-2</v>
      </c>
      <c r="J5" s="253">
        <v>0.25</v>
      </c>
      <c r="K5" s="253">
        <v>0.22916666666666666</v>
      </c>
      <c r="L5" s="253">
        <v>0.47916666666666669</v>
      </c>
      <c r="M5" s="253">
        <v>0.22916666666666666</v>
      </c>
      <c r="N5" s="253">
        <v>2.0833333333333332E-2</v>
      </c>
      <c r="O5" s="7">
        <v>48</v>
      </c>
    </row>
    <row r="6" spans="1:15" x14ac:dyDescent="0.25">
      <c r="A6" s="7">
        <v>2079</v>
      </c>
      <c r="B6" t="s">
        <v>54</v>
      </c>
      <c r="C6" s="7" t="s">
        <v>55</v>
      </c>
      <c r="D6" t="s">
        <v>59</v>
      </c>
      <c r="F6" s="253">
        <v>0.32790065968180054</v>
      </c>
      <c r="G6" s="253">
        <v>0.35584012417539773</v>
      </c>
      <c r="H6" s="253">
        <v>0.45401629802095461</v>
      </c>
      <c r="I6" s="253">
        <v>0.1672487388436166</v>
      </c>
      <c r="J6" s="253">
        <v>0.37175009701202949</v>
      </c>
      <c r="K6" s="253">
        <v>0.36321303841676367</v>
      </c>
      <c r="L6" s="253">
        <v>0.42801707411719053</v>
      </c>
      <c r="M6" s="253">
        <v>0.35816841288319751</v>
      </c>
      <c r="N6" s="253">
        <v>4.7341870391928602E-2</v>
      </c>
      <c r="O6" s="7">
        <v>2577</v>
      </c>
    </row>
    <row r="7" spans="1:15" x14ac:dyDescent="0.25">
      <c r="A7" s="7">
        <v>2201</v>
      </c>
      <c r="B7" t="s">
        <v>54</v>
      </c>
      <c r="C7" s="7" t="s">
        <v>55</v>
      </c>
      <c r="D7" t="s">
        <v>60</v>
      </c>
      <c r="F7" s="253">
        <v>0.3273542600896861</v>
      </c>
      <c r="G7" s="253">
        <v>0.26008968609865468</v>
      </c>
      <c r="H7" s="253">
        <v>0.30493273542600896</v>
      </c>
      <c r="I7" s="253">
        <v>0.22869955156950672</v>
      </c>
      <c r="J7" s="253">
        <v>0.34080717488789236</v>
      </c>
      <c r="K7" s="253">
        <v>0.3273542600896861</v>
      </c>
      <c r="L7" s="253">
        <v>0.42600896860986548</v>
      </c>
      <c r="M7" s="253">
        <v>0.2556053811659193</v>
      </c>
      <c r="N7" s="253">
        <v>5.3811659192825115E-2</v>
      </c>
      <c r="O7" s="7">
        <v>223</v>
      </c>
    </row>
    <row r="8" spans="1:15" x14ac:dyDescent="0.25">
      <c r="A8" s="7">
        <v>2212</v>
      </c>
      <c r="B8" t="s">
        <v>54</v>
      </c>
      <c r="C8" s="7" t="s">
        <v>61</v>
      </c>
      <c r="D8" t="s">
        <v>62</v>
      </c>
      <c r="F8" s="253">
        <v>0.25</v>
      </c>
      <c r="G8" s="253">
        <v>0.25</v>
      </c>
      <c r="H8" s="253">
        <v>0.32500000000000001</v>
      </c>
      <c r="I8" s="253">
        <v>8.1250000000000003E-2</v>
      </c>
      <c r="J8" s="253">
        <v>0.35625000000000001</v>
      </c>
      <c r="K8" s="253">
        <v>0.26250000000000001</v>
      </c>
      <c r="L8" s="253">
        <v>0.3125</v>
      </c>
      <c r="M8" s="253">
        <v>0.16250000000000001</v>
      </c>
      <c r="N8" s="253">
        <v>5.6250000000000001E-2</v>
      </c>
      <c r="O8" s="7">
        <v>160</v>
      </c>
    </row>
    <row r="9" spans="1:15" x14ac:dyDescent="0.25">
      <c r="A9" s="7">
        <v>2046</v>
      </c>
      <c r="B9" t="s">
        <v>54</v>
      </c>
      <c r="C9" s="7" t="s">
        <v>61</v>
      </c>
      <c r="D9" t="s">
        <v>63</v>
      </c>
      <c r="F9" s="253">
        <v>0.21008403361344538</v>
      </c>
      <c r="G9" s="253">
        <v>0.21848739495798319</v>
      </c>
      <c r="H9" s="253">
        <v>0.29411764705882354</v>
      </c>
      <c r="I9" s="253">
        <v>0.21008403361344538</v>
      </c>
      <c r="J9" s="253">
        <v>0.27731092436974791</v>
      </c>
      <c r="K9" s="253">
        <v>0.26050420168067229</v>
      </c>
      <c r="L9" s="253">
        <v>0.30252100840336132</v>
      </c>
      <c r="M9" s="253">
        <v>0.12605042016806722</v>
      </c>
      <c r="N9" s="253">
        <v>1.680672268907563E-2</v>
      </c>
      <c r="O9" s="7">
        <v>119</v>
      </c>
    </row>
    <row r="10" spans="1:15" x14ac:dyDescent="0.25">
      <c r="A10" s="7">
        <v>2005</v>
      </c>
      <c r="B10" t="s">
        <v>54</v>
      </c>
      <c r="C10" s="7" t="s">
        <v>64</v>
      </c>
      <c r="D10" t="s">
        <v>54</v>
      </c>
      <c r="F10" s="253">
        <v>0.25718936516549107</v>
      </c>
      <c r="G10" s="253">
        <v>0.27889310906131309</v>
      </c>
      <c r="H10" s="253">
        <v>0.34400434074877917</v>
      </c>
      <c r="I10" s="253">
        <v>9.1698317959848077E-2</v>
      </c>
      <c r="J10" s="253">
        <v>0.33369506239826369</v>
      </c>
      <c r="K10" s="253">
        <v>0.2599023331524688</v>
      </c>
      <c r="L10" s="253">
        <v>0.33315246880086813</v>
      </c>
      <c r="M10" s="253">
        <v>0.19804666304937601</v>
      </c>
      <c r="N10" s="253">
        <v>2.875746066196419E-2</v>
      </c>
      <c r="O10" s="7">
        <v>1843</v>
      </c>
    </row>
    <row r="11" spans="1:15" x14ac:dyDescent="0.25">
      <c r="A11" s="7">
        <v>2030</v>
      </c>
      <c r="B11" t="s">
        <v>54</v>
      </c>
      <c r="C11" s="7" t="s">
        <v>64</v>
      </c>
      <c r="D11" t="s">
        <v>65</v>
      </c>
      <c r="F11" s="253">
        <v>0.30219780219780218</v>
      </c>
      <c r="G11" s="253">
        <v>0.30219780219780218</v>
      </c>
      <c r="H11" s="253">
        <v>0.25274725274725274</v>
      </c>
      <c r="I11" s="253">
        <v>9.3406593406593408E-2</v>
      </c>
      <c r="J11" s="253">
        <v>0.31868131868131866</v>
      </c>
      <c r="K11" s="253">
        <v>0.27472527472527475</v>
      </c>
      <c r="L11" s="253">
        <v>0.36813186813186816</v>
      </c>
      <c r="M11" s="253">
        <v>0.14285714285714285</v>
      </c>
      <c r="N11" s="253">
        <v>1.6483516483516484E-2</v>
      </c>
      <c r="O11" s="7">
        <v>182</v>
      </c>
    </row>
    <row r="12" spans="1:15" x14ac:dyDescent="0.25">
      <c r="A12" s="7">
        <v>2170</v>
      </c>
      <c r="B12" t="s">
        <v>66</v>
      </c>
      <c r="C12" s="7" t="s">
        <v>55</v>
      </c>
      <c r="D12" t="s">
        <v>67</v>
      </c>
      <c r="F12" s="253">
        <v>0.25256673511293637</v>
      </c>
      <c r="G12" s="253">
        <v>0.24435318275154005</v>
      </c>
      <c r="H12" s="253">
        <v>0.22381930184804927</v>
      </c>
      <c r="I12" s="253">
        <v>0.11293634496919917</v>
      </c>
      <c r="J12" s="253">
        <v>0.24640657084188911</v>
      </c>
      <c r="K12" s="253">
        <v>0.25256673511293637</v>
      </c>
      <c r="L12" s="253">
        <v>0.35728952772073924</v>
      </c>
      <c r="M12" s="253">
        <v>0.27720739219712526</v>
      </c>
      <c r="N12" s="253">
        <v>2.4640657084188913E-2</v>
      </c>
      <c r="O12" s="7">
        <v>487</v>
      </c>
    </row>
    <row r="13" spans="1:15" x14ac:dyDescent="0.25">
      <c r="A13" s="7">
        <v>2173</v>
      </c>
      <c r="B13" t="s">
        <v>66</v>
      </c>
      <c r="C13" s="7" t="s">
        <v>55</v>
      </c>
      <c r="D13" t="s">
        <v>68</v>
      </c>
      <c r="F13" s="253">
        <v>0.30291262135922331</v>
      </c>
      <c r="G13" s="253">
        <v>0.27766990291262134</v>
      </c>
      <c r="H13" s="253">
        <v>0.287378640776699</v>
      </c>
      <c r="I13" s="253">
        <v>0.16310679611650486</v>
      </c>
      <c r="J13" s="253">
        <v>0.23106796116504855</v>
      </c>
      <c r="K13" s="253">
        <v>0.27766990291262134</v>
      </c>
      <c r="L13" s="253">
        <v>0.50485436893203883</v>
      </c>
      <c r="M13" s="253">
        <v>0.37475728155339805</v>
      </c>
      <c r="N13" s="253">
        <v>4.2718446601941747E-2</v>
      </c>
      <c r="O13" s="7">
        <v>515</v>
      </c>
    </row>
    <row r="14" spans="1:15" x14ac:dyDescent="0.25">
      <c r="A14" s="7">
        <v>2175</v>
      </c>
      <c r="B14" t="s">
        <v>66</v>
      </c>
      <c r="C14" s="7" t="s">
        <v>55</v>
      </c>
      <c r="D14" t="s">
        <v>69</v>
      </c>
      <c r="F14" s="253">
        <v>0.14569536423841059</v>
      </c>
      <c r="G14" s="253">
        <v>8.6092715231788075E-2</v>
      </c>
      <c r="H14" s="253">
        <v>0.19205298013245034</v>
      </c>
      <c r="I14" s="253">
        <v>5.9602649006622516E-2</v>
      </c>
      <c r="J14" s="253">
        <v>0.15894039735099338</v>
      </c>
      <c r="K14" s="253">
        <v>0.11920529801324503</v>
      </c>
      <c r="L14" s="253">
        <v>0.2185430463576159</v>
      </c>
      <c r="M14" s="253">
        <v>0.24503311258278146</v>
      </c>
      <c r="N14" s="253">
        <v>1.9867549668874173E-2</v>
      </c>
      <c r="O14" s="7">
        <v>151</v>
      </c>
    </row>
    <row r="15" spans="1:15" x14ac:dyDescent="0.25">
      <c r="A15" s="7">
        <v>2168</v>
      </c>
      <c r="B15" t="s">
        <v>66</v>
      </c>
      <c r="C15" s="7" t="s">
        <v>55</v>
      </c>
      <c r="D15" t="s">
        <v>70</v>
      </c>
      <c r="F15" s="253">
        <v>0.17372881355932204</v>
      </c>
      <c r="G15" s="253">
        <v>0.31779661016949151</v>
      </c>
      <c r="H15" s="253">
        <v>0.34745762711864409</v>
      </c>
      <c r="I15" s="253">
        <v>0.19491525423728814</v>
      </c>
      <c r="J15" s="253">
        <v>0.43220338983050849</v>
      </c>
      <c r="K15" s="253">
        <v>0.34322033898305082</v>
      </c>
      <c r="L15" s="253">
        <v>0.3940677966101695</v>
      </c>
      <c r="M15" s="253">
        <v>0.25423728813559321</v>
      </c>
      <c r="N15" s="253">
        <v>1.6949152542372881E-2</v>
      </c>
      <c r="O15" s="7">
        <v>236</v>
      </c>
    </row>
    <row r="16" spans="1:15" x14ac:dyDescent="0.25">
      <c r="A16" s="7">
        <v>2237</v>
      </c>
      <c r="B16" t="s">
        <v>66</v>
      </c>
      <c r="C16" s="7" t="s">
        <v>55</v>
      </c>
      <c r="D16" t="s">
        <v>71</v>
      </c>
      <c r="F16" s="253">
        <v>0.24336283185840707</v>
      </c>
      <c r="G16" s="253">
        <v>0.18141592920353983</v>
      </c>
      <c r="H16" s="253">
        <v>0.24778761061946902</v>
      </c>
      <c r="I16" s="253">
        <v>9.7345132743362831E-2</v>
      </c>
      <c r="J16" s="253">
        <v>0.18584070796460178</v>
      </c>
      <c r="K16" s="253">
        <v>0.19469026548672566</v>
      </c>
      <c r="L16" s="253">
        <v>0.51327433628318586</v>
      </c>
      <c r="M16" s="253">
        <v>0.2831858407079646</v>
      </c>
      <c r="N16" s="253">
        <v>2.6548672566371681E-2</v>
      </c>
      <c r="O16" s="7">
        <v>226</v>
      </c>
    </row>
    <row r="17" spans="1:15" x14ac:dyDescent="0.25">
      <c r="A17" s="7">
        <v>2166</v>
      </c>
      <c r="B17" t="s">
        <v>66</v>
      </c>
      <c r="C17" s="7" t="s">
        <v>55</v>
      </c>
      <c r="D17" t="s">
        <v>72</v>
      </c>
      <c r="F17" s="253">
        <v>0.35880398671096347</v>
      </c>
      <c r="G17" s="253">
        <v>0.16943521594684385</v>
      </c>
      <c r="H17" s="253">
        <v>0.31561461794019935</v>
      </c>
      <c r="I17" s="253">
        <v>0.20265780730897009</v>
      </c>
      <c r="J17" s="253">
        <v>0.29568106312292358</v>
      </c>
      <c r="K17" s="253">
        <v>0.27242524916943522</v>
      </c>
      <c r="L17" s="253">
        <v>0.45514950166112955</v>
      </c>
      <c r="M17" s="253">
        <v>0.38538205980066448</v>
      </c>
      <c r="N17" s="253">
        <v>3.3222591362126247E-3</v>
      </c>
      <c r="O17" s="7">
        <v>301</v>
      </c>
    </row>
    <row r="18" spans="1:15" x14ac:dyDescent="0.25">
      <c r="A18" s="7">
        <v>2165</v>
      </c>
      <c r="B18" t="s">
        <v>66</v>
      </c>
      <c r="C18" s="7" t="s">
        <v>55</v>
      </c>
      <c r="D18" t="s">
        <v>73</v>
      </c>
      <c r="F18" s="253">
        <v>0.19083969465648856</v>
      </c>
      <c r="G18" s="253">
        <v>0.19847328244274809</v>
      </c>
      <c r="H18" s="253">
        <v>0.26335877862595419</v>
      </c>
      <c r="I18" s="253">
        <v>0.13358778625954199</v>
      </c>
      <c r="J18" s="253">
        <v>0.2862595419847328</v>
      </c>
      <c r="K18" s="253">
        <v>0.23282442748091603</v>
      </c>
      <c r="L18" s="253">
        <v>0.3931297709923664</v>
      </c>
      <c r="M18" s="253">
        <v>0.19847328244274809</v>
      </c>
      <c r="N18" s="253">
        <v>2.2900763358778626E-2</v>
      </c>
      <c r="O18" s="7">
        <v>262</v>
      </c>
    </row>
    <row r="19" spans="1:15" x14ac:dyDescent="0.25">
      <c r="A19" s="7">
        <v>2011</v>
      </c>
      <c r="B19" t="s">
        <v>66</v>
      </c>
      <c r="C19" s="7" t="s">
        <v>61</v>
      </c>
      <c r="D19" t="s">
        <v>74</v>
      </c>
      <c r="F19" s="253">
        <v>0.22916666666666666</v>
      </c>
      <c r="G19" s="253">
        <v>0.3671875</v>
      </c>
      <c r="H19" s="253">
        <v>0.30989583333333331</v>
      </c>
      <c r="I19" s="253">
        <v>0.16666666666666666</v>
      </c>
      <c r="J19" s="253">
        <v>0.27864583333333331</v>
      </c>
      <c r="K19" s="253">
        <v>0.32291666666666669</v>
      </c>
      <c r="L19" s="253">
        <v>0.4140625</v>
      </c>
      <c r="M19" s="253">
        <v>0.30989583333333331</v>
      </c>
      <c r="N19" s="253">
        <v>1.0416666666666666E-2</v>
      </c>
      <c r="O19" s="7">
        <v>384</v>
      </c>
    </row>
    <row r="20" spans="1:15" x14ac:dyDescent="0.25">
      <c r="A20" s="7">
        <v>2241</v>
      </c>
      <c r="B20" t="s">
        <v>66</v>
      </c>
      <c r="C20" s="7" t="s">
        <v>61</v>
      </c>
      <c r="D20" t="s">
        <v>75</v>
      </c>
      <c r="F20" s="253">
        <v>0.14285714285714285</v>
      </c>
      <c r="G20" s="253">
        <v>0.21428571428571427</v>
      </c>
      <c r="H20" s="253">
        <v>0</v>
      </c>
      <c r="I20" s="253">
        <v>0</v>
      </c>
      <c r="J20" s="253">
        <v>0</v>
      </c>
      <c r="K20" s="253">
        <v>7.1428571428571425E-2</v>
      </c>
      <c r="L20" s="253">
        <v>0.21428571428571427</v>
      </c>
      <c r="M20" s="253">
        <v>0.9285714285714286</v>
      </c>
      <c r="N20" s="253">
        <v>0.14285714285714285</v>
      </c>
      <c r="O20" s="7">
        <v>14</v>
      </c>
    </row>
    <row r="21" spans="1:15" x14ac:dyDescent="0.25">
      <c r="A21" s="7">
        <v>2174</v>
      </c>
      <c r="B21" t="s">
        <v>66</v>
      </c>
      <c r="C21" s="7" t="s">
        <v>61</v>
      </c>
      <c r="D21" t="s">
        <v>76</v>
      </c>
      <c r="F21" s="253">
        <v>0.34926470588235292</v>
      </c>
      <c r="G21" s="253">
        <v>0.3125</v>
      </c>
      <c r="H21" s="253">
        <v>0.34926470588235292</v>
      </c>
      <c r="I21" s="253">
        <v>0.29044117647058826</v>
      </c>
      <c r="J21" s="253">
        <v>0.30882352941176472</v>
      </c>
      <c r="K21" s="253">
        <v>0.36764705882352944</v>
      </c>
      <c r="L21" s="253">
        <v>0.53308823529411764</v>
      </c>
      <c r="M21" s="253">
        <v>0.16544117647058823</v>
      </c>
      <c r="N21" s="253">
        <v>8.8235294117647065E-2</v>
      </c>
      <c r="O21" s="7">
        <v>272</v>
      </c>
    </row>
    <row r="22" spans="1:15" x14ac:dyDescent="0.25">
      <c r="A22" s="7">
        <v>2041</v>
      </c>
      <c r="B22" t="s">
        <v>66</v>
      </c>
      <c r="C22" s="7" t="s">
        <v>64</v>
      </c>
      <c r="D22" t="s">
        <v>77</v>
      </c>
      <c r="F22" s="253">
        <v>0.33737892402847475</v>
      </c>
      <c r="G22" s="253">
        <v>0.35079939316139575</v>
      </c>
      <c r="H22" s="253">
        <v>0.29390827401096975</v>
      </c>
      <c r="I22" s="253">
        <v>0.27832885984362238</v>
      </c>
      <c r="J22" s="253">
        <v>0.36748745477885403</v>
      </c>
      <c r="K22" s="253">
        <v>0.33568677792041079</v>
      </c>
      <c r="L22" s="253">
        <v>0.46463998132804296</v>
      </c>
      <c r="M22" s="253">
        <v>0.45437040494806863</v>
      </c>
      <c r="N22" s="253">
        <v>4.8547088341696812E-2</v>
      </c>
      <c r="O22" s="7">
        <v>17138</v>
      </c>
    </row>
    <row r="23" spans="1:15" x14ac:dyDescent="0.25">
      <c r="A23" s="7">
        <v>2194</v>
      </c>
      <c r="B23" t="s">
        <v>78</v>
      </c>
      <c r="C23" s="7" t="s">
        <v>55</v>
      </c>
      <c r="D23" t="s">
        <v>79</v>
      </c>
      <c r="F23" s="253">
        <v>0.27524204702627941</v>
      </c>
      <c r="G23" s="253">
        <v>0.26141078838174275</v>
      </c>
      <c r="H23" s="253">
        <v>0.32918395573997233</v>
      </c>
      <c r="I23" s="253">
        <v>0.11664361456892577</v>
      </c>
      <c r="J23" s="253">
        <v>0.24435223605348086</v>
      </c>
      <c r="K23" s="253">
        <v>0.26233287229137853</v>
      </c>
      <c r="L23" s="253">
        <v>0.39603503918856614</v>
      </c>
      <c r="M23" s="253">
        <v>0.34163208852005533</v>
      </c>
      <c r="N23" s="253">
        <v>4.1493775933609957E-2</v>
      </c>
      <c r="O23" s="7">
        <v>2169</v>
      </c>
    </row>
    <row r="24" spans="1:15" x14ac:dyDescent="0.25">
      <c r="A24" s="7">
        <v>2113</v>
      </c>
      <c r="B24" t="s">
        <v>78</v>
      </c>
      <c r="C24" s="7" t="s">
        <v>55</v>
      </c>
      <c r="D24" t="s">
        <v>80</v>
      </c>
      <c r="F24" s="253">
        <v>0.31941391941391939</v>
      </c>
      <c r="G24" s="253">
        <v>0.30891330891330893</v>
      </c>
      <c r="H24" s="253">
        <v>0.36434676434676433</v>
      </c>
      <c r="I24" s="253">
        <v>0.1540903540903541</v>
      </c>
      <c r="J24" s="253">
        <v>0.32942612942612942</v>
      </c>
      <c r="K24" s="253">
        <v>0.33284493284493283</v>
      </c>
      <c r="L24" s="253">
        <v>0.44639804639804642</v>
      </c>
      <c r="M24" s="253">
        <v>0.42637362637362636</v>
      </c>
      <c r="N24" s="253">
        <v>4.5177045177045176E-2</v>
      </c>
      <c r="O24" s="7">
        <v>4095</v>
      </c>
    </row>
    <row r="25" spans="1:15" x14ac:dyDescent="0.25">
      <c r="A25" s="7">
        <v>2114</v>
      </c>
      <c r="B25" t="s">
        <v>78</v>
      </c>
      <c r="C25" s="7" t="s">
        <v>55</v>
      </c>
      <c r="D25" t="s">
        <v>81</v>
      </c>
      <c r="F25" s="253">
        <v>0.29293361884368307</v>
      </c>
      <c r="G25" s="253">
        <v>0.27408993576017132</v>
      </c>
      <c r="H25" s="253">
        <v>0.32119914346895073</v>
      </c>
      <c r="I25" s="253">
        <v>0.1785867237687366</v>
      </c>
      <c r="J25" s="253">
        <v>0.26937901498929334</v>
      </c>
      <c r="K25" s="253">
        <v>0.27066381156316915</v>
      </c>
      <c r="L25" s="253">
        <v>0.40342612419700213</v>
      </c>
      <c r="M25" s="253">
        <v>0.34089935760171308</v>
      </c>
      <c r="N25" s="253">
        <v>5.5674518201284794E-2</v>
      </c>
      <c r="O25" s="7">
        <v>2335</v>
      </c>
    </row>
    <row r="26" spans="1:15" x14ac:dyDescent="0.25">
      <c r="A26" s="7">
        <v>2136</v>
      </c>
      <c r="B26" t="s">
        <v>78</v>
      </c>
      <c r="C26" s="7" t="s">
        <v>55</v>
      </c>
      <c r="D26" t="s">
        <v>82</v>
      </c>
      <c r="F26" s="253">
        <v>0.28834355828220859</v>
      </c>
      <c r="G26" s="253">
        <v>0.22392638036809817</v>
      </c>
      <c r="H26" s="253">
        <v>0.2361963190184049</v>
      </c>
      <c r="I26" s="253">
        <v>0.2392638036809816</v>
      </c>
      <c r="J26" s="253">
        <v>0.3619631901840491</v>
      </c>
      <c r="K26" s="253">
        <v>0.22085889570552147</v>
      </c>
      <c r="L26" s="253">
        <v>0.39570552147239263</v>
      </c>
      <c r="M26" s="253">
        <v>0.37116564417177916</v>
      </c>
      <c r="N26" s="253">
        <v>7.0552147239263799E-2</v>
      </c>
      <c r="O26" s="7">
        <v>326</v>
      </c>
    </row>
    <row r="27" spans="1:15" x14ac:dyDescent="0.25">
      <c r="A27" s="7">
        <v>2137</v>
      </c>
      <c r="B27" t="s">
        <v>78</v>
      </c>
      <c r="C27" s="7" t="s">
        <v>55</v>
      </c>
      <c r="D27" t="s">
        <v>83</v>
      </c>
      <c r="F27" s="253">
        <v>0.23941605839416058</v>
      </c>
      <c r="G27" s="253">
        <v>0.20437956204379562</v>
      </c>
      <c r="H27" s="253">
        <v>0.26569343065693429</v>
      </c>
      <c r="I27" s="253">
        <v>0.1635036496350365</v>
      </c>
      <c r="J27" s="253">
        <v>0.21751824817518248</v>
      </c>
      <c r="K27" s="253">
        <v>0.21897810218978103</v>
      </c>
      <c r="L27" s="253">
        <v>0.33576642335766421</v>
      </c>
      <c r="M27" s="253">
        <v>0.29781021897810217</v>
      </c>
      <c r="N27" s="253">
        <v>2.7737226277372264E-2</v>
      </c>
      <c r="O27" s="7">
        <v>685</v>
      </c>
    </row>
    <row r="28" spans="1:15" x14ac:dyDescent="0.25">
      <c r="A28" s="7">
        <v>2218</v>
      </c>
      <c r="B28" t="s">
        <v>78</v>
      </c>
      <c r="C28" s="7" t="s">
        <v>61</v>
      </c>
      <c r="D28" t="s">
        <v>84</v>
      </c>
      <c r="F28" s="253">
        <v>0.27522935779816515</v>
      </c>
      <c r="G28" s="253">
        <v>0.24770642201834864</v>
      </c>
      <c r="H28" s="253">
        <v>0.29357798165137616</v>
      </c>
      <c r="I28" s="253">
        <v>5.5045871559633031E-2</v>
      </c>
      <c r="J28" s="253">
        <v>0.16513761467889909</v>
      </c>
      <c r="K28" s="253">
        <v>0.19266055045871561</v>
      </c>
      <c r="L28" s="253">
        <v>0.44036697247706424</v>
      </c>
      <c r="M28" s="253">
        <v>7.3394495412844041E-2</v>
      </c>
      <c r="N28" s="253">
        <v>9.1743119266055051E-3</v>
      </c>
      <c r="O28" s="7">
        <v>109</v>
      </c>
    </row>
    <row r="29" spans="1:15" x14ac:dyDescent="0.25">
      <c r="A29" s="7">
        <v>2215</v>
      </c>
      <c r="B29" t="s">
        <v>78</v>
      </c>
      <c r="C29" s="7" t="s">
        <v>61</v>
      </c>
      <c r="D29" t="s">
        <v>85</v>
      </c>
      <c r="F29" s="253">
        <v>0.23706896551724138</v>
      </c>
      <c r="G29" s="253">
        <v>0.20258620689655171</v>
      </c>
      <c r="H29" s="253">
        <v>0.35775862068965519</v>
      </c>
      <c r="I29" s="253">
        <v>0.1336206896551724</v>
      </c>
      <c r="J29" s="253">
        <v>0.27155172413793105</v>
      </c>
      <c r="K29" s="253">
        <v>0.2413793103448276</v>
      </c>
      <c r="L29" s="253">
        <v>0.38793103448275862</v>
      </c>
      <c r="M29" s="253">
        <v>0.20258620689655171</v>
      </c>
      <c r="N29" s="253">
        <v>5.1724137931034482E-2</v>
      </c>
      <c r="O29" s="7">
        <v>232</v>
      </c>
    </row>
    <row r="30" spans="1:15" x14ac:dyDescent="0.25">
      <c r="A30" s="7">
        <v>2231</v>
      </c>
      <c r="B30" t="s">
        <v>78</v>
      </c>
      <c r="C30" s="7" t="s">
        <v>61</v>
      </c>
      <c r="D30" t="s">
        <v>86</v>
      </c>
      <c r="F30" s="253">
        <v>0.29836512261580383</v>
      </c>
      <c r="G30" s="253">
        <v>0.22752043596730245</v>
      </c>
      <c r="H30" s="253">
        <v>0.32697547683923706</v>
      </c>
      <c r="I30" s="253">
        <v>0.14168937329700274</v>
      </c>
      <c r="J30" s="253">
        <v>0.28065395095367845</v>
      </c>
      <c r="K30" s="253">
        <v>0.22752043596730245</v>
      </c>
      <c r="L30" s="253">
        <v>0.32288828337874659</v>
      </c>
      <c r="M30" s="253">
        <v>0.39918256130790192</v>
      </c>
      <c r="N30" s="253">
        <v>3.9509536784741145E-2</v>
      </c>
      <c r="O30" s="7">
        <v>734</v>
      </c>
    </row>
    <row r="31" spans="1:15" x14ac:dyDescent="0.25">
      <c r="A31" s="7">
        <v>2232</v>
      </c>
      <c r="B31" t="s">
        <v>78</v>
      </c>
      <c r="C31" s="7" t="s">
        <v>61</v>
      </c>
      <c r="D31" t="s">
        <v>87</v>
      </c>
      <c r="F31" s="253">
        <v>0.2878787878787879</v>
      </c>
      <c r="G31" s="253">
        <v>0.28030303030303028</v>
      </c>
      <c r="H31" s="253">
        <v>0.41666666666666669</v>
      </c>
      <c r="I31" s="253">
        <v>0.21212121212121213</v>
      </c>
      <c r="J31" s="253">
        <v>0.44696969696969696</v>
      </c>
      <c r="K31" s="253">
        <v>0.37121212121212122</v>
      </c>
      <c r="L31" s="253">
        <v>0.48484848484848486</v>
      </c>
      <c r="M31" s="253">
        <v>0.31818181818181818</v>
      </c>
      <c r="N31" s="253">
        <v>0.16666666666666666</v>
      </c>
      <c r="O31" s="7">
        <v>132</v>
      </c>
    </row>
    <row r="32" spans="1:15" x14ac:dyDescent="0.25">
      <c r="A32" s="7">
        <v>2057</v>
      </c>
      <c r="B32" t="s">
        <v>78</v>
      </c>
      <c r="C32" s="7" t="s">
        <v>61</v>
      </c>
      <c r="D32" t="s">
        <v>88</v>
      </c>
      <c r="F32" s="253">
        <v>0.28807947019867547</v>
      </c>
      <c r="G32" s="253">
        <v>0.17549668874172186</v>
      </c>
      <c r="H32" s="253">
        <v>0.29801324503311261</v>
      </c>
      <c r="I32" s="253">
        <v>8.2781456953642391E-2</v>
      </c>
      <c r="J32" s="253">
        <v>0.24834437086092714</v>
      </c>
      <c r="K32" s="253">
        <v>0.16887417218543047</v>
      </c>
      <c r="L32" s="253">
        <v>0.32781456953642385</v>
      </c>
      <c r="M32" s="253">
        <v>0.12582781456953643</v>
      </c>
      <c r="N32" s="253">
        <v>1.6556291390728478E-2</v>
      </c>
      <c r="O32" s="7">
        <v>302</v>
      </c>
    </row>
    <row r="33" spans="1:15" x14ac:dyDescent="0.25">
      <c r="A33" s="7">
        <v>2069</v>
      </c>
      <c r="B33" t="s">
        <v>78</v>
      </c>
      <c r="C33" s="7" t="s">
        <v>61</v>
      </c>
      <c r="D33" t="s">
        <v>89</v>
      </c>
      <c r="F33" s="253">
        <v>0.25428571428571428</v>
      </c>
      <c r="G33" s="253">
        <v>0.22857142857142856</v>
      </c>
      <c r="H33" s="253">
        <v>0.28000000000000003</v>
      </c>
      <c r="I33" s="253">
        <v>0.16285714285714287</v>
      </c>
      <c r="J33" s="253">
        <v>0.28857142857142859</v>
      </c>
      <c r="K33" s="253">
        <v>0.19714285714285715</v>
      </c>
      <c r="L33" s="253">
        <v>0.36285714285714288</v>
      </c>
      <c r="M33" s="253">
        <v>0.20857142857142857</v>
      </c>
      <c r="N33" s="253">
        <v>6.8571428571428575E-2</v>
      </c>
      <c r="O33" s="7">
        <v>350</v>
      </c>
    </row>
    <row r="34" spans="1:15" x14ac:dyDescent="0.25">
      <c r="A34" s="7">
        <v>2070</v>
      </c>
      <c r="B34" t="s">
        <v>78</v>
      </c>
      <c r="C34" s="7" t="s">
        <v>61</v>
      </c>
      <c r="D34" t="s">
        <v>90</v>
      </c>
      <c r="F34" s="253">
        <v>0.15416666666666667</v>
      </c>
      <c r="G34" s="253">
        <v>0.1875</v>
      </c>
      <c r="H34" s="253">
        <v>0.33124999999999999</v>
      </c>
      <c r="I34" s="253">
        <v>0.12708333333333333</v>
      </c>
      <c r="J34" s="253">
        <v>0.19583333333333333</v>
      </c>
      <c r="K34" s="253">
        <v>0.21249999999999999</v>
      </c>
      <c r="L34" s="253">
        <v>0.28958333333333336</v>
      </c>
      <c r="M34" s="253">
        <v>0.14791666666666667</v>
      </c>
      <c r="N34" s="253">
        <v>0.12083333333333333</v>
      </c>
      <c r="O34" s="7">
        <v>480</v>
      </c>
    </row>
    <row r="35" spans="1:15" x14ac:dyDescent="0.25">
      <c r="A35" s="7">
        <v>2042</v>
      </c>
      <c r="B35" t="s">
        <v>78</v>
      </c>
      <c r="C35" s="7" t="s">
        <v>61</v>
      </c>
      <c r="D35" t="s">
        <v>91</v>
      </c>
      <c r="F35" s="253">
        <v>0.14516129032258066</v>
      </c>
      <c r="G35" s="253">
        <v>0.15437788018433179</v>
      </c>
      <c r="H35" s="253">
        <v>0.24423963133640553</v>
      </c>
      <c r="I35" s="253">
        <v>8.755760368663594E-2</v>
      </c>
      <c r="J35" s="253">
        <v>0.1889400921658986</v>
      </c>
      <c r="K35" s="253">
        <v>0.15898617511520738</v>
      </c>
      <c r="L35" s="253">
        <v>0.32258064516129031</v>
      </c>
      <c r="M35" s="253">
        <v>0.10829493087557604</v>
      </c>
      <c r="N35" s="253">
        <v>9.4470046082949302E-2</v>
      </c>
      <c r="O35" s="7">
        <v>434</v>
      </c>
    </row>
    <row r="36" spans="1:15" x14ac:dyDescent="0.25">
      <c r="A36" s="7">
        <v>2208</v>
      </c>
      <c r="B36" t="s">
        <v>92</v>
      </c>
      <c r="C36" s="7" t="s">
        <v>55</v>
      </c>
      <c r="D36" t="s">
        <v>93</v>
      </c>
      <c r="F36" s="253">
        <v>0.15418502202643172</v>
      </c>
      <c r="G36" s="253">
        <v>0.2687224669603524</v>
      </c>
      <c r="H36" s="253">
        <v>0.28634361233480177</v>
      </c>
      <c r="I36" s="253">
        <v>0.22026431718061673</v>
      </c>
      <c r="J36" s="253">
        <v>0.28634361233480177</v>
      </c>
      <c r="K36" s="253">
        <v>0.25110132158590309</v>
      </c>
      <c r="L36" s="253">
        <v>0.52422907488986781</v>
      </c>
      <c r="M36" s="253">
        <v>0.22466960352422907</v>
      </c>
      <c r="N36" s="253">
        <v>2.2026431718061675E-2</v>
      </c>
      <c r="O36" s="7">
        <v>227</v>
      </c>
    </row>
    <row r="37" spans="1:15" x14ac:dyDescent="0.25">
      <c r="A37" s="7">
        <v>2045</v>
      </c>
      <c r="B37" t="s">
        <v>92</v>
      </c>
      <c r="C37" s="7" t="s">
        <v>64</v>
      </c>
      <c r="D37" t="s">
        <v>94</v>
      </c>
      <c r="F37" s="253">
        <v>0.26166007905138339</v>
      </c>
      <c r="G37" s="253">
        <v>0.27509881422924903</v>
      </c>
      <c r="H37" s="253">
        <v>0.25691699604743085</v>
      </c>
      <c r="I37" s="253">
        <v>0.22055335968379447</v>
      </c>
      <c r="J37" s="253">
        <v>0.2774703557312253</v>
      </c>
      <c r="K37" s="253">
        <v>0.31936758893280631</v>
      </c>
      <c r="L37" s="253">
        <v>0.4268774703557312</v>
      </c>
      <c r="M37" s="253">
        <v>0.36521739130434783</v>
      </c>
      <c r="N37" s="253">
        <v>2.766798418972332E-2</v>
      </c>
      <c r="O37" s="7">
        <v>1265</v>
      </c>
    </row>
    <row r="38" spans="1:15" x14ac:dyDescent="0.25">
      <c r="A38" s="7">
        <v>2219</v>
      </c>
      <c r="B38" t="s">
        <v>95</v>
      </c>
      <c r="C38" s="7" t="s">
        <v>55</v>
      </c>
      <c r="D38" t="s">
        <v>96</v>
      </c>
      <c r="F38" s="253">
        <v>2.7586206896551724E-2</v>
      </c>
      <c r="G38" s="253">
        <v>9.6551724137931033E-2</v>
      </c>
      <c r="H38" s="253">
        <v>9.6551724137931033E-2</v>
      </c>
      <c r="I38" s="253">
        <v>2.0689655172413793E-2</v>
      </c>
      <c r="J38" s="253">
        <v>0.10344827586206896</v>
      </c>
      <c r="K38" s="253">
        <v>6.2068965517241378E-2</v>
      </c>
      <c r="L38" s="253">
        <v>0.1793103448275862</v>
      </c>
      <c r="M38" s="253">
        <v>0.1103448275862069</v>
      </c>
      <c r="N38" s="253">
        <v>2.0689655172413793E-2</v>
      </c>
      <c r="O38" s="7">
        <v>145</v>
      </c>
    </row>
    <row r="39" spans="1:15" x14ac:dyDescent="0.25">
      <c r="A39" s="7">
        <v>2124</v>
      </c>
      <c r="B39" t="s">
        <v>95</v>
      </c>
      <c r="C39" s="7" t="s">
        <v>55</v>
      </c>
      <c r="D39" t="s">
        <v>97</v>
      </c>
      <c r="F39" s="253">
        <v>0.22359550561797753</v>
      </c>
      <c r="G39" s="253">
        <v>0.39438202247191012</v>
      </c>
      <c r="H39" s="253">
        <v>0.39550561797752809</v>
      </c>
      <c r="I39" s="253">
        <v>7.8651685393258425E-2</v>
      </c>
      <c r="J39" s="253">
        <v>0.34494382022471909</v>
      </c>
      <c r="K39" s="253">
        <v>0.37191011235955057</v>
      </c>
      <c r="L39" s="253">
        <v>0.36966292134831463</v>
      </c>
      <c r="M39" s="253">
        <v>0.31011235955056182</v>
      </c>
      <c r="N39" s="253">
        <v>5.0561797752808987E-2</v>
      </c>
      <c r="O39" s="7">
        <v>890</v>
      </c>
    </row>
    <row r="40" spans="1:15" x14ac:dyDescent="0.25">
      <c r="A40" s="7">
        <v>2159</v>
      </c>
      <c r="B40" t="s">
        <v>95</v>
      </c>
      <c r="C40" s="7" t="s">
        <v>61</v>
      </c>
      <c r="D40" t="s">
        <v>98</v>
      </c>
      <c r="F40" s="253">
        <v>0.12925170068027211</v>
      </c>
      <c r="G40" s="253">
        <v>0.16326530612244897</v>
      </c>
      <c r="H40" s="253">
        <v>0.19727891156462585</v>
      </c>
      <c r="I40" s="253">
        <v>6.8027210884353748E-2</v>
      </c>
      <c r="J40" s="253">
        <v>0.17006802721088435</v>
      </c>
      <c r="K40" s="253">
        <v>0.29931972789115646</v>
      </c>
      <c r="L40" s="253">
        <v>0.3401360544217687</v>
      </c>
      <c r="M40" s="253">
        <v>0.19047619047619047</v>
      </c>
      <c r="N40" s="253">
        <v>1.3605442176870748E-2</v>
      </c>
      <c r="O40" s="7">
        <v>147</v>
      </c>
    </row>
    <row r="41" spans="1:15" x14ac:dyDescent="0.25">
      <c r="A41" s="7">
        <v>2020</v>
      </c>
      <c r="B41" t="s">
        <v>95</v>
      </c>
      <c r="C41" s="7" t="s">
        <v>61</v>
      </c>
      <c r="D41" t="s">
        <v>99</v>
      </c>
      <c r="F41" s="253">
        <v>9.8684210526315791E-2</v>
      </c>
      <c r="G41" s="253">
        <v>7.8947368421052627E-2</v>
      </c>
      <c r="H41" s="253">
        <v>0.11842105263157894</v>
      </c>
      <c r="I41" s="253">
        <v>7.8947368421052627E-2</v>
      </c>
      <c r="J41" s="253">
        <v>0.19078947368421054</v>
      </c>
      <c r="K41" s="253">
        <v>0.16447368421052633</v>
      </c>
      <c r="L41" s="253">
        <v>0.26315789473684209</v>
      </c>
      <c r="M41" s="253">
        <v>3.9473684210526314E-2</v>
      </c>
      <c r="N41" s="253">
        <v>0</v>
      </c>
      <c r="O41" s="7">
        <v>152</v>
      </c>
    </row>
    <row r="42" spans="1:15" x14ac:dyDescent="0.25">
      <c r="A42" s="7">
        <v>2177</v>
      </c>
      <c r="B42" t="s">
        <v>95</v>
      </c>
      <c r="C42" s="7" t="s">
        <v>64</v>
      </c>
      <c r="D42" t="s">
        <v>100</v>
      </c>
      <c r="F42" s="253">
        <v>7.4999999999999997E-2</v>
      </c>
      <c r="G42" s="253">
        <v>0.33750000000000002</v>
      </c>
      <c r="H42" s="253">
        <v>0.28749999999999998</v>
      </c>
      <c r="I42" s="253">
        <v>0.05</v>
      </c>
      <c r="J42" s="253">
        <v>0.375</v>
      </c>
      <c r="K42" s="253">
        <v>0.32500000000000001</v>
      </c>
      <c r="L42" s="253">
        <v>0.625</v>
      </c>
      <c r="M42" s="253">
        <v>0.16250000000000001</v>
      </c>
      <c r="N42" s="253">
        <v>1.2500000000000001E-2</v>
      </c>
      <c r="O42" s="7">
        <v>80</v>
      </c>
    </row>
    <row r="43" spans="1:15" x14ac:dyDescent="0.25">
      <c r="A43" s="7">
        <v>2217</v>
      </c>
      <c r="B43" t="s">
        <v>95</v>
      </c>
      <c r="C43" s="7" t="s">
        <v>64</v>
      </c>
      <c r="D43" t="s">
        <v>100</v>
      </c>
      <c r="F43" s="253">
        <v>0.33093525179856115</v>
      </c>
      <c r="G43" s="253">
        <v>0.28776978417266186</v>
      </c>
      <c r="H43" s="253">
        <v>0.4460431654676259</v>
      </c>
      <c r="I43" s="253">
        <v>0.14388489208633093</v>
      </c>
      <c r="J43" s="253">
        <v>0.43884892086330934</v>
      </c>
      <c r="K43" s="253">
        <v>0.34532374100719426</v>
      </c>
      <c r="L43" s="253">
        <v>0.64748201438848918</v>
      </c>
      <c r="M43" s="253">
        <v>0.35251798561151076</v>
      </c>
      <c r="N43" s="253">
        <v>3.5971223021582732E-2</v>
      </c>
      <c r="O43" s="7">
        <v>139</v>
      </c>
    </row>
    <row r="44" spans="1:15" x14ac:dyDescent="0.25">
      <c r="A44" s="7">
        <v>2146</v>
      </c>
      <c r="B44" t="s">
        <v>101</v>
      </c>
      <c r="C44" s="7" t="s">
        <v>55</v>
      </c>
      <c r="D44" t="s">
        <v>102</v>
      </c>
      <c r="F44" s="253">
        <v>0.27125506072874495</v>
      </c>
      <c r="G44" s="253">
        <v>0.18218623481781376</v>
      </c>
      <c r="H44" s="253">
        <v>0.25101214574898784</v>
      </c>
      <c r="I44" s="253">
        <v>0.16801619433198381</v>
      </c>
      <c r="J44" s="253">
        <v>0.19230769230769232</v>
      </c>
      <c r="K44" s="253">
        <v>0.21052631578947367</v>
      </c>
      <c r="L44" s="253">
        <v>0.27732793522267207</v>
      </c>
      <c r="M44" s="253">
        <v>0.36842105263157893</v>
      </c>
      <c r="N44" s="253">
        <v>1.2145748987854251E-2</v>
      </c>
      <c r="O44" s="7">
        <v>494</v>
      </c>
    </row>
    <row r="45" spans="1:15" x14ac:dyDescent="0.25">
      <c r="A45" s="7">
        <v>2244</v>
      </c>
      <c r="B45" t="s">
        <v>101</v>
      </c>
      <c r="C45" s="7" t="s">
        <v>61</v>
      </c>
      <c r="D45" t="s">
        <v>103</v>
      </c>
      <c r="F45" s="253">
        <v>4.5871559633027525E-2</v>
      </c>
      <c r="G45" s="253">
        <v>0.23853211009174313</v>
      </c>
      <c r="H45" s="253">
        <v>0.22935779816513763</v>
      </c>
      <c r="I45" s="253">
        <v>2.7522935779816515E-2</v>
      </c>
      <c r="J45" s="253">
        <v>0.28440366972477066</v>
      </c>
      <c r="K45" s="253">
        <v>0.19266055045871561</v>
      </c>
      <c r="L45" s="253">
        <v>0.37614678899082571</v>
      </c>
      <c r="M45" s="253">
        <v>0.19266055045871561</v>
      </c>
      <c r="N45" s="253">
        <v>0.15596330275229359</v>
      </c>
      <c r="O45" s="7">
        <v>109</v>
      </c>
    </row>
    <row r="46" spans="1:15" x14ac:dyDescent="0.25">
      <c r="A46" s="7">
        <v>470</v>
      </c>
      <c r="B46" t="s">
        <v>101</v>
      </c>
      <c r="C46" s="7" t="s">
        <v>64</v>
      </c>
      <c r="D46" t="s">
        <v>101</v>
      </c>
      <c r="F46" s="253">
        <v>0.28352927747973977</v>
      </c>
      <c r="G46" s="253">
        <v>0.24198150896016438</v>
      </c>
      <c r="H46" s="253">
        <v>0.28706768633717611</v>
      </c>
      <c r="I46" s="253">
        <v>0.22006620248830042</v>
      </c>
      <c r="J46" s="253">
        <v>0.27257162424380776</v>
      </c>
      <c r="K46" s="253">
        <v>0.23364912681200775</v>
      </c>
      <c r="L46" s="253">
        <v>0.32313662823878553</v>
      </c>
      <c r="M46" s="253">
        <v>0.36753795228855152</v>
      </c>
      <c r="N46" s="253">
        <v>3.6297226344024658E-2</v>
      </c>
      <c r="O46" s="7">
        <v>8761</v>
      </c>
    </row>
    <row r="47" spans="1:15" x14ac:dyDescent="0.25">
      <c r="A47" s="7">
        <v>471</v>
      </c>
      <c r="B47" t="s">
        <v>101</v>
      </c>
      <c r="C47" s="7" t="s">
        <v>64</v>
      </c>
      <c r="D47" t="s">
        <v>104</v>
      </c>
      <c r="F47" s="253">
        <v>0.19919246298788695</v>
      </c>
      <c r="G47" s="253">
        <v>0.13055181695827725</v>
      </c>
      <c r="H47" s="253">
        <v>0.13997308209959622</v>
      </c>
      <c r="I47" s="253">
        <v>0.16150740242261102</v>
      </c>
      <c r="J47" s="253">
        <v>0.18304172274562583</v>
      </c>
      <c r="K47" s="253">
        <v>0.14266487213997309</v>
      </c>
      <c r="L47" s="253">
        <v>0.25572005383580082</v>
      </c>
      <c r="M47" s="253">
        <v>0.29609690444145359</v>
      </c>
      <c r="N47" s="253">
        <v>2.5572005383580079E-2</v>
      </c>
      <c r="O47" s="7">
        <v>743</v>
      </c>
    </row>
    <row r="48" spans="1:15" x14ac:dyDescent="0.25">
      <c r="A48" s="7">
        <v>2179</v>
      </c>
      <c r="B48" t="s">
        <v>105</v>
      </c>
      <c r="C48" s="7" t="s">
        <v>55</v>
      </c>
      <c r="D48" t="s">
        <v>106</v>
      </c>
      <c r="F48" s="253">
        <v>0.29777777777777775</v>
      </c>
      <c r="G48" s="253">
        <v>0.30444444444444446</v>
      </c>
      <c r="H48" s="253">
        <v>0.30666666666666664</v>
      </c>
      <c r="I48" s="253">
        <v>0.13111111111111112</v>
      </c>
      <c r="J48" s="253">
        <v>0.2911111111111111</v>
      </c>
      <c r="K48" s="253">
        <v>0.29333333333333333</v>
      </c>
      <c r="L48" s="253">
        <v>0.42888888888888888</v>
      </c>
      <c r="M48" s="253">
        <v>0.3</v>
      </c>
      <c r="N48" s="253">
        <v>4.2222222222222223E-2</v>
      </c>
      <c r="O48" s="7">
        <v>450</v>
      </c>
    </row>
    <row r="49" spans="1:15" x14ac:dyDescent="0.25">
      <c r="A49" s="7">
        <v>2140</v>
      </c>
      <c r="B49" t="s">
        <v>105</v>
      </c>
      <c r="C49" s="7" t="s">
        <v>55</v>
      </c>
      <c r="D49" t="s">
        <v>107</v>
      </c>
      <c r="F49" s="253">
        <v>0.27219730941704035</v>
      </c>
      <c r="G49" s="253">
        <v>0.30807174887892375</v>
      </c>
      <c r="H49" s="253">
        <v>0.29013452914798205</v>
      </c>
      <c r="I49" s="253">
        <v>0.13318385650224215</v>
      </c>
      <c r="J49" s="253">
        <v>0.25246636771300446</v>
      </c>
      <c r="K49" s="253">
        <v>0.26053811659192827</v>
      </c>
      <c r="L49" s="253">
        <v>0.39865470852017937</v>
      </c>
      <c r="M49" s="253">
        <v>0.51076233183856501</v>
      </c>
      <c r="N49" s="253">
        <v>2.4663677130044841E-2</v>
      </c>
      <c r="O49" s="7">
        <v>2230</v>
      </c>
    </row>
    <row r="50" spans="1:15" x14ac:dyDescent="0.25">
      <c r="A50" s="7">
        <v>2222</v>
      </c>
      <c r="B50" t="s">
        <v>105</v>
      </c>
      <c r="C50" s="7" t="s">
        <v>55</v>
      </c>
      <c r="D50" t="s">
        <v>108</v>
      </c>
      <c r="F50" s="253">
        <v>0.26093294460641397</v>
      </c>
      <c r="G50" s="253">
        <v>0.30174927113702626</v>
      </c>
      <c r="H50" s="253">
        <v>0.34402332361516036</v>
      </c>
      <c r="I50" s="253">
        <v>0.10787172011661808</v>
      </c>
      <c r="J50" s="253">
        <v>0.23760932944606414</v>
      </c>
      <c r="K50" s="253">
        <v>0.239067055393586</v>
      </c>
      <c r="L50" s="253">
        <v>0.41836734693877553</v>
      </c>
      <c r="M50" s="253">
        <v>0.43002915451895046</v>
      </c>
      <c r="N50" s="253">
        <v>5.393586005830904E-2</v>
      </c>
      <c r="O50" s="7">
        <v>686</v>
      </c>
    </row>
    <row r="51" spans="1:15" x14ac:dyDescent="0.25">
      <c r="A51" s="7">
        <v>2211</v>
      </c>
      <c r="B51" t="s">
        <v>105</v>
      </c>
      <c r="C51" s="7" t="s">
        <v>55</v>
      </c>
      <c r="D51" t="s">
        <v>109</v>
      </c>
      <c r="F51" s="253">
        <v>0.2826982492276004</v>
      </c>
      <c r="G51" s="253">
        <v>0.40267765190525234</v>
      </c>
      <c r="H51" s="253">
        <v>0.39289392378990728</v>
      </c>
      <c r="I51" s="253">
        <v>0.11637487126673532</v>
      </c>
      <c r="J51" s="253">
        <v>0.31462409886714726</v>
      </c>
      <c r="K51" s="253">
        <v>0.35118434603501547</v>
      </c>
      <c r="L51" s="253">
        <v>0.45314109165808447</v>
      </c>
      <c r="M51" s="253">
        <v>0.48609680741503603</v>
      </c>
      <c r="N51" s="253">
        <v>4.2224510813594233E-2</v>
      </c>
      <c r="O51" s="7">
        <v>1942</v>
      </c>
    </row>
    <row r="52" spans="1:15" x14ac:dyDescent="0.25">
      <c r="A52" s="7">
        <v>2188</v>
      </c>
      <c r="B52" t="s">
        <v>105</v>
      </c>
      <c r="C52" s="7" t="s">
        <v>55</v>
      </c>
      <c r="D52" t="s">
        <v>110</v>
      </c>
      <c r="F52" s="253">
        <v>0.28881179531656548</v>
      </c>
      <c r="G52" s="253">
        <v>0.40242844752818735</v>
      </c>
      <c r="H52" s="253">
        <v>0.45273200346921078</v>
      </c>
      <c r="I52" s="253">
        <v>0.12315698178664354</v>
      </c>
      <c r="J52" s="253">
        <v>0.33304423243712056</v>
      </c>
      <c r="K52" s="253">
        <v>0.3668690372940156</v>
      </c>
      <c r="L52" s="253">
        <v>0.46487424111014747</v>
      </c>
      <c r="M52" s="253">
        <v>0.44058976582827408</v>
      </c>
      <c r="N52" s="253">
        <v>5.6374674761491758E-2</v>
      </c>
      <c r="O52" s="7">
        <v>1153</v>
      </c>
    </row>
    <row r="53" spans="1:15" x14ac:dyDescent="0.25">
      <c r="A53" s="7">
        <v>2221</v>
      </c>
      <c r="B53" t="s">
        <v>105</v>
      </c>
      <c r="C53" s="7" t="s">
        <v>55</v>
      </c>
      <c r="D53" t="s">
        <v>111</v>
      </c>
      <c r="F53" s="253">
        <v>0.29929577464788731</v>
      </c>
      <c r="G53" s="253">
        <v>0.4119718309859155</v>
      </c>
      <c r="H53" s="253">
        <v>0.39436619718309857</v>
      </c>
      <c r="I53" s="253">
        <v>0.10915492957746478</v>
      </c>
      <c r="J53" s="253">
        <v>0.26056338028169013</v>
      </c>
      <c r="K53" s="253">
        <v>0.34507042253521125</v>
      </c>
      <c r="L53" s="253">
        <v>0.41549295774647887</v>
      </c>
      <c r="M53" s="253">
        <v>0.44014084507042256</v>
      </c>
      <c r="N53" s="253">
        <v>5.6338028169014086E-2</v>
      </c>
      <c r="O53" s="7">
        <v>284</v>
      </c>
    </row>
    <row r="54" spans="1:15" x14ac:dyDescent="0.25">
      <c r="A54" s="7">
        <v>2022</v>
      </c>
      <c r="B54" t="s">
        <v>105</v>
      </c>
      <c r="C54" s="7" t="s">
        <v>55</v>
      </c>
      <c r="D54" t="s">
        <v>112</v>
      </c>
      <c r="F54" s="253">
        <v>0.23884514435695539</v>
      </c>
      <c r="G54" s="253">
        <v>0.29133858267716534</v>
      </c>
      <c r="H54" s="253">
        <v>0.29658792650918636</v>
      </c>
      <c r="I54" s="253">
        <v>0.11548556430446194</v>
      </c>
      <c r="J54" s="253">
        <v>0.2572178477690289</v>
      </c>
      <c r="K54" s="253">
        <v>0.29658792650918636</v>
      </c>
      <c r="L54" s="253">
        <v>0.3543307086614173</v>
      </c>
      <c r="M54" s="253">
        <v>0.35958005249343833</v>
      </c>
      <c r="N54" s="253">
        <v>5.774278215223097E-2</v>
      </c>
      <c r="O54" s="7">
        <v>381</v>
      </c>
    </row>
    <row r="55" spans="1:15" x14ac:dyDescent="0.25">
      <c r="A55" s="7">
        <v>2023</v>
      </c>
      <c r="B55" t="s">
        <v>105</v>
      </c>
      <c r="C55" s="7" t="s">
        <v>55</v>
      </c>
      <c r="D55" t="s">
        <v>112</v>
      </c>
      <c r="F55" s="253">
        <v>0.30337078651685395</v>
      </c>
      <c r="G55" s="253">
        <v>0.25842696629213485</v>
      </c>
      <c r="H55" s="253">
        <v>0.1348314606741573</v>
      </c>
      <c r="I55" s="253">
        <v>0.15730337078651685</v>
      </c>
      <c r="J55" s="253">
        <v>0.21348314606741572</v>
      </c>
      <c r="K55" s="253">
        <v>0.19101123595505617</v>
      </c>
      <c r="L55" s="253">
        <v>0.43820224719101125</v>
      </c>
      <c r="M55" s="253">
        <v>0.2808988764044944</v>
      </c>
      <c r="N55" s="253">
        <v>0</v>
      </c>
      <c r="O55" s="7">
        <v>89</v>
      </c>
    </row>
    <row r="56" spans="1:15" x14ac:dyDescent="0.25">
      <c r="A56" s="7">
        <v>2210</v>
      </c>
      <c r="B56" t="s">
        <v>105</v>
      </c>
      <c r="C56" s="7" t="s">
        <v>55</v>
      </c>
      <c r="D56" t="s">
        <v>113</v>
      </c>
      <c r="F56" s="253">
        <v>0.26720647773279355</v>
      </c>
      <c r="G56" s="253">
        <v>0.29959514170040485</v>
      </c>
      <c r="H56" s="253">
        <v>0.37246963562753038</v>
      </c>
      <c r="I56" s="253">
        <v>0.1214574898785425</v>
      </c>
      <c r="J56" s="253">
        <v>0.30364372469635625</v>
      </c>
      <c r="K56" s="253">
        <v>0.24291497975708501</v>
      </c>
      <c r="L56" s="253">
        <v>0.4331983805668016</v>
      </c>
      <c r="M56" s="253">
        <v>0.40080971659919029</v>
      </c>
      <c r="N56" s="253">
        <v>7.28744939271255E-2</v>
      </c>
      <c r="O56" s="7">
        <v>247</v>
      </c>
    </row>
    <row r="57" spans="1:15" x14ac:dyDescent="0.25">
      <c r="A57" s="7">
        <v>2189</v>
      </c>
      <c r="B57" t="s">
        <v>105</v>
      </c>
      <c r="C57" s="7" t="s">
        <v>55</v>
      </c>
      <c r="D57" t="s">
        <v>114</v>
      </c>
      <c r="F57" s="253">
        <v>0.20091324200913241</v>
      </c>
      <c r="G57" s="253">
        <v>0.25114155251141551</v>
      </c>
      <c r="H57" s="253">
        <v>0.25570776255707761</v>
      </c>
      <c r="I57" s="253">
        <v>0.1050228310502283</v>
      </c>
      <c r="J57" s="253">
        <v>0.27397260273972601</v>
      </c>
      <c r="K57" s="253">
        <v>0.29223744292237441</v>
      </c>
      <c r="L57" s="253">
        <v>0.37899543378995432</v>
      </c>
      <c r="M57" s="253">
        <v>0.23287671232876711</v>
      </c>
      <c r="N57" s="253">
        <v>3.1963470319634701E-2</v>
      </c>
      <c r="O57" s="7">
        <v>219</v>
      </c>
    </row>
    <row r="58" spans="1:15" x14ac:dyDescent="0.25">
      <c r="A58" s="7">
        <v>2223</v>
      </c>
      <c r="B58" t="s">
        <v>105</v>
      </c>
      <c r="C58" s="7" t="s">
        <v>55</v>
      </c>
      <c r="D58" t="s">
        <v>115</v>
      </c>
      <c r="F58" s="253">
        <v>0.3046875</v>
      </c>
      <c r="G58" s="253">
        <v>0.36562499999999998</v>
      </c>
      <c r="H58" s="253">
        <v>0.35312500000000002</v>
      </c>
      <c r="I58" s="253">
        <v>9.5312499999999994E-2</v>
      </c>
      <c r="J58" s="253">
        <v>0.27812500000000001</v>
      </c>
      <c r="K58" s="253">
        <v>0.31562499999999999</v>
      </c>
      <c r="L58" s="253">
        <v>0.39374999999999999</v>
      </c>
      <c r="M58" s="253">
        <v>0.38593749999999999</v>
      </c>
      <c r="N58" s="253">
        <v>5.7812500000000003E-2</v>
      </c>
      <c r="O58" s="7">
        <v>640</v>
      </c>
    </row>
    <row r="59" spans="1:15" x14ac:dyDescent="0.25">
      <c r="A59" s="7">
        <v>2193</v>
      </c>
      <c r="B59" t="s">
        <v>105</v>
      </c>
      <c r="C59" s="7" t="s">
        <v>55</v>
      </c>
      <c r="D59" t="s">
        <v>116</v>
      </c>
      <c r="F59" s="253">
        <v>0.29351851851851851</v>
      </c>
      <c r="G59" s="253">
        <v>0.37870370370370371</v>
      </c>
      <c r="H59" s="253">
        <v>0.4148148148148148</v>
      </c>
      <c r="I59" s="253">
        <v>9.583333333333334E-2</v>
      </c>
      <c r="J59" s="253">
        <v>0.2726851851851852</v>
      </c>
      <c r="K59" s="253">
        <v>0.36481481481481481</v>
      </c>
      <c r="L59" s="253">
        <v>0.41435185185185186</v>
      </c>
      <c r="M59" s="253">
        <v>0.39444444444444443</v>
      </c>
      <c r="N59" s="253">
        <v>6.2962962962962957E-2</v>
      </c>
      <c r="O59" s="7">
        <v>2160</v>
      </c>
    </row>
    <row r="60" spans="1:15" x14ac:dyDescent="0.25">
      <c r="A60" s="7">
        <v>2226</v>
      </c>
      <c r="B60" t="s">
        <v>105</v>
      </c>
      <c r="C60" s="7" t="s">
        <v>55</v>
      </c>
      <c r="D60" t="s">
        <v>117</v>
      </c>
      <c r="F60" s="253">
        <v>0.32477535301668808</v>
      </c>
      <c r="G60" s="253">
        <v>0.40179717586649549</v>
      </c>
      <c r="H60" s="253">
        <v>0.42618741976893454</v>
      </c>
      <c r="I60" s="253">
        <v>0.12708600770218229</v>
      </c>
      <c r="J60" s="253">
        <v>0.34017971758664955</v>
      </c>
      <c r="K60" s="253">
        <v>0.37869062901155326</v>
      </c>
      <c r="L60" s="253">
        <v>0.41335044929396664</v>
      </c>
      <c r="M60" s="253">
        <v>0.37098844672657255</v>
      </c>
      <c r="N60" s="253">
        <v>8.8575096277278567E-2</v>
      </c>
      <c r="O60" s="7">
        <v>779</v>
      </c>
    </row>
    <row r="61" spans="1:15" x14ac:dyDescent="0.25">
      <c r="A61" s="7">
        <v>2091</v>
      </c>
      <c r="B61" t="s">
        <v>105</v>
      </c>
      <c r="C61" s="7" t="s">
        <v>55</v>
      </c>
      <c r="D61" t="s">
        <v>118</v>
      </c>
      <c r="F61" s="253">
        <v>0.1</v>
      </c>
      <c r="G61" s="253">
        <v>0.32</v>
      </c>
      <c r="H61" s="253">
        <v>0.3</v>
      </c>
      <c r="I61" s="253">
        <v>0.04</v>
      </c>
      <c r="J61" s="253">
        <v>0.24</v>
      </c>
      <c r="K61" s="253">
        <v>0.36</v>
      </c>
      <c r="L61" s="253">
        <v>0.26</v>
      </c>
      <c r="M61" s="253">
        <v>0.3</v>
      </c>
      <c r="N61" s="253">
        <v>0</v>
      </c>
      <c r="O61" s="7">
        <v>50</v>
      </c>
    </row>
    <row r="62" spans="1:15" x14ac:dyDescent="0.25">
      <c r="A62" s="7">
        <v>2224</v>
      </c>
      <c r="B62" t="s">
        <v>105</v>
      </c>
      <c r="C62" s="7" t="s">
        <v>55</v>
      </c>
      <c r="D62" t="s">
        <v>119</v>
      </c>
      <c r="F62" s="253">
        <v>0.35213675213675216</v>
      </c>
      <c r="G62" s="253">
        <v>0.42564102564102563</v>
      </c>
      <c r="H62" s="253">
        <v>0.49572649572649574</v>
      </c>
      <c r="I62" s="253">
        <v>0.1076923076923077</v>
      </c>
      <c r="J62" s="253">
        <v>0.41880341880341881</v>
      </c>
      <c r="K62" s="253">
        <v>0.37606837606837606</v>
      </c>
      <c r="L62" s="253">
        <v>0.61196581196581201</v>
      </c>
      <c r="M62" s="253">
        <v>0.51111111111111107</v>
      </c>
      <c r="N62" s="253">
        <v>6.1538461538461542E-2</v>
      </c>
      <c r="O62" s="7">
        <v>585</v>
      </c>
    </row>
    <row r="63" spans="1:15" x14ac:dyDescent="0.25">
      <c r="A63" s="7">
        <v>2092</v>
      </c>
      <c r="B63" t="s">
        <v>105</v>
      </c>
      <c r="C63" s="7" t="s">
        <v>55</v>
      </c>
      <c r="D63" t="s">
        <v>120</v>
      </c>
      <c r="F63" s="253">
        <v>0.28910369068541303</v>
      </c>
      <c r="G63" s="253">
        <v>0.47715289982425307</v>
      </c>
      <c r="H63" s="253">
        <v>0.46045694200351495</v>
      </c>
      <c r="I63" s="253">
        <v>8.2601054481546574E-2</v>
      </c>
      <c r="J63" s="253">
        <v>0.38927943760984185</v>
      </c>
      <c r="K63" s="253">
        <v>0.38049209138840068</v>
      </c>
      <c r="L63" s="253">
        <v>0.49736379613356768</v>
      </c>
      <c r="M63" s="253">
        <v>0.45869947275922673</v>
      </c>
      <c r="N63" s="253">
        <v>5.1845342706502637E-2</v>
      </c>
      <c r="O63" s="7">
        <v>1138</v>
      </c>
    </row>
    <row r="64" spans="1:15" x14ac:dyDescent="0.25">
      <c r="A64" s="7">
        <v>2094</v>
      </c>
      <c r="B64" t="s">
        <v>105</v>
      </c>
      <c r="C64" s="7" t="s">
        <v>55</v>
      </c>
      <c r="D64" t="s">
        <v>121</v>
      </c>
      <c r="F64" s="253">
        <v>0.25519109238639781</v>
      </c>
      <c r="G64" s="253">
        <v>0.31989166415889259</v>
      </c>
      <c r="H64" s="253">
        <v>0.32169726151068312</v>
      </c>
      <c r="I64" s="253">
        <v>0.12037315678603672</v>
      </c>
      <c r="J64" s="253">
        <v>0.1980138429130304</v>
      </c>
      <c r="K64" s="253">
        <v>0.27384893168823354</v>
      </c>
      <c r="L64" s="253">
        <v>0.2904002407463136</v>
      </c>
      <c r="M64" s="253">
        <v>0.30725248269635869</v>
      </c>
      <c r="N64" s="253">
        <v>4.7246464038519412E-2</v>
      </c>
      <c r="O64" s="7">
        <v>3323</v>
      </c>
    </row>
    <row r="65" spans="1:15" x14ac:dyDescent="0.25">
      <c r="A65" s="7">
        <v>2178</v>
      </c>
      <c r="B65" t="s">
        <v>105</v>
      </c>
      <c r="C65" s="7" t="s">
        <v>55</v>
      </c>
      <c r="D65" t="s">
        <v>122</v>
      </c>
      <c r="F65" s="253">
        <v>0.36494252873563221</v>
      </c>
      <c r="G65" s="253">
        <v>0.48727422003284071</v>
      </c>
      <c r="H65" s="253">
        <v>0.40517241379310343</v>
      </c>
      <c r="I65" s="253">
        <v>0.13095238095238096</v>
      </c>
      <c r="J65" s="253">
        <v>0.38259441707717567</v>
      </c>
      <c r="K65" s="253">
        <v>0.41954022988505746</v>
      </c>
      <c r="L65" s="253">
        <v>0.44622331691297207</v>
      </c>
      <c r="M65" s="253">
        <v>0.50369458128078815</v>
      </c>
      <c r="N65" s="253">
        <v>5.6650246305418719E-2</v>
      </c>
      <c r="O65" s="7">
        <v>2436</v>
      </c>
    </row>
    <row r="66" spans="1:15" x14ac:dyDescent="0.25">
      <c r="A66" s="7">
        <v>2055</v>
      </c>
      <c r="B66" t="s">
        <v>105</v>
      </c>
      <c r="C66" s="7" t="s">
        <v>55</v>
      </c>
      <c r="D66" t="s">
        <v>123</v>
      </c>
      <c r="F66" s="253">
        <v>0.24136460554371003</v>
      </c>
      <c r="G66" s="253">
        <v>0.33219616204690833</v>
      </c>
      <c r="H66" s="253">
        <v>0.31599147121535182</v>
      </c>
      <c r="I66" s="253">
        <v>0.12153518123667377</v>
      </c>
      <c r="J66" s="253">
        <v>0.29381663113006395</v>
      </c>
      <c r="K66" s="253">
        <v>0.3095948827292111</v>
      </c>
      <c r="L66" s="253">
        <v>0.35735607675906184</v>
      </c>
      <c r="M66" s="253">
        <v>0.31300639658848611</v>
      </c>
      <c r="N66" s="253">
        <v>3.5820895522388062E-2</v>
      </c>
      <c r="O66" s="7">
        <v>2345</v>
      </c>
    </row>
    <row r="67" spans="1:15" x14ac:dyDescent="0.25">
      <c r="A67" s="7">
        <v>2234</v>
      </c>
      <c r="B67" t="s">
        <v>105</v>
      </c>
      <c r="C67" s="7" t="s">
        <v>61</v>
      </c>
      <c r="D67" t="s">
        <v>124</v>
      </c>
      <c r="F67" s="253">
        <v>0.43</v>
      </c>
      <c r="G67" s="253">
        <v>0.3725</v>
      </c>
      <c r="H67" s="253">
        <v>0.40250000000000002</v>
      </c>
      <c r="I67" s="253">
        <v>0.22750000000000001</v>
      </c>
      <c r="J67" s="253">
        <v>0.39750000000000002</v>
      </c>
      <c r="K67" s="253">
        <v>0.36</v>
      </c>
      <c r="L67" s="253">
        <v>0.45250000000000001</v>
      </c>
      <c r="M67" s="253">
        <v>0.27500000000000002</v>
      </c>
      <c r="N67" s="253">
        <v>0.13250000000000001</v>
      </c>
      <c r="O67" s="7">
        <v>400</v>
      </c>
    </row>
    <row r="68" spans="1:15" x14ac:dyDescent="0.25">
      <c r="A68" s="7">
        <v>2024</v>
      </c>
      <c r="B68" t="s">
        <v>105</v>
      </c>
      <c r="C68" s="7" t="s">
        <v>61</v>
      </c>
      <c r="D68" t="s">
        <v>125</v>
      </c>
      <c r="F68" s="253">
        <v>0.29452054794520549</v>
      </c>
      <c r="G68" s="253">
        <v>0.26712328767123289</v>
      </c>
      <c r="H68" s="253">
        <v>0.29452054794520549</v>
      </c>
      <c r="I68" s="253">
        <v>8.9041095890410954E-2</v>
      </c>
      <c r="J68" s="253">
        <v>0.26027397260273971</v>
      </c>
      <c r="K68" s="253">
        <v>0.32191780821917809</v>
      </c>
      <c r="L68" s="253">
        <v>0.27397260273972601</v>
      </c>
      <c r="M68" s="253">
        <v>0.17808219178082191</v>
      </c>
      <c r="N68" s="253">
        <v>0</v>
      </c>
      <c r="O68" s="7">
        <v>146</v>
      </c>
    </row>
    <row r="69" spans="1:15" x14ac:dyDescent="0.25">
      <c r="A69" s="7">
        <v>2236</v>
      </c>
      <c r="B69" t="s">
        <v>105</v>
      </c>
      <c r="C69" s="7" t="s">
        <v>61</v>
      </c>
      <c r="D69" t="s">
        <v>107</v>
      </c>
      <c r="F69" s="253">
        <v>0.27461139896373055</v>
      </c>
      <c r="G69" s="253">
        <v>0.34455958549222798</v>
      </c>
      <c r="H69" s="253">
        <v>0.37564766839378239</v>
      </c>
      <c r="I69" s="253">
        <v>0.14248704663212436</v>
      </c>
      <c r="J69" s="253">
        <v>0.37823834196891193</v>
      </c>
      <c r="K69" s="253">
        <v>0.38341968911917096</v>
      </c>
      <c r="L69" s="253">
        <v>0.46632124352331605</v>
      </c>
      <c r="M69" s="253">
        <v>0.27461139896373055</v>
      </c>
      <c r="N69" s="253">
        <v>5.1813471502590676E-3</v>
      </c>
      <c r="O69" s="7">
        <v>386</v>
      </c>
    </row>
    <row r="70" spans="1:15" x14ac:dyDescent="0.25">
      <c r="A70" s="7">
        <v>2025</v>
      </c>
      <c r="B70" t="s">
        <v>105</v>
      </c>
      <c r="C70" s="7" t="s">
        <v>61</v>
      </c>
      <c r="D70" t="s">
        <v>126</v>
      </c>
      <c r="F70" s="253">
        <v>0.34800838574423482</v>
      </c>
      <c r="G70" s="253">
        <v>0.31446540880503143</v>
      </c>
      <c r="H70" s="253">
        <v>0.28301886792452829</v>
      </c>
      <c r="I70" s="253">
        <v>0.15723270440251572</v>
      </c>
      <c r="J70" s="253">
        <v>0.26415094339622641</v>
      </c>
      <c r="K70" s="253">
        <v>0.34381551362683438</v>
      </c>
      <c r="L70" s="253">
        <v>0.38155136268343814</v>
      </c>
      <c r="M70" s="253">
        <v>0.29350104821802936</v>
      </c>
      <c r="N70" s="253">
        <v>2.5157232704402517E-2</v>
      </c>
      <c r="O70" s="7">
        <v>477</v>
      </c>
    </row>
    <row r="71" spans="1:15" x14ac:dyDescent="0.25">
      <c r="A71" s="7">
        <v>2026</v>
      </c>
      <c r="B71" t="s">
        <v>105</v>
      </c>
      <c r="C71" s="7" t="s">
        <v>61</v>
      </c>
      <c r="D71" t="s">
        <v>111</v>
      </c>
      <c r="F71" s="253">
        <v>0.34420289855072461</v>
      </c>
      <c r="G71" s="253">
        <v>0.38043478260869568</v>
      </c>
      <c r="H71" s="253">
        <v>0.29347826086956524</v>
      </c>
      <c r="I71" s="253">
        <v>0.14492753623188406</v>
      </c>
      <c r="J71" s="253">
        <v>0.33333333333333331</v>
      </c>
      <c r="K71" s="253">
        <v>0.41666666666666669</v>
      </c>
      <c r="L71" s="253">
        <v>0.43478260869565216</v>
      </c>
      <c r="M71" s="253">
        <v>0.30072463768115942</v>
      </c>
      <c r="N71" s="253">
        <v>3.6231884057971016E-2</v>
      </c>
      <c r="O71" s="7">
        <v>276</v>
      </c>
    </row>
    <row r="72" spans="1:15" x14ac:dyDescent="0.25">
      <c r="A72" s="7">
        <v>2027</v>
      </c>
      <c r="B72" t="s">
        <v>105</v>
      </c>
      <c r="C72" s="7" t="s">
        <v>61</v>
      </c>
      <c r="D72" t="s">
        <v>127</v>
      </c>
      <c r="F72" s="253">
        <v>0.21546961325966851</v>
      </c>
      <c r="G72" s="253">
        <v>0.21546961325966851</v>
      </c>
      <c r="H72" s="253">
        <v>0.22099447513812154</v>
      </c>
      <c r="I72" s="253">
        <v>8.8397790055248615E-2</v>
      </c>
      <c r="J72" s="253">
        <v>0.27071823204419887</v>
      </c>
      <c r="K72" s="253">
        <v>0.35359116022099446</v>
      </c>
      <c r="L72" s="253">
        <v>0.425414364640884</v>
      </c>
      <c r="M72" s="253">
        <v>0.19889502762430938</v>
      </c>
      <c r="N72" s="253">
        <v>3.3149171270718231E-2</v>
      </c>
      <c r="O72" s="7">
        <v>181</v>
      </c>
    </row>
    <row r="73" spans="1:15" x14ac:dyDescent="0.25">
      <c r="A73" s="7">
        <v>2202</v>
      </c>
      <c r="B73" t="s">
        <v>105</v>
      </c>
      <c r="C73" s="7" t="s">
        <v>61</v>
      </c>
      <c r="D73" t="s">
        <v>128</v>
      </c>
      <c r="F73" s="253">
        <v>0.32934131736526945</v>
      </c>
      <c r="G73" s="253">
        <v>0.29940119760479039</v>
      </c>
      <c r="H73" s="253">
        <v>0.28143712574850299</v>
      </c>
      <c r="I73" s="253">
        <v>0.12574850299401197</v>
      </c>
      <c r="J73" s="253">
        <v>0.24550898203592814</v>
      </c>
      <c r="K73" s="253">
        <v>0.31137724550898205</v>
      </c>
      <c r="L73" s="253">
        <v>0.51497005988023947</v>
      </c>
      <c r="M73" s="253">
        <v>0.24550898203592814</v>
      </c>
      <c r="N73" s="253">
        <v>5.9880239520958087E-3</v>
      </c>
      <c r="O73" s="7">
        <v>167</v>
      </c>
    </row>
    <row r="74" spans="1:15" x14ac:dyDescent="0.25">
      <c r="A74" s="7">
        <v>2031</v>
      </c>
      <c r="B74" t="s">
        <v>105</v>
      </c>
      <c r="C74" s="7" t="s">
        <v>61</v>
      </c>
      <c r="D74" t="s">
        <v>118</v>
      </c>
      <c r="F74" s="253">
        <v>0.19191919191919191</v>
      </c>
      <c r="G74" s="253">
        <v>0.18434343434343434</v>
      </c>
      <c r="H74" s="253">
        <v>0.1994949494949495</v>
      </c>
      <c r="I74" s="253">
        <v>7.3232323232323232E-2</v>
      </c>
      <c r="J74" s="253">
        <v>0.20959595959595959</v>
      </c>
      <c r="K74" s="253">
        <v>0.23484848484848486</v>
      </c>
      <c r="L74" s="253">
        <v>0.26515151515151514</v>
      </c>
      <c r="M74" s="253">
        <v>0.23484848484848486</v>
      </c>
      <c r="N74" s="253">
        <v>2.0202020202020204E-2</v>
      </c>
      <c r="O74" s="7">
        <v>396</v>
      </c>
    </row>
    <row r="75" spans="1:15" x14ac:dyDescent="0.25">
      <c r="A75" s="7">
        <v>2033</v>
      </c>
      <c r="B75" t="s">
        <v>105</v>
      </c>
      <c r="C75" s="7" t="s">
        <v>61</v>
      </c>
      <c r="D75" t="s">
        <v>129</v>
      </c>
      <c r="F75" s="253">
        <v>0.2744186046511628</v>
      </c>
      <c r="G75" s="253">
        <v>0.27209302325581397</v>
      </c>
      <c r="H75" s="253">
        <v>0.28139534883720929</v>
      </c>
      <c r="I75" s="253">
        <v>0.2</v>
      </c>
      <c r="J75" s="253">
        <v>0.27906976744186046</v>
      </c>
      <c r="K75" s="253">
        <v>0.30697674418604654</v>
      </c>
      <c r="L75" s="253">
        <v>0.40697674418604651</v>
      </c>
      <c r="M75" s="253">
        <v>0.14651162790697675</v>
      </c>
      <c r="N75" s="253">
        <v>1.8604651162790697E-2</v>
      </c>
      <c r="O75" s="7">
        <v>430</v>
      </c>
    </row>
    <row r="76" spans="1:15" x14ac:dyDescent="0.25">
      <c r="A76" s="7">
        <v>2034</v>
      </c>
      <c r="B76" t="s">
        <v>105</v>
      </c>
      <c r="C76" s="7" t="s">
        <v>61</v>
      </c>
      <c r="D76" t="s">
        <v>121</v>
      </c>
      <c r="F76" s="253">
        <v>0.34393251135626218</v>
      </c>
      <c r="G76" s="253">
        <v>0.32576249188838419</v>
      </c>
      <c r="H76" s="253">
        <v>0.25957170668397145</v>
      </c>
      <c r="I76" s="253">
        <v>0.13043478260869565</v>
      </c>
      <c r="J76" s="253">
        <v>0.23750811161583388</v>
      </c>
      <c r="K76" s="253">
        <v>0.35885788449059053</v>
      </c>
      <c r="L76" s="253">
        <v>0.38611291369240752</v>
      </c>
      <c r="M76" s="253">
        <v>0.23166774821544453</v>
      </c>
      <c r="N76" s="253">
        <v>2.9850746268656716E-2</v>
      </c>
      <c r="O76" s="7">
        <v>1541</v>
      </c>
    </row>
    <row r="77" spans="1:15" x14ac:dyDescent="0.25">
      <c r="A77" s="7">
        <v>2035</v>
      </c>
      <c r="B77" t="s">
        <v>105</v>
      </c>
      <c r="C77" s="7" t="s">
        <v>61</v>
      </c>
      <c r="D77" t="s">
        <v>122</v>
      </c>
      <c r="F77" s="253">
        <v>0.30641821946169773</v>
      </c>
      <c r="G77" s="253">
        <v>0.33954451345755693</v>
      </c>
      <c r="H77" s="253">
        <v>0.29606625258799174</v>
      </c>
      <c r="I77" s="253">
        <v>0.13043478260869565</v>
      </c>
      <c r="J77" s="253">
        <v>0.30641821946169773</v>
      </c>
      <c r="K77" s="253">
        <v>0.36645962732919257</v>
      </c>
      <c r="L77" s="253">
        <v>0.42857142857142855</v>
      </c>
      <c r="M77" s="253">
        <v>0.2525879917184265</v>
      </c>
      <c r="N77" s="253">
        <v>3.9337474120082816E-2</v>
      </c>
      <c r="O77" s="7">
        <v>483</v>
      </c>
    </row>
    <row r="78" spans="1:15" x14ac:dyDescent="0.25">
      <c r="A78" s="7">
        <v>2036</v>
      </c>
      <c r="B78" t="s">
        <v>105</v>
      </c>
      <c r="C78" s="7" t="s">
        <v>61</v>
      </c>
      <c r="D78" t="s">
        <v>123</v>
      </c>
      <c r="F78" s="253">
        <v>0.18853974121996303</v>
      </c>
      <c r="G78" s="253">
        <v>0.29759704251386321</v>
      </c>
      <c r="H78" s="253">
        <v>0.23290203327171904</v>
      </c>
      <c r="I78" s="253">
        <v>0.12754158964879853</v>
      </c>
      <c r="J78" s="253">
        <v>0.23105360443622922</v>
      </c>
      <c r="K78" s="253">
        <v>0.34750462107208874</v>
      </c>
      <c r="L78" s="253">
        <v>0.34380776340110908</v>
      </c>
      <c r="M78" s="253">
        <v>0.17190388170055454</v>
      </c>
      <c r="N78" s="253">
        <v>3.1423290203327174E-2</v>
      </c>
      <c r="O78" s="7">
        <v>541</v>
      </c>
    </row>
    <row r="79" spans="1:15" x14ac:dyDescent="0.25">
      <c r="A79" s="7">
        <v>2086</v>
      </c>
      <c r="B79" t="s">
        <v>130</v>
      </c>
      <c r="C79" s="7" t="s">
        <v>55</v>
      </c>
      <c r="D79" t="s">
        <v>131</v>
      </c>
      <c r="F79" s="253">
        <v>0.3103813559322034</v>
      </c>
      <c r="G79" s="253">
        <v>0.36016949152542371</v>
      </c>
      <c r="H79" s="253">
        <v>0.40889830508474578</v>
      </c>
      <c r="I79" s="253">
        <v>8.8983050847457626E-2</v>
      </c>
      <c r="J79" s="253">
        <v>0.32627118644067798</v>
      </c>
      <c r="K79" s="253">
        <v>0.39830508474576271</v>
      </c>
      <c r="L79" s="253">
        <v>0.38983050847457629</v>
      </c>
      <c r="M79" s="253">
        <v>0.3728813559322034</v>
      </c>
      <c r="N79" s="253">
        <v>7.9449152542372878E-2</v>
      </c>
      <c r="O79" s="7">
        <v>944</v>
      </c>
    </row>
    <row r="80" spans="1:15" x14ac:dyDescent="0.25">
      <c r="A80" s="7">
        <v>2102</v>
      </c>
      <c r="B80" t="s">
        <v>130</v>
      </c>
      <c r="C80" s="7" t="s">
        <v>55</v>
      </c>
      <c r="D80" t="s">
        <v>132</v>
      </c>
      <c r="F80" s="253">
        <v>0.30057803468208094</v>
      </c>
      <c r="G80" s="253">
        <v>0.49855491329479767</v>
      </c>
      <c r="H80" s="253">
        <v>0.39017341040462428</v>
      </c>
      <c r="I80" s="253">
        <v>4.046242774566474E-2</v>
      </c>
      <c r="J80" s="253">
        <v>0.24132947976878613</v>
      </c>
      <c r="K80" s="253">
        <v>0.32658959537572252</v>
      </c>
      <c r="L80" s="253">
        <v>0.48988439306358383</v>
      </c>
      <c r="M80" s="253">
        <v>0.39884393063583817</v>
      </c>
      <c r="N80" s="253">
        <v>2.1676300578034682E-2</v>
      </c>
      <c r="O80" s="7">
        <v>692</v>
      </c>
    </row>
    <row r="81" spans="1:15" x14ac:dyDescent="0.25">
      <c r="A81" s="7">
        <v>2010</v>
      </c>
      <c r="B81" t="s">
        <v>130</v>
      </c>
      <c r="C81" s="7" t="s">
        <v>61</v>
      </c>
      <c r="D81" t="s">
        <v>131</v>
      </c>
      <c r="F81" s="253">
        <v>0.25547445255474455</v>
      </c>
      <c r="G81" s="253">
        <v>0.29927007299270075</v>
      </c>
      <c r="H81" s="253">
        <v>0.27737226277372262</v>
      </c>
      <c r="I81" s="253">
        <v>8.0291970802919707E-2</v>
      </c>
      <c r="J81" s="253">
        <v>0.24817518248175183</v>
      </c>
      <c r="K81" s="253">
        <v>0.35766423357664234</v>
      </c>
      <c r="L81" s="253">
        <v>0.40145985401459855</v>
      </c>
      <c r="M81" s="253">
        <v>0.27007299270072993</v>
      </c>
      <c r="N81" s="253">
        <v>2.1897810218978103E-2</v>
      </c>
      <c r="O81" s="7">
        <v>137</v>
      </c>
    </row>
    <row r="82" spans="1:15" x14ac:dyDescent="0.25">
      <c r="A82" s="7">
        <v>2158</v>
      </c>
      <c r="B82" t="s">
        <v>130</v>
      </c>
      <c r="C82" s="7" t="s">
        <v>61</v>
      </c>
      <c r="D82" t="s">
        <v>132</v>
      </c>
      <c r="F82" s="253">
        <v>0.2119815668202765</v>
      </c>
      <c r="G82" s="253">
        <v>0.24423963133640553</v>
      </c>
      <c r="H82" s="253">
        <v>0.24423963133640553</v>
      </c>
      <c r="I82" s="253">
        <v>6.4516129032258063E-2</v>
      </c>
      <c r="J82" s="253">
        <v>0.2119815668202765</v>
      </c>
      <c r="K82" s="253">
        <v>0.2119815668202765</v>
      </c>
      <c r="L82" s="253">
        <v>0.24423963133640553</v>
      </c>
      <c r="M82" s="253">
        <v>0.23963133640552994</v>
      </c>
      <c r="N82" s="253">
        <v>1.3824884792626729E-2</v>
      </c>
      <c r="O82" s="7">
        <v>217</v>
      </c>
    </row>
    <row r="83" spans="1:15" x14ac:dyDescent="0.25">
      <c r="A83" s="7">
        <v>2176</v>
      </c>
      <c r="B83" t="s">
        <v>133</v>
      </c>
      <c r="C83" s="7" t="s">
        <v>55</v>
      </c>
      <c r="D83" t="s">
        <v>134</v>
      </c>
      <c r="F83" s="253">
        <v>0.27142857142857141</v>
      </c>
      <c r="G83" s="253">
        <v>0.30714285714285716</v>
      </c>
      <c r="H83" s="253">
        <v>0.24642857142857144</v>
      </c>
      <c r="I83" s="253">
        <v>0.18928571428571428</v>
      </c>
      <c r="J83" s="253">
        <v>0.28928571428571431</v>
      </c>
      <c r="K83" s="253">
        <v>0.31428571428571428</v>
      </c>
      <c r="L83" s="253">
        <v>0.48571428571428571</v>
      </c>
      <c r="M83" s="253">
        <v>0.2392857142857143</v>
      </c>
      <c r="N83" s="253">
        <v>2.8571428571428571E-2</v>
      </c>
      <c r="O83" s="7">
        <v>280</v>
      </c>
    </row>
    <row r="84" spans="1:15" x14ac:dyDescent="0.25">
      <c r="A84" s="7">
        <v>2209</v>
      </c>
      <c r="B84" t="s">
        <v>133</v>
      </c>
      <c r="C84" s="7" t="s">
        <v>55</v>
      </c>
      <c r="D84" t="s">
        <v>135</v>
      </c>
      <c r="F84" s="253">
        <v>0.21986970684039087</v>
      </c>
      <c r="G84" s="253">
        <v>0.21172638436482086</v>
      </c>
      <c r="H84" s="253">
        <v>0.25895765472312704</v>
      </c>
      <c r="I84" s="253">
        <v>0.12866449511400652</v>
      </c>
      <c r="J84" s="253">
        <v>0.31921824104234525</v>
      </c>
      <c r="K84" s="253">
        <v>0.2263843648208469</v>
      </c>
      <c r="L84" s="253">
        <v>0.3289902280130293</v>
      </c>
      <c r="M84" s="253">
        <v>0.37133550488599348</v>
      </c>
      <c r="N84" s="253">
        <v>8.1433224755700327E-3</v>
      </c>
      <c r="O84" s="7">
        <v>614</v>
      </c>
    </row>
    <row r="85" spans="1:15" x14ac:dyDescent="0.25">
      <c r="A85" s="7">
        <v>2172</v>
      </c>
      <c r="B85" t="s">
        <v>133</v>
      </c>
      <c r="C85" s="7" t="s">
        <v>55</v>
      </c>
      <c r="D85" t="s">
        <v>136</v>
      </c>
      <c r="F85" s="253">
        <v>0.30595914929458834</v>
      </c>
      <c r="G85" s="253">
        <v>0.32933249105074752</v>
      </c>
      <c r="H85" s="253">
        <v>0.31353969256685615</v>
      </c>
      <c r="I85" s="253">
        <v>0.20130553800800169</v>
      </c>
      <c r="J85" s="253">
        <v>0.34344072436302381</v>
      </c>
      <c r="K85" s="253">
        <v>0.33438618656559277</v>
      </c>
      <c r="L85" s="253">
        <v>0.50221099178774475</v>
      </c>
      <c r="M85" s="253">
        <v>0.30174773636555063</v>
      </c>
      <c r="N85" s="253">
        <v>2.4847336281322383E-2</v>
      </c>
      <c r="O85" s="7">
        <v>4749</v>
      </c>
    </row>
    <row r="86" spans="1:15" x14ac:dyDescent="0.25">
      <c r="A86" s="7">
        <v>2233</v>
      </c>
      <c r="B86" t="s">
        <v>133</v>
      </c>
      <c r="C86" s="7" t="s">
        <v>55</v>
      </c>
      <c r="D86" t="s">
        <v>137</v>
      </c>
      <c r="F86" s="253">
        <v>0.20571428571428571</v>
      </c>
      <c r="G86" s="253">
        <v>0.24571428571428572</v>
      </c>
      <c r="H86" s="253">
        <v>0.21142857142857144</v>
      </c>
      <c r="I86" s="253">
        <v>2.8571428571428571E-2</v>
      </c>
      <c r="J86" s="253">
        <v>0.1657142857142857</v>
      </c>
      <c r="K86" s="253">
        <v>0.18857142857142858</v>
      </c>
      <c r="L86" s="253">
        <v>0.39428571428571429</v>
      </c>
      <c r="M86" s="253">
        <v>0.22857142857142856</v>
      </c>
      <c r="N86" s="253">
        <v>8.5714285714285715E-2</v>
      </c>
      <c r="O86" s="7">
        <v>175</v>
      </c>
    </row>
    <row r="87" spans="1:15" x14ac:dyDescent="0.25">
      <c r="A87" s="7">
        <v>2171</v>
      </c>
      <c r="B87" t="s">
        <v>133</v>
      </c>
      <c r="C87" s="7" t="s">
        <v>55</v>
      </c>
      <c r="D87" t="s">
        <v>138</v>
      </c>
      <c r="F87" s="253">
        <v>0.16379310344827586</v>
      </c>
      <c r="G87" s="253">
        <v>0.16954022988505746</v>
      </c>
      <c r="H87" s="253">
        <v>0.16954022988505746</v>
      </c>
      <c r="I87" s="253">
        <v>0.21839080459770116</v>
      </c>
      <c r="J87" s="253">
        <v>0.31609195402298851</v>
      </c>
      <c r="K87" s="253">
        <v>0.20114942528735633</v>
      </c>
      <c r="L87" s="253">
        <v>0.48275862068965519</v>
      </c>
      <c r="M87" s="253">
        <v>0.17528735632183909</v>
      </c>
      <c r="N87" s="253">
        <v>8.6206896551724137E-3</v>
      </c>
      <c r="O87" s="7">
        <v>348</v>
      </c>
    </row>
    <row r="88" spans="1:15" x14ac:dyDescent="0.25">
      <c r="A88" s="7">
        <v>2169</v>
      </c>
      <c r="B88" t="s">
        <v>133</v>
      </c>
      <c r="C88" s="7" t="s">
        <v>55</v>
      </c>
      <c r="D88" t="s">
        <v>139</v>
      </c>
      <c r="F88" s="253">
        <v>0.24433249370277077</v>
      </c>
      <c r="G88" s="253">
        <v>0.22166246851385391</v>
      </c>
      <c r="H88" s="253">
        <v>0.24937027707808565</v>
      </c>
      <c r="I88" s="253">
        <v>0.21662468513853905</v>
      </c>
      <c r="J88" s="253">
        <v>0.31234256926952142</v>
      </c>
      <c r="K88" s="253">
        <v>0.24433249370277077</v>
      </c>
      <c r="L88" s="253">
        <v>0.54156171284634758</v>
      </c>
      <c r="M88" s="253">
        <v>0.30982367758186397</v>
      </c>
      <c r="N88" s="253">
        <v>1.7632241813602016E-2</v>
      </c>
      <c r="O88" s="7">
        <v>397</v>
      </c>
    </row>
    <row r="89" spans="1:15" x14ac:dyDescent="0.25">
      <c r="A89" s="7">
        <v>2153</v>
      </c>
      <c r="B89" t="s">
        <v>133</v>
      </c>
      <c r="C89" s="7" t="s">
        <v>61</v>
      </c>
      <c r="D89" t="s">
        <v>140</v>
      </c>
      <c r="F89" s="253">
        <v>0.256198347107438</v>
      </c>
      <c r="G89" s="253">
        <v>0.21157024793388429</v>
      </c>
      <c r="H89" s="253">
        <v>0.29421487603305785</v>
      </c>
      <c r="I89" s="253">
        <v>0.25785123966942147</v>
      </c>
      <c r="J89" s="253">
        <v>0.30578512396694213</v>
      </c>
      <c r="K89" s="253">
        <v>0.30082644628099175</v>
      </c>
      <c r="L89" s="253">
        <v>0.56033057851239665</v>
      </c>
      <c r="M89" s="253">
        <v>0.10909090909090909</v>
      </c>
      <c r="N89" s="253">
        <v>6.6115702479338845E-2</v>
      </c>
      <c r="O89" s="7">
        <v>605</v>
      </c>
    </row>
    <row r="90" spans="1:15" x14ac:dyDescent="0.25">
      <c r="A90" s="7">
        <v>2073</v>
      </c>
      <c r="B90" t="s">
        <v>141</v>
      </c>
      <c r="C90" s="7" t="s">
        <v>55</v>
      </c>
      <c r="D90" t="s">
        <v>142</v>
      </c>
      <c r="F90" s="253">
        <v>0.23312883435582821</v>
      </c>
      <c r="G90" s="253">
        <v>0.28834355828220859</v>
      </c>
      <c r="H90" s="253">
        <v>0.24948875255623723</v>
      </c>
      <c r="I90" s="253">
        <v>7.1574642126789365E-2</v>
      </c>
      <c r="J90" s="253">
        <v>0.23721881390593047</v>
      </c>
      <c r="K90" s="253">
        <v>0.26789366053169733</v>
      </c>
      <c r="L90" s="253">
        <v>0.38650306748466257</v>
      </c>
      <c r="M90" s="253">
        <v>0.40286298568507156</v>
      </c>
      <c r="N90" s="253">
        <v>4.7034764826175871E-2</v>
      </c>
      <c r="O90" s="7">
        <v>489</v>
      </c>
    </row>
    <row r="91" spans="1:15" x14ac:dyDescent="0.25">
      <c r="A91" s="7">
        <v>2122</v>
      </c>
      <c r="B91" t="s">
        <v>141</v>
      </c>
      <c r="C91" s="7" t="s">
        <v>55</v>
      </c>
      <c r="D91" t="s">
        <v>143</v>
      </c>
      <c r="F91" s="253">
        <v>0.23599701269604181</v>
      </c>
      <c r="G91" s="253">
        <v>0.31665421956684092</v>
      </c>
      <c r="H91" s="253">
        <v>0.30918595967139656</v>
      </c>
      <c r="I91" s="253">
        <v>0.13890963405526513</v>
      </c>
      <c r="J91" s="253">
        <v>0.28454070201643017</v>
      </c>
      <c r="K91" s="253">
        <v>0.28528752800597462</v>
      </c>
      <c r="L91" s="253">
        <v>0.38013442867811797</v>
      </c>
      <c r="M91" s="253">
        <v>0.35623599701269604</v>
      </c>
      <c r="N91" s="253">
        <v>6.1239731142643763E-2</v>
      </c>
      <c r="O91" s="7">
        <v>1339</v>
      </c>
    </row>
    <row r="92" spans="1:15" x14ac:dyDescent="0.25">
      <c r="A92" s="7">
        <v>2227</v>
      </c>
      <c r="B92" t="s">
        <v>141</v>
      </c>
      <c r="C92" s="7" t="s">
        <v>55</v>
      </c>
      <c r="D92" t="s">
        <v>144</v>
      </c>
      <c r="F92" s="253">
        <v>0.19090909090909092</v>
      </c>
      <c r="G92" s="253">
        <v>0.20909090909090908</v>
      </c>
      <c r="H92" s="253">
        <v>0.3</v>
      </c>
      <c r="I92" s="253">
        <v>0.1</v>
      </c>
      <c r="J92" s="253">
        <v>0.19090909090909092</v>
      </c>
      <c r="K92" s="253">
        <v>0.14545454545454545</v>
      </c>
      <c r="L92" s="253">
        <v>0.38181818181818183</v>
      </c>
      <c r="M92" s="253">
        <v>0.46363636363636362</v>
      </c>
      <c r="N92" s="253">
        <v>8.1818181818181818E-2</v>
      </c>
      <c r="O92" s="7">
        <v>110</v>
      </c>
    </row>
    <row r="93" spans="1:15" x14ac:dyDescent="0.25">
      <c r="A93" s="7">
        <v>2147</v>
      </c>
      <c r="B93" t="s">
        <v>141</v>
      </c>
      <c r="C93" s="7" t="s">
        <v>55</v>
      </c>
      <c r="D93" t="s">
        <v>145</v>
      </c>
      <c r="F93" s="253">
        <v>0.32529335071707954</v>
      </c>
      <c r="G93" s="253">
        <v>0.32268578878748372</v>
      </c>
      <c r="H93" s="253">
        <v>0.32855280312907431</v>
      </c>
      <c r="I93" s="253">
        <v>0.19817470664928291</v>
      </c>
      <c r="J93" s="253">
        <v>0.30117340286831812</v>
      </c>
      <c r="K93" s="253">
        <v>0.33050847457627119</v>
      </c>
      <c r="L93" s="253">
        <v>0.51890482398956972</v>
      </c>
      <c r="M93" s="253">
        <v>0.45436766623207303</v>
      </c>
      <c r="N93" s="253">
        <v>5.0847457627118647E-2</v>
      </c>
      <c r="O93" s="7">
        <v>1534</v>
      </c>
    </row>
    <row r="94" spans="1:15" x14ac:dyDescent="0.25">
      <c r="A94" s="7">
        <v>2125</v>
      </c>
      <c r="B94" t="s">
        <v>141</v>
      </c>
      <c r="C94" s="7" t="s">
        <v>55</v>
      </c>
      <c r="D94" t="s">
        <v>146</v>
      </c>
      <c r="F94" s="253">
        <v>0.24096385542168675</v>
      </c>
      <c r="G94" s="253">
        <v>0.27710843373493976</v>
      </c>
      <c r="H94" s="253">
        <v>0.37951807228915663</v>
      </c>
      <c r="I94" s="253">
        <v>9.9397590361445784E-2</v>
      </c>
      <c r="J94" s="253">
        <v>0.31927710843373491</v>
      </c>
      <c r="K94" s="253">
        <v>0.25602409638554219</v>
      </c>
      <c r="L94" s="253">
        <v>0.37349397590361444</v>
      </c>
      <c r="M94" s="253">
        <v>0.43373493975903615</v>
      </c>
      <c r="N94" s="253">
        <v>8.1325301204819275E-2</v>
      </c>
      <c r="O94" s="7">
        <v>332</v>
      </c>
    </row>
    <row r="95" spans="1:15" x14ac:dyDescent="0.25">
      <c r="A95" s="7">
        <v>2138</v>
      </c>
      <c r="B95" t="s">
        <v>141</v>
      </c>
      <c r="C95" s="7" t="s">
        <v>55</v>
      </c>
      <c r="D95" t="s">
        <v>147</v>
      </c>
      <c r="F95" s="253">
        <v>0.16734693877551021</v>
      </c>
      <c r="G95" s="253">
        <v>0.28163265306122448</v>
      </c>
      <c r="H95" s="253">
        <v>0.27142857142857141</v>
      </c>
      <c r="I95" s="253">
        <v>0.12040816326530612</v>
      </c>
      <c r="J95" s="253">
        <v>0.24081632653061225</v>
      </c>
      <c r="K95" s="253">
        <v>0.27346938775510204</v>
      </c>
      <c r="L95" s="253">
        <v>0.34693877551020408</v>
      </c>
      <c r="M95" s="253">
        <v>0.4020408163265306</v>
      </c>
      <c r="N95" s="253">
        <v>4.6938775510204082E-2</v>
      </c>
      <c r="O95" s="7">
        <v>490</v>
      </c>
    </row>
    <row r="96" spans="1:15" x14ac:dyDescent="0.25">
      <c r="A96" s="7">
        <v>2243</v>
      </c>
      <c r="B96" t="s">
        <v>141</v>
      </c>
      <c r="C96" s="7" t="s">
        <v>61</v>
      </c>
      <c r="D96" t="s">
        <v>148</v>
      </c>
      <c r="F96" s="253">
        <v>0.30120481927710846</v>
      </c>
      <c r="G96" s="253">
        <v>0.37349397590361444</v>
      </c>
      <c r="H96" s="253">
        <v>0.48192771084337349</v>
      </c>
      <c r="I96" s="253">
        <v>0.16867469879518071</v>
      </c>
      <c r="J96" s="253">
        <v>0.5662650602409639</v>
      </c>
      <c r="K96" s="253">
        <v>0.39759036144578314</v>
      </c>
      <c r="L96" s="253">
        <v>0.3493975903614458</v>
      </c>
      <c r="M96" s="253">
        <v>0.30120481927710846</v>
      </c>
      <c r="N96" s="253">
        <v>0.14457831325301204</v>
      </c>
      <c r="O96" s="7">
        <v>83</v>
      </c>
    </row>
    <row r="97" spans="1:15" x14ac:dyDescent="0.25">
      <c r="A97" s="7">
        <v>2150</v>
      </c>
      <c r="B97" t="s">
        <v>141</v>
      </c>
      <c r="C97" s="7" t="s">
        <v>61</v>
      </c>
      <c r="D97" t="s">
        <v>149</v>
      </c>
      <c r="F97" s="253">
        <v>0.29828326180257508</v>
      </c>
      <c r="G97" s="253">
        <v>0.33047210300429186</v>
      </c>
      <c r="H97" s="253">
        <v>0.33905579399141633</v>
      </c>
      <c r="I97" s="253">
        <v>0.21030042918454936</v>
      </c>
      <c r="J97" s="253">
        <v>0.23175965665236051</v>
      </c>
      <c r="K97" s="253">
        <v>0.34978540772532191</v>
      </c>
      <c r="L97" s="253">
        <v>0.44849785407725323</v>
      </c>
      <c r="M97" s="253">
        <v>0.34978540772532191</v>
      </c>
      <c r="N97" s="253">
        <v>5.5793991416309016E-2</v>
      </c>
      <c r="O97" s="7">
        <v>466</v>
      </c>
    </row>
    <row r="98" spans="1:15" x14ac:dyDescent="0.25">
      <c r="A98" s="7">
        <v>2238</v>
      </c>
      <c r="B98" t="s">
        <v>141</v>
      </c>
      <c r="C98" s="7" t="s">
        <v>61</v>
      </c>
      <c r="D98" t="s">
        <v>150</v>
      </c>
      <c r="F98" s="253">
        <v>0.24390243902439024</v>
      </c>
      <c r="G98" s="253">
        <v>0.23983739837398374</v>
      </c>
      <c r="H98" s="253">
        <v>0.24796747967479674</v>
      </c>
      <c r="I98" s="253">
        <v>0.21544715447154472</v>
      </c>
      <c r="J98" s="253">
        <v>0.26016260162601629</v>
      </c>
      <c r="K98" s="253">
        <v>0.21951219512195122</v>
      </c>
      <c r="L98" s="253">
        <v>0.38617886178861788</v>
      </c>
      <c r="M98" s="253">
        <v>0.30081300813008133</v>
      </c>
      <c r="N98" s="253">
        <v>6.910569105691057E-2</v>
      </c>
      <c r="O98" s="7">
        <v>246</v>
      </c>
    </row>
    <row r="99" spans="1:15" x14ac:dyDescent="0.25">
      <c r="A99" s="7">
        <v>2059</v>
      </c>
      <c r="B99" t="s">
        <v>141</v>
      </c>
      <c r="C99" s="7" t="s">
        <v>61</v>
      </c>
      <c r="D99" t="s">
        <v>151</v>
      </c>
      <c r="F99" s="253">
        <v>0.21238938053097345</v>
      </c>
      <c r="G99" s="253">
        <v>0.26548672566371684</v>
      </c>
      <c r="H99" s="253">
        <v>0.26017699115044246</v>
      </c>
      <c r="I99" s="253">
        <v>0.14867256637168141</v>
      </c>
      <c r="J99" s="253">
        <v>0.25663716814159293</v>
      </c>
      <c r="K99" s="253">
        <v>0.30442477876106194</v>
      </c>
      <c r="L99" s="253">
        <v>0.41415929203539825</v>
      </c>
      <c r="M99" s="253">
        <v>0.33805309734513272</v>
      </c>
      <c r="N99" s="253">
        <v>3.8938053097345132E-2</v>
      </c>
      <c r="O99" s="7">
        <v>565</v>
      </c>
    </row>
    <row r="100" spans="1:15" x14ac:dyDescent="0.25">
      <c r="A100" s="7">
        <v>2148</v>
      </c>
      <c r="B100" t="s">
        <v>141</v>
      </c>
      <c r="C100" s="7" t="s">
        <v>61</v>
      </c>
      <c r="D100" t="s">
        <v>152</v>
      </c>
      <c r="F100" s="253">
        <v>0.27238805970149255</v>
      </c>
      <c r="G100" s="253">
        <v>0.27238805970149255</v>
      </c>
      <c r="H100" s="253">
        <v>0.22388059701492538</v>
      </c>
      <c r="I100" s="253">
        <v>0.10074626865671642</v>
      </c>
      <c r="J100" s="253">
        <v>0.26492537313432835</v>
      </c>
      <c r="K100" s="253">
        <v>0.22761194029850745</v>
      </c>
      <c r="L100" s="253">
        <v>0.35447761194029853</v>
      </c>
      <c r="M100" s="253">
        <v>0.23507462686567165</v>
      </c>
      <c r="N100" s="253">
        <v>7.462686567164179E-3</v>
      </c>
      <c r="O100" s="7">
        <v>268</v>
      </c>
    </row>
    <row r="101" spans="1:15" x14ac:dyDescent="0.25">
      <c r="A101" s="7">
        <v>2180</v>
      </c>
      <c r="B101" t="s">
        <v>153</v>
      </c>
      <c r="C101" s="7" t="s">
        <v>55</v>
      </c>
      <c r="D101" t="s">
        <v>154</v>
      </c>
      <c r="F101" s="253">
        <v>0.28324468085106386</v>
      </c>
      <c r="G101" s="253">
        <v>0.36303191489361702</v>
      </c>
      <c r="H101" s="253">
        <v>0.40292553191489361</v>
      </c>
      <c r="I101" s="253">
        <v>0.11968085106382979</v>
      </c>
      <c r="J101" s="253">
        <v>0.31648936170212766</v>
      </c>
      <c r="K101" s="253">
        <v>0.35106382978723405</v>
      </c>
      <c r="L101" s="253">
        <v>0.48404255319148937</v>
      </c>
      <c r="M101" s="253">
        <v>0.41755319148936171</v>
      </c>
      <c r="N101" s="253">
        <v>7.5797872340425537E-2</v>
      </c>
      <c r="O101" s="7">
        <v>752</v>
      </c>
    </row>
    <row r="102" spans="1:15" x14ac:dyDescent="0.25">
      <c r="A102" s="7">
        <v>2126</v>
      </c>
      <c r="B102" t="s">
        <v>153</v>
      </c>
      <c r="C102" s="7" t="s">
        <v>55</v>
      </c>
      <c r="D102" t="s">
        <v>155</v>
      </c>
      <c r="F102" s="253">
        <v>0.28158844765342961</v>
      </c>
      <c r="G102" s="253">
        <v>0.37184115523465705</v>
      </c>
      <c r="H102" s="253">
        <v>0.33574007220216606</v>
      </c>
      <c r="I102" s="253">
        <v>0.18411552346570398</v>
      </c>
      <c r="J102" s="253">
        <v>0.35379061371841153</v>
      </c>
      <c r="K102" s="253">
        <v>0.36101083032490977</v>
      </c>
      <c r="L102" s="253">
        <v>0.37184115523465705</v>
      </c>
      <c r="M102" s="253">
        <v>0.43321299638989169</v>
      </c>
      <c r="N102" s="253">
        <v>5.4151624548736461E-2</v>
      </c>
      <c r="O102" s="7">
        <v>277</v>
      </c>
    </row>
    <row r="103" spans="1:15" x14ac:dyDescent="0.25">
      <c r="A103" s="7">
        <v>2110</v>
      </c>
      <c r="B103" t="s">
        <v>153</v>
      </c>
      <c r="C103" s="7" t="s">
        <v>61</v>
      </c>
      <c r="D103" t="s">
        <v>156</v>
      </c>
      <c r="F103" s="253">
        <v>0.34161490683229812</v>
      </c>
      <c r="G103" s="253">
        <v>0.39751552795031053</v>
      </c>
      <c r="H103" s="253">
        <v>0.37267080745341613</v>
      </c>
      <c r="I103" s="253">
        <v>0.18012422360248448</v>
      </c>
      <c r="J103" s="253">
        <v>0.29813664596273293</v>
      </c>
      <c r="K103" s="253">
        <v>0.37267080745341613</v>
      </c>
      <c r="L103" s="253">
        <v>0.55900621118012417</v>
      </c>
      <c r="M103" s="253">
        <v>0.51552795031055898</v>
      </c>
      <c r="N103" s="253">
        <v>6.2111801242236021E-3</v>
      </c>
      <c r="O103" s="7">
        <v>161</v>
      </c>
    </row>
    <row r="104" spans="1:15" x14ac:dyDescent="0.25">
      <c r="A104" s="7">
        <v>2105</v>
      </c>
      <c r="B104" t="s">
        <v>153</v>
      </c>
      <c r="C104" s="7" t="s">
        <v>61</v>
      </c>
      <c r="D104" t="s">
        <v>157</v>
      </c>
      <c r="F104" s="253">
        <v>0.23129251700680273</v>
      </c>
      <c r="G104" s="253">
        <v>0.33333333333333331</v>
      </c>
      <c r="H104" s="253">
        <v>0.20408163265306123</v>
      </c>
      <c r="I104" s="253">
        <v>0.21768707482993196</v>
      </c>
      <c r="J104" s="253">
        <v>0.34693877551020408</v>
      </c>
      <c r="K104" s="253">
        <v>0.24489795918367346</v>
      </c>
      <c r="L104" s="253">
        <v>0.48299319727891155</v>
      </c>
      <c r="M104" s="253">
        <v>0.36734693877551022</v>
      </c>
      <c r="N104" s="253">
        <v>0.12244897959183673</v>
      </c>
      <c r="O104" s="7">
        <v>147</v>
      </c>
    </row>
    <row r="105" spans="1:15" x14ac:dyDescent="0.25">
      <c r="A105" s="7">
        <v>2229</v>
      </c>
      <c r="B105" t="s">
        <v>153</v>
      </c>
      <c r="C105" s="7" t="s">
        <v>61</v>
      </c>
      <c r="D105" t="s">
        <v>158</v>
      </c>
      <c r="F105" s="253">
        <v>0.17194570135746606</v>
      </c>
      <c r="G105" s="253">
        <v>0.26244343891402716</v>
      </c>
      <c r="H105" s="253">
        <v>0.23981900452488689</v>
      </c>
      <c r="I105" s="253">
        <v>0.16289592760180996</v>
      </c>
      <c r="J105" s="253">
        <v>0.21266968325791855</v>
      </c>
      <c r="K105" s="253">
        <v>0.2669683257918552</v>
      </c>
      <c r="L105" s="253">
        <v>0.35294117647058826</v>
      </c>
      <c r="M105" s="253">
        <v>0.36651583710407237</v>
      </c>
      <c r="N105" s="253">
        <v>2.2624434389140271E-2</v>
      </c>
      <c r="O105" s="7">
        <v>221</v>
      </c>
    </row>
    <row r="106" spans="1:15" x14ac:dyDescent="0.25">
      <c r="A106" s="7">
        <v>2056</v>
      </c>
      <c r="B106" t="s">
        <v>153</v>
      </c>
      <c r="C106" s="7" t="s">
        <v>61</v>
      </c>
      <c r="D106" t="s">
        <v>159</v>
      </c>
      <c r="F106" s="253">
        <v>0.1111111111111111</v>
      </c>
      <c r="G106" s="253">
        <v>0.26666666666666666</v>
      </c>
      <c r="H106" s="253">
        <v>0.26666666666666666</v>
      </c>
      <c r="I106" s="253">
        <v>0.14444444444444443</v>
      </c>
      <c r="J106" s="253">
        <v>0.26666666666666666</v>
      </c>
      <c r="K106" s="253">
        <v>0.18888888888888888</v>
      </c>
      <c r="L106" s="253">
        <v>0.42222222222222222</v>
      </c>
      <c r="M106" s="253">
        <v>0.21111111111111111</v>
      </c>
      <c r="N106" s="253">
        <v>0.1111111111111111</v>
      </c>
      <c r="O106" s="7">
        <v>90</v>
      </c>
    </row>
    <row r="107" spans="1:15" x14ac:dyDescent="0.25">
      <c r="A107" s="7">
        <v>2075</v>
      </c>
      <c r="B107" t="s">
        <v>160</v>
      </c>
      <c r="C107" s="7" t="s">
        <v>55</v>
      </c>
      <c r="D107" t="s">
        <v>161</v>
      </c>
      <c r="F107" s="253">
        <v>0.28396836808051762</v>
      </c>
      <c r="G107" s="253">
        <v>0.39755571531272466</v>
      </c>
      <c r="H107" s="253">
        <v>0.41265276779295473</v>
      </c>
      <c r="I107" s="253">
        <v>0.20345075485262401</v>
      </c>
      <c r="J107" s="253">
        <v>0.3637670740474479</v>
      </c>
      <c r="K107" s="253">
        <v>0.37239396117900792</v>
      </c>
      <c r="L107" s="253">
        <v>0.4543493889288282</v>
      </c>
      <c r="M107" s="253">
        <v>0.49892163910855497</v>
      </c>
      <c r="N107" s="253">
        <v>2.9475197699496764E-2</v>
      </c>
      <c r="O107" s="7">
        <v>1391</v>
      </c>
    </row>
    <row r="108" spans="1:15" x14ac:dyDescent="0.25">
      <c r="A108" s="7">
        <v>2076</v>
      </c>
      <c r="B108" t="s">
        <v>160</v>
      </c>
      <c r="C108" s="7" t="s">
        <v>55</v>
      </c>
      <c r="D108" t="s">
        <v>98</v>
      </c>
      <c r="F108" s="253">
        <v>0.20138089758342922</v>
      </c>
      <c r="G108" s="253">
        <v>0.29919447640966629</v>
      </c>
      <c r="H108" s="253">
        <v>0.26352128883774456</v>
      </c>
      <c r="I108" s="253">
        <v>9.3210586881472962E-2</v>
      </c>
      <c r="J108" s="253">
        <v>0.24626006904487918</v>
      </c>
      <c r="K108" s="253">
        <v>0.35673187571921749</v>
      </c>
      <c r="L108" s="253">
        <v>0.39240506329113922</v>
      </c>
      <c r="M108" s="253">
        <v>0.31990794016110474</v>
      </c>
      <c r="N108" s="253">
        <v>3.3371691599539698E-2</v>
      </c>
      <c r="O108" s="7">
        <v>869</v>
      </c>
    </row>
    <row r="109" spans="1:15" x14ac:dyDescent="0.25">
      <c r="A109" s="7">
        <v>2108</v>
      </c>
      <c r="B109" t="s">
        <v>160</v>
      </c>
      <c r="C109" s="7" t="s">
        <v>55</v>
      </c>
      <c r="D109" t="s">
        <v>162</v>
      </c>
      <c r="F109" s="253">
        <v>0.31856378915202443</v>
      </c>
      <c r="G109" s="253">
        <v>0.35408708938120703</v>
      </c>
      <c r="H109" s="253">
        <v>0.34415584415584416</v>
      </c>
      <c r="I109" s="253">
        <v>0.17150496562261269</v>
      </c>
      <c r="J109" s="253">
        <v>0.32773109243697479</v>
      </c>
      <c r="K109" s="253">
        <v>0.31932773109243695</v>
      </c>
      <c r="L109" s="253">
        <v>0.48013750954927426</v>
      </c>
      <c r="M109" s="253">
        <v>0.55042016806722693</v>
      </c>
      <c r="N109" s="253">
        <v>3.4377387318563789E-2</v>
      </c>
      <c r="O109" s="7">
        <v>2618</v>
      </c>
    </row>
    <row r="110" spans="1:15" x14ac:dyDescent="0.25">
      <c r="A110" s="7">
        <v>2196</v>
      </c>
      <c r="B110" t="s">
        <v>160</v>
      </c>
      <c r="C110" s="7" t="s">
        <v>61</v>
      </c>
      <c r="D110" t="s">
        <v>163</v>
      </c>
      <c r="F110" s="253">
        <v>0.31578947368421051</v>
      </c>
      <c r="G110" s="253">
        <v>0.33333333333333331</v>
      </c>
      <c r="H110" s="253">
        <v>0.22807017543859648</v>
      </c>
      <c r="I110" s="253">
        <v>0.17543859649122806</v>
      </c>
      <c r="J110" s="253">
        <v>0.20175438596491227</v>
      </c>
      <c r="K110" s="253">
        <v>0.43859649122807015</v>
      </c>
      <c r="L110" s="253">
        <v>0.52631578947368418</v>
      </c>
      <c r="M110" s="253">
        <v>0.49122807017543857</v>
      </c>
      <c r="N110" s="253">
        <v>3.5087719298245612E-2</v>
      </c>
      <c r="O110" s="7">
        <v>114</v>
      </c>
    </row>
    <row r="111" spans="1:15" x14ac:dyDescent="0.25">
      <c r="A111" s="7">
        <v>2195</v>
      </c>
      <c r="B111" t="s">
        <v>160</v>
      </c>
      <c r="C111" s="7" t="s">
        <v>61</v>
      </c>
      <c r="D111" t="s">
        <v>164</v>
      </c>
      <c r="F111" s="253">
        <v>0.24032586558044808</v>
      </c>
      <c r="G111" s="253">
        <v>0.22606924643584522</v>
      </c>
      <c r="H111" s="253">
        <v>0.17311608961303462</v>
      </c>
      <c r="I111" s="253">
        <v>0.17922606924643583</v>
      </c>
      <c r="J111" s="253">
        <v>0.23625254582484725</v>
      </c>
      <c r="K111" s="253">
        <v>0.20570264765784113</v>
      </c>
      <c r="L111" s="253">
        <v>0.43584521384928715</v>
      </c>
      <c r="M111" s="253">
        <v>0.25865580448065173</v>
      </c>
      <c r="N111" s="253">
        <v>6.1099796334012219E-3</v>
      </c>
      <c r="O111" s="7">
        <v>491</v>
      </c>
    </row>
    <row r="112" spans="1:15" x14ac:dyDescent="0.25">
      <c r="A112" s="7">
        <v>2012</v>
      </c>
      <c r="B112" t="s">
        <v>160</v>
      </c>
      <c r="C112" s="7" t="s">
        <v>61</v>
      </c>
      <c r="D112" t="s">
        <v>165</v>
      </c>
      <c r="F112" s="253">
        <v>0.29457364341085274</v>
      </c>
      <c r="G112" s="253">
        <v>0.2868217054263566</v>
      </c>
      <c r="H112" s="253">
        <v>0.32558139534883723</v>
      </c>
      <c r="I112" s="253">
        <v>0.18604651162790697</v>
      </c>
      <c r="J112" s="253">
        <v>0.24806201550387597</v>
      </c>
      <c r="K112" s="253">
        <v>0.33333333333333331</v>
      </c>
      <c r="L112" s="253">
        <v>0.53488372093023251</v>
      </c>
      <c r="M112" s="253">
        <v>0.36434108527131781</v>
      </c>
      <c r="N112" s="253">
        <v>3.1007751937984496E-2</v>
      </c>
      <c r="O112" s="7">
        <v>129</v>
      </c>
    </row>
    <row r="113" spans="1:15" x14ac:dyDescent="0.25">
      <c r="A113" s="7">
        <v>2245</v>
      </c>
      <c r="B113" t="s">
        <v>160</v>
      </c>
      <c r="C113" s="7" t="s">
        <v>61</v>
      </c>
      <c r="D113" t="s">
        <v>166</v>
      </c>
      <c r="F113" s="253">
        <v>0.22362869198312235</v>
      </c>
      <c r="G113" s="253">
        <v>0.14345991561181434</v>
      </c>
      <c r="H113" s="253">
        <v>0.13924050632911392</v>
      </c>
      <c r="I113" s="253">
        <v>0.4050632911392405</v>
      </c>
      <c r="J113" s="253">
        <v>0.30379746835443039</v>
      </c>
      <c r="K113" s="253">
        <v>0.13924050632911392</v>
      </c>
      <c r="L113" s="253">
        <v>0.569620253164557</v>
      </c>
      <c r="M113" s="253">
        <v>0.4050632911392405</v>
      </c>
      <c r="N113" s="253">
        <v>9.2827004219409287E-2</v>
      </c>
      <c r="O113" s="7">
        <v>237</v>
      </c>
    </row>
    <row r="114" spans="1:15" x14ac:dyDescent="0.25">
      <c r="A114" s="7">
        <v>2013</v>
      </c>
      <c r="B114" t="s">
        <v>160</v>
      </c>
      <c r="C114" s="7" t="s">
        <v>64</v>
      </c>
      <c r="D114" t="s">
        <v>167</v>
      </c>
      <c r="F114" s="253">
        <v>0.2811032863849765</v>
      </c>
      <c r="G114" s="253">
        <v>0.29929577464788731</v>
      </c>
      <c r="H114" s="253">
        <v>0.26115023474178406</v>
      </c>
      <c r="I114" s="253">
        <v>0.17488262910798122</v>
      </c>
      <c r="J114" s="253">
        <v>0.25645539906103287</v>
      </c>
      <c r="K114" s="253">
        <v>0.25704225352112675</v>
      </c>
      <c r="L114" s="253">
        <v>0.45422535211267606</v>
      </c>
      <c r="M114" s="253">
        <v>0.36678403755868544</v>
      </c>
      <c r="N114" s="253">
        <v>2.2300469483568074E-2</v>
      </c>
      <c r="O114" s="7">
        <v>1704</v>
      </c>
    </row>
    <row r="115" spans="1:15" x14ac:dyDescent="0.25">
      <c r="A115" s="7">
        <v>2018</v>
      </c>
      <c r="B115" t="s">
        <v>160</v>
      </c>
      <c r="C115" s="7" t="s">
        <v>64</v>
      </c>
      <c r="D115" t="s">
        <v>168</v>
      </c>
      <c r="F115" s="253">
        <v>0.26258064516129032</v>
      </c>
      <c r="G115" s="253">
        <v>0.26193548387096777</v>
      </c>
      <c r="H115" s="253">
        <v>0.26709677419354838</v>
      </c>
      <c r="I115" s="253">
        <v>0.15870967741935485</v>
      </c>
      <c r="J115" s="253">
        <v>0.24580645161290324</v>
      </c>
      <c r="K115" s="253">
        <v>0.22967741935483871</v>
      </c>
      <c r="L115" s="253">
        <v>0.41677419354838707</v>
      </c>
      <c r="M115" s="253">
        <v>0.40387096774193548</v>
      </c>
      <c r="N115" s="253">
        <v>2.2580645161290321E-2</v>
      </c>
      <c r="O115" s="7">
        <v>1550</v>
      </c>
    </row>
    <row r="116" spans="1:15" x14ac:dyDescent="0.25">
      <c r="A116" s="7">
        <v>2077</v>
      </c>
      <c r="B116" t="s">
        <v>169</v>
      </c>
      <c r="C116" s="7" t="s">
        <v>55</v>
      </c>
      <c r="D116" t="s">
        <v>170</v>
      </c>
      <c r="F116" s="253">
        <v>0.27327141382868936</v>
      </c>
      <c r="G116" s="253">
        <v>0.27306501547987616</v>
      </c>
      <c r="H116" s="253">
        <v>0.29143446852425181</v>
      </c>
      <c r="I116" s="253">
        <v>0.14035087719298245</v>
      </c>
      <c r="J116" s="253">
        <v>0.25118679050567594</v>
      </c>
      <c r="K116" s="253">
        <v>0.26171310629514966</v>
      </c>
      <c r="L116" s="253">
        <v>0.35665634674922603</v>
      </c>
      <c r="M116" s="253">
        <v>0.38699690402476783</v>
      </c>
      <c r="N116" s="253">
        <v>4.148606811145511E-2</v>
      </c>
      <c r="O116" s="7">
        <v>4845</v>
      </c>
    </row>
    <row r="117" spans="1:15" x14ac:dyDescent="0.25">
      <c r="A117" s="7">
        <v>2225</v>
      </c>
      <c r="B117" t="s">
        <v>169</v>
      </c>
      <c r="C117" s="7" t="s">
        <v>55</v>
      </c>
      <c r="D117" t="s">
        <v>171</v>
      </c>
      <c r="F117" s="253">
        <v>0.36575875486381321</v>
      </c>
      <c r="G117" s="253">
        <v>0.31517509727626458</v>
      </c>
      <c r="H117" s="253">
        <v>0.37743190661478598</v>
      </c>
      <c r="I117" s="253">
        <v>0.1867704280155642</v>
      </c>
      <c r="J117" s="253">
        <v>0.34630350194552528</v>
      </c>
      <c r="K117" s="253">
        <v>0.24513618677042801</v>
      </c>
      <c r="L117" s="253">
        <v>0.52529182879377434</v>
      </c>
      <c r="M117" s="253">
        <v>0.43968871595330739</v>
      </c>
      <c r="N117" s="253">
        <v>7.3929961089494164E-2</v>
      </c>
      <c r="O117" s="7">
        <v>257</v>
      </c>
    </row>
    <row r="118" spans="1:15" x14ac:dyDescent="0.25">
      <c r="A118" s="7">
        <v>2081</v>
      </c>
      <c r="B118" t="s">
        <v>169</v>
      </c>
      <c r="C118" s="7" t="s">
        <v>55</v>
      </c>
      <c r="D118" t="s">
        <v>172</v>
      </c>
      <c r="F118" s="253">
        <v>0.29702695193109196</v>
      </c>
      <c r="G118" s="253">
        <v>0.30508474576271188</v>
      </c>
      <c r="H118" s="253">
        <v>0.35232008891358713</v>
      </c>
      <c r="I118" s="253">
        <v>0.1658794109474854</v>
      </c>
      <c r="J118" s="253">
        <v>0.29313698249513753</v>
      </c>
      <c r="K118" s="253">
        <v>0.30175048624617951</v>
      </c>
      <c r="L118" s="253">
        <v>0.3984440122256182</v>
      </c>
      <c r="M118" s="253">
        <v>0.39372047791053072</v>
      </c>
      <c r="N118" s="253">
        <v>5.1403167546540708E-2</v>
      </c>
      <c r="O118" s="7">
        <v>3599</v>
      </c>
    </row>
    <row r="119" spans="1:15" x14ac:dyDescent="0.25">
      <c r="A119" s="7">
        <v>2112</v>
      </c>
      <c r="B119" t="s">
        <v>169</v>
      </c>
      <c r="C119" s="7" t="s">
        <v>55</v>
      </c>
      <c r="D119" t="s">
        <v>173</v>
      </c>
      <c r="F119" s="253">
        <v>0.29609544468546639</v>
      </c>
      <c r="G119" s="253">
        <v>0.2635574837310195</v>
      </c>
      <c r="H119" s="253">
        <v>0.30206073752711499</v>
      </c>
      <c r="I119" s="253">
        <v>0.15075921908893708</v>
      </c>
      <c r="J119" s="253">
        <v>0.2635574837310195</v>
      </c>
      <c r="K119" s="253">
        <v>0.2559652928416486</v>
      </c>
      <c r="L119" s="253">
        <v>0.45227765726681129</v>
      </c>
      <c r="M119" s="253">
        <v>0.42190889370932755</v>
      </c>
      <c r="N119" s="253">
        <v>3.5791757049891543E-2</v>
      </c>
      <c r="O119" s="7">
        <v>1844</v>
      </c>
    </row>
    <row r="120" spans="1:15" x14ac:dyDescent="0.25">
      <c r="A120" s="7">
        <v>2204</v>
      </c>
      <c r="B120" t="s">
        <v>169</v>
      </c>
      <c r="C120" s="7" t="s">
        <v>55</v>
      </c>
      <c r="D120" t="s">
        <v>174</v>
      </c>
      <c r="F120" s="253">
        <v>0.21649484536082475</v>
      </c>
      <c r="G120" s="253">
        <v>0.20618556701030927</v>
      </c>
      <c r="H120" s="253">
        <v>0.25773195876288657</v>
      </c>
      <c r="I120" s="253">
        <v>0.13402061855670103</v>
      </c>
      <c r="J120" s="253">
        <v>0.23024054982817868</v>
      </c>
      <c r="K120" s="253">
        <v>0.22336769759450173</v>
      </c>
      <c r="L120" s="253">
        <v>0.40206185567010311</v>
      </c>
      <c r="M120" s="253">
        <v>0.31958762886597936</v>
      </c>
      <c r="N120" s="253">
        <v>3.4364261168384883E-2</v>
      </c>
      <c r="O120" s="7">
        <v>291</v>
      </c>
    </row>
    <row r="121" spans="1:15" x14ac:dyDescent="0.25">
      <c r="A121" s="7">
        <v>2131</v>
      </c>
      <c r="B121" t="s">
        <v>169</v>
      </c>
      <c r="C121" s="7" t="s">
        <v>55</v>
      </c>
      <c r="D121" t="s">
        <v>175</v>
      </c>
      <c r="F121" s="253">
        <v>0.26352530541012215</v>
      </c>
      <c r="G121" s="253">
        <v>0.3193717277486911</v>
      </c>
      <c r="H121" s="253">
        <v>0.31413612565445026</v>
      </c>
      <c r="I121" s="253">
        <v>7.1553228621291445E-2</v>
      </c>
      <c r="J121" s="253">
        <v>0.24781849912739964</v>
      </c>
      <c r="K121" s="253">
        <v>0.33158813263525305</v>
      </c>
      <c r="L121" s="253">
        <v>0.44677137870855149</v>
      </c>
      <c r="M121" s="253">
        <v>0.42408376963350786</v>
      </c>
      <c r="N121" s="253">
        <v>5.06108202443281E-2</v>
      </c>
      <c r="O121" s="7">
        <v>573</v>
      </c>
    </row>
    <row r="122" spans="1:15" x14ac:dyDescent="0.25">
      <c r="A122" s="7">
        <v>2203</v>
      </c>
      <c r="B122" t="s">
        <v>169</v>
      </c>
      <c r="C122" s="7" t="s">
        <v>55</v>
      </c>
      <c r="D122" t="s">
        <v>176</v>
      </c>
      <c r="F122" s="253">
        <v>0.26120857699805067</v>
      </c>
      <c r="G122" s="253">
        <v>0.26510721247563351</v>
      </c>
      <c r="H122" s="253">
        <v>0.34113060428849901</v>
      </c>
      <c r="I122" s="253">
        <v>0.12475633528265107</v>
      </c>
      <c r="J122" s="253">
        <v>0.28265107212475632</v>
      </c>
      <c r="K122" s="253">
        <v>0.24561403508771928</v>
      </c>
      <c r="L122" s="253">
        <v>0.37037037037037035</v>
      </c>
      <c r="M122" s="253">
        <v>0.34113060428849901</v>
      </c>
      <c r="N122" s="253">
        <v>7.2124756335282647E-2</v>
      </c>
      <c r="O122" s="7">
        <v>513</v>
      </c>
    </row>
    <row r="123" spans="1:15" x14ac:dyDescent="0.25">
      <c r="A123" s="7">
        <v>2063</v>
      </c>
      <c r="B123" t="s">
        <v>169</v>
      </c>
      <c r="C123" s="7" t="s">
        <v>61</v>
      </c>
      <c r="D123" t="s">
        <v>177</v>
      </c>
      <c r="F123" s="253">
        <v>0.29115479115479115</v>
      </c>
      <c r="G123" s="253">
        <v>0.27518427518427518</v>
      </c>
      <c r="H123" s="253">
        <v>0.32309582309582308</v>
      </c>
      <c r="I123" s="253">
        <v>0.19041769041769041</v>
      </c>
      <c r="J123" s="253">
        <v>0.29606879606879605</v>
      </c>
      <c r="K123" s="253">
        <v>0.28746928746928746</v>
      </c>
      <c r="L123" s="253">
        <v>0.37100737100737102</v>
      </c>
      <c r="M123" s="253">
        <v>0.29484029484029484</v>
      </c>
      <c r="N123" s="253">
        <v>4.7911547911547912E-2</v>
      </c>
      <c r="O123" s="7">
        <v>814</v>
      </c>
    </row>
    <row r="124" spans="1:15" x14ac:dyDescent="0.25">
      <c r="A124" s="7">
        <v>2064</v>
      </c>
      <c r="B124" t="s">
        <v>169</v>
      </c>
      <c r="C124" s="7" t="s">
        <v>61</v>
      </c>
      <c r="D124" t="s">
        <v>178</v>
      </c>
      <c r="F124" s="253">
        <v>0.34217506631299732</v>
      </c>
      <c r="G124" s="253">
        <v>0.32957559681697612</v>
      </c>
      <c r="H124" s="253">
        <v>0.35742705570291777</v>
      </c>
      <c r="I124" s="253">
        <v>0.18899204244031831</v>
      </c>
      <c r="J124" s="253">
        <v>0.33090185676392575</v>
      </c>
      <c r="K124" s="253">
        <v>0.36803713527851462</v>
      </c>
      <c r="L124" s="253">
        <v>0.45358090185676392</v>
      </c>
      <c r="M124" s="253">
        <v>0.3660477453580902</v>
      </c>
      <c r="N124" s="253">
        <v>7.3607427055702918E-2</v>
      </c>
      <c r="O124" s="7">
        <v>1508</v>
      </c>
    </row>
    <row r="125" spans="1:15" x14ac:dyDescent="0.25">
      <c r="A125" s="7">
        <v>2235</v>
      </c>
      <c r="B125" t="s">
        <v>169</v>
      </c>
      <c r="C125" s="7" t="s">
        <v>61</v>
      </c>
      <c r="D125" t="s">
        <v>179</v>
      </c>
      <c r="F125" s="253">
        <v>0.36305732484076431</v>
      </c>
      <c r="G125" s="253">
        <v>0.31847133757961782</v>
      </c>
      <c r="H125" s="253">
        <v>0.34076433121019106</v>
      </c>
      <c r="I125" s="253">
        <v>0.15286624203821655</v>
      </c>
      <c r="J125" s="253">
        <v>0.24203821656050956</v>
      </c>
      <c r="K125" s="253">
        <v>0.46496815286624205</v>
      </c>
      <c r="L125" s="253">
        <v>0.48407643312101911</v>
      </c>
      <c r="M125" s="253">
        <v>0.31528662420382164</v>
      </c>
      <c r="N125" s="253">
        <v>2.5477707006369428E-2</v>
      </c>
      <c r="O125" s="7">
        <v>314</v>
      </c>
    </row>
    <row r="126" spans="1:15" x14ac:dyDescent="0.25">
      <c r="A126" s="7">
        <v>2205</v>
      </c>
      <c r="B126" t="s">
        <v>169</v>
      </c>
      <c r="C126" s="7" t="s">
        <v>61</v>
      </c>
      <c r="D126" t="s">
        <v>180</v>
      </c>
      <c r="F126" s="253">
        <v>0.22787193973634651</v>
      </c>
      <c r="G126" s="253">
        <v>0.24293785310734464</v>
      </c>
      <c r="H126" s="253">
        <v>0.30508474576271188</v>
      </c>
      <c r="I126" s="253">
        <v>0.15254237288135594</v>
      </c>
      <c r="J126" s="253">
        <v>0.31261770244821091</v>
      </c>
      <c r="K126" s="253">
        <v>0.2768361581920904</v>
      </c>
      <c r="L126" s="253">
        <v>0.3352165725047081</v>
      </c>
      <c r="M126" s="253">
        <v>0.24858757062146894</v>
      </c>
      <c r="N126" s="253">
        <v>3.954802259887006E-2</v>
      </c>
      <c r="O126" s="7">
        <v>531</v>
      </c>
    </row>
    <row r="127" spans="1:15" x14ac:dyDescent="0.25">
      <c r="A127" s="7">
        <v>2164</v>
      </c>
      <c r="B127" t="s">
        <v>181</v>
      </c>
      <c r="C127" s="7" t="s">
        <v>55</v>
      </c>
      <c r="D127" t="s">
        <v>182</v>
      </c>
      <c r="F127" s="253">
        <v>0.30155510480054093</v>
      </c>
      <c r="G127" s="253">
        <v>0.28194726166328599</v>
      </c>
      <c r="H127" s="253">
        <v>0.34009465855307641</v>
      </c>
      <c r="I127" s="253">
        <v>0.1926977687626775</v>
      </c>
      <c r="J127" s="253">
        <v>0.26774847870182555</v>
      </c>
      <c r="K127" s="253">
        <v>0.24746450304259635</v>
      </c>
      <c r="L127" s="253">
        <v>0.38877620013522651</v>
      </c>
      <c r="M127" s="253">
        <v>0.43002028397565922</v>
      </c>
      <c r="N127" s="253">
        <v>6.2880324543610547E-2</v>
      </c>
      <c r="O127" s="7">
        <v>1479</v>
      </c>
    </row>
    <row r="128" spans="1:15" x14ac:dyDescent="0.25">
      <c r="A128" s="7">
        <v>2128</v>
      </c>
      <c r="B128" t="s">
        <v>181</v>
      </c>
      <c r="C128" s="7" t="s">
        <v>55</v>
      </c>
      <c r="D128" t="s">
        <v>181</v>
      </c>
      <c r="F128" s="253">
        <v>0.33275862068965517</v>
      </c>
      <c r="G128" s="253">
        <v>0.35732758620689653</v>
      </c>
      <c r="H128" s="253">
        <v>0.39137931034482759</v>
      </c>
      <c r="I128" s="253">
        <v>0.21120689655172414</v>
      </c>
      <c r="J128" s="253">
        <v>0.32543103448275862</v>
      </c>
      <c r="K128" s="253">
        <v>0.32413793103448274</v>
      </c>
      <c r="L128" s="253">
        <v>0.40905172413793106</v>
      </c>
      <c r="M128" s="253">
        <v>0.44439655172413794</v>
      </c>
      <c r="N128" s="253">
        <v>5.8620689655172413E-2</v>
      </c>
      <c r="O128" s="7">
        <v>2320</v>
      </c>
    </row>
    <row r="129" spans="1:15" x14ac:dyDescent="0.25">
      <c r="A129" s="7">
        <v>2139</v>
      </c>
      <c r="B129" t="s">
        <v>181</v>
      </c>
      <c r="C129" s="7" t="s">
        <v>61</v>
      </c>
      <c r="D129" t="s">
        <v>183</v>
      </c>
      <c r="F129" s="253">
        <v>0.27621483375959077</v>
      </c>
      <c r="G129" s="253">
        <v>0.26598465473145783</v>
      </c>
      <c r="H129" s="253">
        <v>0.35805626598465473</v>
      </c>
      <c r="I129" s="253">
        <v>0.16879795396419436</v>
      </c>
      <c r="J129" s="253">
        <v>0.2915601023017903</v>
      </c>
      <c r="K129" s="253">
        <v>0.25575447570332482</v>
      </c>
      <c r="L129" s="253">
        <v>0.32992327365728902</v>
      </c>
      <c r="M129" s="253">
        <v>0.31713554987212278</v>
      </c>
      <c r="N129" s="253">
        <v>6.3938618925831206E-2</v>
      </c>
      <c r="O129" s="7">
        <v>391</v>
      </c>
    </row>
    <row r="130" spans="1:15" x14ac:dyDescent="0.25">
      <c r="A130" s="7">
        <v>2040</v>
      </c>
      <c r="B130" t="s">
        <v>181</v>
      </c>
      <c r="C130" s="7" t="s">
        <v>61</v>
      </c>
      <c r="D130" t="s">
        <v>184</v>
      </c>
      <c r="F130" s="253">
        <v>0.19133574007220217</v>
      </c>
      <c r="G130" s="253">
        <v>0.19855595667870035</v>
      </c>
      <c r="H130" s="253">
        <v>0.20938628158844766</v>
      </c>
      <c r="I130" s="253">
        <v>0.22382671480144403</v>
      </c>
      <c r="J130" s="253">
        <v>0.22021660649819494</v>
      </c>
      <c r="K130" s="253">
        <v>0.17328519855595667</v>
      </c>
      <c r="L130" s="253">
        <v>0.28880866425992779</v>
      </c>
      <c r="M130" s="253">
        <v>0.29241877256317689</v>
      </c>
      <c r="N130" s="253">
        <v>6.4981949458483748E-2</v>
      </c>
      <c r="O130" s="7">
        <v>277</v>
      </c>
    </row>
    <row r="131" spans="1:15" x14ac:dyDescent="0.25">
      <c r="A131" s="7">
        <v>2163</v>
      </c>
      <c r="B131" t="s">
        <v>181</v>
      </c>
      <c r="C131" s="7" t="s">
        <v>61</v>
      </c>
      <c r="D131" t="s">
        <v>185</v>
      </c>
      <c r="F131" s="253">
        <v>0.20819112627986347</v>
      </c>
      <c r="G131" s="253">
        <v>0.23777019340159272</v>
      </c>
      <c r="H131" s="253">
        <v>0.29465301478953354</v>
      </c>
      <c r="I131" s="253">
        <v>0.12286689419795221</v>
      </c>
      <c r="J131" s="253">
        <v>0.21387940841865757</v>
      </c>
      <c r="K131" s="253">
        <v>0.24914675767918087</v>
      </c>
      <c r="L131" s="253">
        <v>0.33105802047781568</v>
      </c>
      <c r="M131" s="253">
        <v>0.30489192263936293</v>
      </c>
      <c r="N131" s="253">
        <v>5.5745164960182024E-2</v>
      </c>
      <c r="O131" s="7">
        <v>879</v>
      </c>
    </row>
    <row r="132" spans="1:15" x14ac:dyDescent="0.25">
      <c r="A132" s="7">
        <v>2082</v>
      </c>
      <c r="B132" t="s">
        <v>186</v>
      </c>
      <c r="C132" s="7" t="s">
        <v>55</v>
      </c>
      <c r="D132" t="s">
        <v>187</v>
      </c>
      <c r="F132" s="253">
        <v>0.16093750000000001</v>
      </c>
      <c r="G132" s="253">
        <v>0.14531250000000001</v>
      </c>
      <c r="H132" s="253">
        <v>0.20624999999999999</v>
      </c>
      <c r="I132" s="253">
        <v>0.13125000000000001</v>
      </c>
      <c r="J132" s="253">
        <v>0.20468749999999999</v>
      </c>
      <c r="K132" s="253">
        <v>0.15937499999999999</v>
      </c>
      <c r="L132" s="253">
        <v>0.30156250000000001</v>
      </c>
      <c r="M132" s="253">
        <v>0.31093749999999998</v>
      </c>
      <c r="N132" s="253">
        <v>3.90625E-2</v>
      </c>
      <c r="O132" s="7">
        <v>640</v>
      </c>
    </row>
    <row r="133" spans="1:15" x14ac:dyDescent="0.25">
      <c r="A133" s="7">
        <v>2118</v>
      </c>
      <c r="B133" t="s">
        <v>186</v>
      </c>
      <c r="C133" s="7" t="s">
        <v>55</v>
      </c>
      <c r="D133" t="s">
        <v>188</v>
      </c>
      <c r="F133" s="253">
        <v>0.22769314472252447</v>
      </c>
      <c r="G133" s="253">
        <v>0.26088139281828077</v>
      </c>
      <c r="H133" s="253">
        <v>0.27529923830250275</v>
      </c>
      <c r="I133" s="253">
        <v>0.16512513601741022</v>
      </c>
      <c r="J133" s="253">
        <v>0.27557127312295976</v>
      </c>
      <c r="K133" s="253">
        <v>0.25870511425462461</v>
      </c>
      <c r="L133" s="253">
        <v>0.40505984766050057</v>
      </c>
      <c r="M133" s="253">
        <v>0.35310119695321002</v>
      </c>
      <c r="N133" s="253">
        <v>3.6180631120783457E-2</v>
      </c>
      <c r="O133" s="7">
        <v>3676</v>
      </c>
    </row>
    <row r="134" spans="1:15" x14ac:dyDescent="0.25">
      <c r="A134" s="7">
        <v>2120</v>
      </c>
      <c r="B134" t="s">
        <v>186</v>
      </c>
      <c r="C134" s="7" t="s">
        <v>55</v>
      </c>
      <c r="D134" t="s">
        <v>189</v>
      </c>
      <c r="F134" s="253">
        <v>0.22974347383885185</v>
      </c>
      <c r="G134" s="253">
        <v>0.2228500395524918</v>
      </c>
      <c r="H134" s="253">
        <v>0.26443665950954909</v>
      </c>
      <c r="I134" s="253">
        <v>0.1484913549553622</v>
      </c>
      <c r="J134" s="253">
        <v>0.21606961238558028</v>
      </c>
      <c r="K134" s="253">
        <v>0.18465363317889028</v>
      </c>
      <c r="L134" s="253">
        <v>0.36727313820770707</v>
      </c>
      <c r="M134" s="253">
        <v>0.39236071872527967</v>
      </c>
      <c r="N134" s="253">
        <v>4.5654876257204206E-2</v>
      </c>
      <c r="O134" s="7">
        <v>8849</v>
      </c>
    </row>
    <row r="135" spans="1:15" x14ac:dyDescent="0.25">
      <c r="A135" s="7">
        <v>2220</v>
      </c>
      <c r="B135" t="s">
        <v>186</v>
      </c>
      <c r="C135" s="7" t="s">
        <v>55</v>
      </c>
      <c r="D135" t="s">
        <v>190</v>
      </c>
      <c r="F135" s="253">
        <v>0.22138364779874214</v>
      </c>
      <c r="G135" s="253">
        <v>0.18364779874213835</v>
      </c>
      <c r="H135" s="253">
        <v>0.25660377358490566</v>
      </c>
      <c r="I135" s="253">
        <v>0.14339622641509434</v>
      </c>
      <c r="J135" s="253">
        <v>0.19245283018867926</v>
      </c>
      <c r="K135" s="253">
        <v>0.1861635220125786</v>
      </c>
      <c r="L135" s="253">
        <v>0.40503144654088052</v>
      </c>
      <c r="M135" s="253">
        <v>0.33584905660377357</v>
      </c>
      <c r="N135" s="253">
        <v>8.0503144654088046E-2</v>
      </c>
      <c r="O135" s="7">
        <v>795</v>
      </c>
    </row>
    <row r="136" spans="1:15" x14ac:dyDescent="0.25">
      <c r="A136" s="7">
        <v>2121</v>
      </c>
      <c r="B136" t="s">
        <v>186</v>
      </c>
      <c r="C136" s="7" t="s">
        <v>55</v>
      </c>
      <c r="D136" t="s">
        <v>191</v>
      </c>
      <c r="F136" s="253">
        <v>0.27089006736419663</v>
      </c>
      <c r="G136" s="253">
        <v>0.26630356886914147</v>
      </c>
      <c r="H136" s="253">
        <v>0.24265443600401318</v>
      </c>
      <c r="I136" s="253">
        <v>0.19463952988390426</v>
      </c>
      <c r="J136" s="253">
        <v>0.27418661315751758</v>
      </c>
      <c r="K136" s="253">
        <v>0.25068080837035978</v>
      </c>
      <c r="L136" s="253">
        <v>0.40289522717500359</v>
      </c>
      <c r="M136" s="253">
        <v>0.49032535473699296</v>
      </c>
      <c r="N136" s="253">
        <v>3.3108786011179593E-2</v>
      </c>
      <c r="O136" s="7">
        <v>6977</v>
      </c>
    </row>
    <row r="137" spans="1:15" x14ac:dyDescent="0.25">
      <c r="A137" s="7">
        <v>2048</v>
      </c>
      <c r="B137" t="s">
        <v>186</v>
      </c>
      <c r="C137" s="7" t="s">
        <v>61</v>
      </c>
      <c r="D137" t="s">
        <v>192</v>
      </c>
      <c r="F137" s="253">
        <v>0.2687353629976581</v>
      </c>
      <c r="G137" s="253">
        <v>0.2265807962529274</v>
      </c>
      <c r="H137" s="253">
        <v>0.24297423887587821</v>
      </c>
      <c r="I137" s="253">
        <v>0.2265807962529274</v>
      </c>
      <c r="J137" s="253">
        <v>0.28981264637002341</v>
      </c>
      <c r="K137" s="253">
        <v>0.22950819672131148</v>
      </c>
      <c r="L137" s="253">
        <v>0.38817330210772832</v>
      </c>
      <c r="M137" s="253">
        <v>0.46077283372365341</v>
      </c>
      <c r="N137" s="253">
        <v>2.9859484777517563E-2</v>
      </c>
      <c r="O137" s="7">
        <v>1708</v>
      </c>
    </row>
    <row r="138" spans="1:15" x14ac:dyDescent="0.25">
      <c r="A138" s="7">
        <v>2149</v>
      </c>
      <c r="B138" t="s">
        <v>186</v>
      </c>
      <c r="C138" s="7" t="s">
        <v>61</v>
      </c>
      <c r="D138" t="s">
        <v>193</v>
      </c>
      <c r="F138" s="253">
        <v>0.27892813641900122</v>
      </c>
      <c r="G138" s="253">
        <v>0.27892813641900122</v>
      </c>
      <c r="H138" s="253">
        <v>0.26309378806333739</v>
      </c>
      <c r="I138" s="253">
        <v>0.21071863580998781</v>
      </c>
      <c r="J138" s="253">
        <v>0.27040194884287455</v>
      </c>
      <c r="K138" s="253">
        <v>0.24604141291108406</v>
      </c>
      <c r="L138" s="253">
        <v>0.41900121802679657</v>
      </c>
      <c r="M138" s="253">
        <v>0.45188794153471379</v>
      </c>
      <c r="N138" s="253">
        <v>5.4811205846528627E-2</v>
      </c>
      <c r="O138" s="7">
        <v>821</v>
      </c>
    </row>
    <row r="139" spans="1:15" x14ac:dyDescent="0.25">
      <c r="A139" s="7">
        <v>2050</v>
      </c>
      <c r="B139" t="s">
        <v>186</v>
      </c>
      <c r="C139" s="7" t="s">
        <v>61</v>
      </c>
      <c r="D139" t="s">
        <v>194</v>
      </c>
      <c r="F139" s="253">
        <v>0.25867861142217247</v>
      </c>
      <c r="G139" s="253">
        <v>0.29451287793952968</v>
      </c>
      <c r="H139" s="253">
        <v>0.31914893617021278</v>
      </c>
      <c r="I139" s="253">
        <v>0.24748040313549832</v>
      </c>
      <c r="J139" s="253">
        <v>0.3561030235162374</v>
      </c>
      <c r="K139" s="253">
        <v>0.31019036954087348</v>
      </c>
      <c r="L139" s="253">
        <v>0.39977603583426652</v>
      </c>
      <c r="M139" s="253">
        <v>0.42441209406494962</v>
      </c>
      <c r="N139" s="253">
        <v>7.2788353863381852E-2</v>
      </c>
      <c r="O139" s="7">
        <v>893</v>
      </c>
    </row>
    <row r="140" spans="1:15" x14ac:dyDescent="0.25">
      <c r="A140" s="7">
        <v>2054</v>
      </c>
      <c r="B140" t="s">
        <v>186</v>
      </c>
      <c r="C140" s="7" t="s">
        <v>61</v>
      </c>
      <c r="D140" t="s">
        <v>195</v>
      </c>
      <c r="F140" s="253">
        <v>0.24618320610687022</v>
      </c>
      <c r="G140" s="253">
        <v>0.21183206106870228</v>
      </c>
      <c r="H140" s="253">
        <v>0.22519083969465647</v>
      </c>
      <c r="I140" s="253">
        <v>0.20229007633587787</v>
      </c>
      <c r="J140" s="253">
        <v>0.25190839694656486</v>
      </c>
      <c r="K140" s="253">
        <v>0.24236641221374045</v>
      </c>
      <c r="L140" s="253">
        <v>0.33587786259541985</v>
      </c>
      <c r="M140" s="253">
        <v>0.25572519083969464</v>
      </c>
      <c r="N140" s="253">
        <v>4.3893129770992363E-2</v>
      </c>
      <c r="O140" s="7">
        <v>524</v>
      </c>
    </row>
    <row r="141" spans="1:15" x14ac:dyDescent="0.25">
      <c r="A141" s="7">
        <v>2144</v>
      </c>
      <c r="B141" t="s">
        <v>186</v>
      </c>
      <c r="C141" s="7" t="s">
        <v>61</v>
      </c>
      <c r="D141" t="s">
        <v>196</v>
      </c>
      <c r="F141" s="253">
        <v>0.21395775941230485</v>
      </c>
      <c r="G141" s="253">
        <v>0.19559228650137742</v>
      </c>
      <c r="H141" s="253">
        <v>0.19008264462809918</v>
      </c>
      <c r="I141" s="253">
        <v>0.21487603305785125</v>
      </c>
      <c r="J141" s="253">
        <v>0.25803489439853078</v>
      </c>
      <c r="K141" s="253">
        <v>0.2359963269054178</v>
      </c>
      <c r="L141" s="253">
        <v>0.39485766758494029</v>
      </c>
      <c r="M141" s="253">
        <v>0.33792470156106519</v>
      </c>
      <c r="N141" s="253">
        <v>2.938475665748393E-2</v>
      </c>
      <c r="O141" s="7">
        <v>1089</v>
      </c>
    </row>
    <row r="142" spans="1:15" x14ac:dyDescent="0.25">
      <c r="A142" s="7">
        <v>2145</v>
      </c>
      <c r="B142" t="s">
        <v>186</v>
      </c>
      <c r="C142" s="7" t="s">
        <v>61</v>
      </c>
      <c r="D142" t="s">
        <v>196</v>
      </c>
      <c r="F142" s="253">
        <v>0.29538461538461541</v>
      </c>
      <c r="G142" s="253">
        <v>0.27076923076923076</v>
      </c>
      <c r="H142" s="253">
        <v>0.24923076923076923</v>
      </c>
      <c r="I142" s="253">
        <v>0.29538461538461541</v>
      </c>
      <c r="J142" s="253">
        <v>0.3323076923076923</v>
      </c>
      <c r="K142" s="253">
        <v>0.28307692307692306</v>
      </c>
      <c r="L142" s="253">
        <v>0.33538461538461539</v>
      </c>
      <c r="M142" s="253">
        <v>0.33538461538461539</v>
      </c>
      <c r="N142" s="253">
        <v>9.2307692307692313E-2</v>
      </c>
      <c r="O142" s="7">
        <v>325</v>
      </c>
    </row>
    <row r="143" spans="1:15" x14ac:dyDescent="0.25">
      <c r="A143" s="7">
        <v>2067</v>
      </c>
      <c r="B143" t="s">
        <v>186</v>
      </c>
      <c r="C143" s="7" t="s">
        <v>61</v>
      </c>
      <c r="D143" t="s">
        <v>197</v>
      </c>
      <c r="F143" s="253">
        <v>0.2241943017281644</v>
      </c>
      <c r="G143" s="253">
        <v>0.21391872956562355</v>
      </c>
      <c r="H143" s="253">
        <v>0.25128444652031762</v>
      </c>
      <c r="I143" s="253">
        <v>0.17094815506772537</v>
      </c>
      <c r="J143" s="253">
        <v>0.24100887435777674</v>
      </c>
      <c r="K143" s="253">
        <v>0.22512844465203177</v>
      </c>
      <c r="L143" s="253">
        <v>0.31854273703876695</v>
      </c>
      <c r="M143" s="253">
        <v>0.28865016347501166</v>
      </c>
      <c r="N143" s="253">
        <v>4.1102288650163472E-2</v>
      </c>
      <c r="O143" s="7">
        <v>2141</v>
      </c>
    </row>
    <row r="144" spans="1:15" x14ac:dyDescent="0.25">
      <c r="A144" s="7">
        <v>2183</v>
      </c>
      <c r="B144" t="s">
        <v>186</v>
      </c>
      <c r="C144" s="7" t="s">
        <v>64</v>
      </c>
      <c r="D144" t="s">
        <v>198</v>
      </c>
      <c r="F144" s="253">
        <v>0.31002898550724639</v>
      </c>
      <c r="G144" s="253">
        <v>0.25159420289855072</v>
      </c>
      <c r="H144" s="253">
        <v>0.32475362318840578</v>
      </c>
      <c r="I144" s="253">
        <v>0.14295652173913043</v>
      </c>
      <c r="J144" s="253">
        <v>0.26423188405797099</v>
      </c>
      <c r="K144" s="253">
        <v>0.25089855072463768</v>
      </c>
      <c r="L144" s="253">
        <v>0.40568115942028987</v>
      </c>
      <c r="M144" s="253">
        <v>0.33727536231884059</v>
      </c>
      <c r="N144" s="253">
        <v>3.1884057971014491E-2</v>
      </c>
      <c r="O144" s="7">
        <v>8625</v>
      </c>
    </row>
    <row r="145" spans="1:15" x14ac:dyDescent="0.25">
      <c r="A145" s="7">
        <v>2199</v>
      </c>
      <c r="B145" t="s">
        <v>199</v>
      </c>
      <c r="C145" s="7" t="s">
        <v>55</v>
      </c>
      <c r="D145" t="s">
        <v>200</v>
      </c>
      <c r="F145" s="253">
        <v>0.23739742086752638</v>
      </c>
      <c r="G145" s="253">
        <v>0.22743259085580306</v>
      </c>
      <c r="H145" s="253">
        <v>0.31301289566236812</v>
      </c>
      <c r="I145" s="253">
        <v>9.7303634232121919E-2</v>
      </c>
      <c r="J145" s="253">
        <v>0.23974208675263775</v>
      </c>
      <c r="K145" s="253">
        <v>0.23153575615474795</v>
      </c>
      <c r="L145" s="253">
        <v>0.38335287221570924</v>
      </c>
      <c r="M145" s="253">
        <v>0.22508792497069169</v>
      </c>
      <c r="N145" s="253">
        <v>4.7479484173505275E-2</v>
      </c>
      <c r="O145" s="7">
        <v>1706</v>
      </c>
    </row>
    <row r="146" spans="1:15" x14ac:dyDescent="0.25">
      <c r="A146" s="7">
        <v>2099</v>
      </c>
      <c r="B146" t="s">
        <v>199</v>
      </c>
      <c r="C146" s="7" t="s">
        <v>55</v>
      </c>
      <c r="D146" t="s">
        <v>201</v>
      </c>
      <c r="F146" s="253">
        <v>0.29267437784787942</v>
      </c>
      <c r="G146" s="253">
        <v>0.25832457062740977</v>
      </c>
      <c r="H146" s="253">
        <v>0.32807570977917982</v>
      </c>
      <c r="I146" s="253">
        <v>0.13179109709078163</v>
      </c>
      <c r="J146" s="253">
        <v>0.23063441990886785</v>
      </c>
      <c r="K146" s="253">
        <v>0.21310900806168945</v>
      </c>
      <c r="L146" s="253">
        <v>0.34980722046968105</v>
      </c>
      <c r="M146" s="253">
        <v>0.32982825096389767</v>
      </c>
      <c r="N146" s="253">
        <v>2.9442691903259727E-2</v>
      </c>
      <c r="O146" s="7">
        <v>2853</v>
      </c>
    </row>
    <row r="147" spans="1:15" x14ac:dyDescent="0.25">
      <c r="A147" s="7">
        <v>2197</v>
      </c>
      <c r="B147" t="s">
        <v>199</v>
      </c>
      <c r="C147" s="7" t="s">
        <v>55</v>
      </c>
      <c r="D147" t="s">
        <v>202</v>
      </c>
      <c r="F147" s="253">
        <v>0.33931099575271356</v>
      </c>
      <c r="G147" s="253">
        <v>0.32090608777725343</v>
      </c>
      <c r="H147" s="253">
        <v>0.37328928739971684</v>
      </c>
      <c r="I147" s="253">
        <v>0.19490325625294949</v>
      </c>
      <c r="J147" s="253">
        <v>0.32656913638508733</v>
      </c>
      <c r="K147" s="253">
        <v>0.33789523360075507</v>
      </c>
      <c r="L147" s="253">
        <v>0.45870693723454459</v>
      </c>
      <c r="M147" s="253">
        <v>0.49551675318546484</v>
      </c>
      <c r="N147" s="253">
        <v>3.114676734308636E-2</v>
      </c>
      <c r="O147" s="7">
        <v>2119</v>
      </c>
    </row>
    <row r="148" spans="1:15" x14ac:dyDescent="0.25">
      <c r="A148" s="7">
        <v>2198</v>
      </c>
      <c r="B148" t="s">
        <v>199</v>
      </c>
      <c r="C148" s="7" t="s">
        <v>55</v>
      </c>
      <c r="D148" t="s">
        <v>202</v>
      </c>
      <c r="F148" s="253">
        <v>0.3463497453310696</v>
      </c>
      <c r="G148" s="253">
        <v>0.31706281833616301</v>
      </c>
      <c r="H148" s="253">
        <v>0.3607809847198642</v>
      </c>
      <c r="I148" s="253">
        <v>0.18336162988115451</v>
      </c>
      <c r="J148" s="253">
        <v>0.33361629881154498</v>
      </c>
      <c r="K148" s="253">
        <v>0.34295415959252973</v>
      </c>
      <c r="L148" s="253">
        <v>0.4303904923599321</v>
      </c>
      <c r="M148" s="253">
        <v>0.45288624787775894</v>
      </c>
      <c r="N148" s="253">
        <v>1.8251273344651951E-2</v>
      </c>
      <c r="O148" s="7">
        <v>2356</v>
      </c>
    </row>
    <row r="149" spans="1:15" x14ac:dyDescent="0.25">
      <c r="A149" s="7">
        <v>2239</v>
      </c>
      <c r="B149" t="s">
        <v>199</v>
      </c>
      <c r="C149" s="7" t="s">
        <v>55</v>
      </c>
      <c r="D149" t="s">
        <v>203</v>
      </c>
      <c r="F149" s="253">
        <v>0.22580645161290322</v>
      </c>
      <c r="G149" s="253">
        <v>0.29838709677419356</v>
      </c>
      <c r="H149" s="253">
        <v>0.34677419354838712</v>
      </c>
      <c r="I149" s="253">
        <v>0.11290322580645161</v>
      </c>
      <c r="J149" s="253">
        <v>0.23387096774193547</v>
      </c>
      <c r="K149" s="253">
        <v>0.34677419354838712</v>
      </c>
      <c r="L149" s="253">
        <v>0.44354838709677419</v>
      </c>
      <c r="M149" s="253">
        <v>0.36290322580645162</v>
      </c>
      <c r="N149" s="253">
        <v>2.4193548387096774E-2</v>
      </c>
      <c r="O149" s="7">
        <v>124</v>
      </c>
    </row>
    <row r="150" spans="1:15" x14ac:dyDescent="0.25">
      <c r="A150" s="7">
        <v>2240</v>
      </c>
      <c r="B150" t="s">
        <v>199</v>
      </c>
      <c r="C150" s="7" t="s">
        <v>55</v>
      </c>
      <c r="D150" t="s">
        <v>203</v>
      </c>
      <c r="F150" s="253">
        <v>0.28244274809160308</v>
      </c>
      <c r="G150" s="253">
        <v>0.35114503816793891</v>
      </c>
      <c r="H150" s="253">
        <v>0.39694656488549618</v>
      </c>
      <c r="I150" s="253">
        <v>9.1603053435114504E-2</v>
      </c>
      <c r="J150" s="253">
        <v>0.26717557251908397</v>
      </c>
      <c r="K150" s="253">
        <v>0.26717557251908397</v>
      </c>
      <c r="L150" s="253">
        <v>0.48091603053435117</v>
      </c>
      <c r="M150" s="253">
        <v>0.44274809160305345</v>
      </c>
      <c r="N150" s="253">
        <v>6.1068702290076333E-2</v>
      </c>
      <c r="O150" s="7">
        <v>131</v>
      </c>
    </row>
    <row r="151" spans="1:15" x14ac:dyDescent="0.25">
      <c r="A151" s="7">
        <v>2184</v>
      </c>
      <c r="B151" t="s">
        <v>199</v>
      </c>
      <c r="C151" s="7" t="s">
        <v>55</v>
      </c>
      <c r="D151" t="s">
        <v>204</v>
      </c>
      <c r="F151" s="253">
        <v>0.22448096885813149</v>
      </c>
      <c r="G151" s="253">
        <v>0.23269896193771628</v>
      </c>
      <c r="H151" s="253">
        <v>0.35077854671280279</v>
      </c>
      <c r="I151" s="253">
        <v>0.10596885813148789</v>
      </c>
      <c r="J151" s="253">
        <v>0.27811418685121109</v>
      </c>
      <c r="K151" s="253">
        <v>0.20891003460207613</v>
      </c>
      <c r="L151" s="253">
        <v>0.34169550173010382</v>
      </c>
      <c r="M151" s="253">
        <v>0.27249134948096887</v>
      </c>
      <c r="N151" s="253">
        <v>6.7906574394463667E-2</v>
      </c>
      <c r="O151" s="7">
        <v>2312</v>
      </c>
    </row>
    <row r="152" spans="1:15" x14ac:dyDescent="0.25">
      <c r="A152" s="7">
        <v>2206</v>
      </c>
      <c r="B152" t="s">
        <v>199</v>
      </c>
      <c r="C152" s="7" t="s">
        <v>61</v>
      </c>
      <c r="D152" t="s">
        <v>205</v>
      </c>
      <c r="F152" s="253">
        <v>0.34459459459459457</v>
      </c>
      <c r="G152" s="253">
        <v>0.28209459459459457</v>
      </c>
      <c r="H152" s="253">
        <v>0.33952702702702703</v>
      </c>
      <c r="I152" s="253">
        <v>0.21114864864864866</v>
      </c>
      <c r="J152" s="253">
        <v>0.28885135135135137</v>
      </c>
      <c r="K152" s="253">
        <v>0.26689189189189189</v>
      </c>
      <c r="L152" s="253">
        <v>0.46114864864864863</v>
      </c>
      <c r="M152" s="253">
        <v>0.2483108108108108</v>
      </c>
      <c r="N152" s="253">
        <v>2.5337837837837839E-2</v>
      </c>
      <c r="O152" s="7">
        <v>592</v>
      </c>
    </row>
    <row r="153" spans="1:15" x14ac:dyDescent="0.25">
      <c r="A153" s="7">
        <v>2213</v>
      </c>
      <c r="B153" t="s">
        <v>199</v>
      </c>
      <c r="C153" s="7" t="s">
        <v>61</v>
      </c>
      <c r="D153" t="s">
        <v>206</v>
      </c>
      <c r="F153" s="253">
        <v>0.33187772925764192</v>
      </c>
      <c r="G153" s="253">
        <v>0.28602620087336245</v>
      </c>
      <c r="H153" s="253">
        <v>0.33842794759825329</v>
      </c>
      <c r="I153" s="253">
        <v>0.19213973799126638</v>
      </c>
      <c r="J153" s="253">
        <v>0.2816593886462882</v>
      </c>
      <c r="K153" s="253">
        <v>0.33187772925764192</v>
      </c>
      <c r="L153" s="253">
        <v>0.35152838427947597</v>
      </c>
      <c r="M153" s="253">
        <v>0.27947598253275108</v>
      </c>
      <c r="N153" s="253">
        <v>3.7117903930131008E-2</v>
      </c>
      <c r="O153" s="7">
        <v>458</v>
      </c>
    </row>
    <row r="154" spans="1:15" x14ac:dyDescent="0.25">
      <c r="A154" s="7">
        <v>2214</v>
      </c>
      <c r="B154" t="s">
        <v>199</v>
      </c>
      <c r="C154" s="7" t="s">
        <v>61</v>
      </c>
      <c r="D154" t="s">
        <v>206</v>
      </c>
      <c r="F154" s="253">
        <v>0.30263157894736842</v>
      </c>
      <c r="G154" s="253">
        <v>0.31203007518796994</v>
      </c>
      <c r="H154" s="253">
        <v>0.39473684210526316</v>
      </c>
      <c r="I154" s="253">
        <v>0.21428571428571427</v>
      </c>
      <c r="J154" s="253">
        <v>0.37030075187969924</v>
      </c>
      <c r="K154" s="253">
        <v>0.36090225563909772</v>
      </c>
      <c r="L154" s="253">
        <v>0.40977443609022557</v>
      </c>
      <c r="M154" s="253">
        <v>0.28759398496240601</v>
      </c>
      <c r="N154" s="253">
        <v>2.6315789473684209E-2</v>
      </c>
      <c r="O154" s="7">
        <v>532</v>
      </c>
    </row>
    <row r="155" spans="1:15" x14ac:dyDescent="0.25">
      <c r="A155" s="7">
        <v>2039</v>
      </c>
      <c r="B155" t="s">
        <v>199</v>
      </c>
      <c r="C155" s="7" t="s">
        <v>61</v>
      </c>
      <c r="D155" t="s">
        <v>207</v>
      </c>
      <c r="F155" s="253">
        <v>0.29206349206349208</v>
      </c>
      <c r="G155" s="253">
        <v>0.21111111111111111</v>
      </c>
      <c r="H155" s="253">
        <v>0.28730158730158728</v>
      </c>
      <c r="I155" s="253">
        <v>0.16825396825396827</v>
      </c>
      <c r="J155" s="253">
        <v>0.27936507936507937</v>
      </c>
      <c r="K155" s="253">
        <v>0.25079365079365079</v>
      </c>
      <c r="L155" s="253">
        <v>0.32698412698412699</v>
      </c>
      <c r="M155" s="253">
        <v>0.31111111111111112</v>
      </c>
      <c r="N155" s="253">
        <v>2.8571428571428571E-2</v>
      </c>
      <c r="O155" s="7">
        <v>630</v>
      </c>
    </row>
    <row r="156" spans="1:15" x14ac:dyDescent="0.25">
      <c r="A156" s="7">
        <v>2191</v>
      </c>
      <c r="B156" t="s">
        <v>199</v>
      </c>
      <c r="C156" s="7" t="s">
        <v>61</v>
      </c>
      <c r="D156" t="s">
        <v>208</v>
      </c>
      <c r="F156" s="253">
        <v>0.15625</v>
      </c>
      <c r="G156" s="253">
        <v>0.26171875</v>
      </c>
      <c r="H156" s="253">
        <v>0.4453125</v>
      </c>
      <c r="I156" s="253">
        <v>9.375E-2</v>
      </c>
      <c r="J156" s="253">
        <v>0.25390625</v>
      </c>
      <c r="K156" s="253">
        <v>0.2734375</v>
      </c>
      <c r="L156" s="253">
        <v>0.37890625</v>
      </c>
      <c r="M156" s="253">
        <v>0.2265625</v>
      </c>
      <c r="N156" s="253">
        <v>0.125</v>
      </c>
      <c r="O156" s="7">
        <v>256</v>
      </c>
    </row>
    <row r="157" spans="1:15" x14ac:dyDescent="0.25">
      <c r="A157" s="7">
        <v>2192</v>
      </c>
      <c r="B157" t="s">
        <v>199</v>
      </c>
      <c r="C157" s="7" t="s">
        <v>61</v>
      </c>
      <c r="D157" t="s">
        <v>208</v>
      </c>
      <c r="F157" s="253">
        <v>0.18055555555555555</v>
      </c>
      <c r="G157" s="253">
        <v>8.3333333333333329E-2</v>
      </c>
      <c r="H157" s="253">
        <v>0.2361111111111111</v>
      </c>
      <c r="I157" s="253">
        <v>8.3333333333333329E-2</v>
      </c>
      <c r="J157" s="253">
        <v>9.7222222222222224E-2</v>
      </c>
      <c r="K157" s="253">
        <v>0.125</v>
      </c>
      <c r="L157" s="253">
        <v>0.2361111111111111</v>
      </c>
      <c r="M157" s="253">
        <v>6.9444444444444448E-2</v>
      </c>
      <c r="N157" s="253">
        <v>0</v>
      </c>
      <c r="O157" s="7">
        <v>72</v>
      </c>
    </row>
    <row r="158" spans="1:15" x14ac:dyDescent="0.25">
      <c r="A158" s="7">
        <v>2207</v>
      </c>
      <c r="B158" t="s">
        <v>199</v>
      </c>
      <c r="C158" s="7" t="s">
        <v>61</v>
      </c>
      <c r="D158" t="s">
        <v>209</v>
      </c>
      <c r="F158" s="253">
        <v>0.16346153846153846</v>
      </c>
      <c r="G158" s="253">
        <v>0.16025641025641027</v>
      </c>
      <c r="H158" s="253">
        <v>0.26282051282051283</v>
      </c>
      <c r="I158" s="253">
        <v>5.4487179487179488E-2</v>
      </c>
      <c r="J158" s="253">
        <v>0.25641025641025639</v>
      </c>
      <c r="K158" s="253">
        <v>9.9358974358974353E-2</v>
      </c>
      <c r="L158" s="253">
        <v>0.32371794871794873</v>
      </c>
      <c r="M158" s="253">
        <v>0.14102564102564102</v>
      </c>
      <c r="N158" s="253">
        <v>3.8461538461538464E-2</v>
      </c>
      <c r="O158" s="7">
        <v>312</v>
      </c>
    </row>
    <row r="159" spans="1:15" x14ac:dyDescent="0.25">
      <c r="A159" s="7">
        <v>0</v>
      </c>
      <c r="B159">
        <v>0</v>
      </c>
      <c r="C159" s="7">
        <v>0</v>
      </c>
      <c r="D159">
        <v>0</v>
      </c>
      <c r="F159" s="253" t="e">
        <v>#DIV/0!</v>
      </c>
      <c r="G159" s="253" t="e">
        <v>#DIV/0!</v>
      </c>
      <c r="H159" s="253" t="e">
        <v>#DIV/0!</v>
      </c>
      <c r="I159" s="253" t="e">
        <v>#DIV/0!</v>
      </c>
      <c r="J159" s="253" t="e">
        <v>#DIV/0!</v>
      </c>
      <c r="K159" s="253" t="e">
        <v>#DIV/0!</v>
      </c>
      <c r="L159" s="253" t="e">
        <v>#DIV/0!</v>
      </c>
      <c r="M159" s="253" t="e">
        <v>#DIV/0!</v>
      </c>
      <c r="N159" s="253" t="e">
        <v>#DIV/0!</v>
      </c>
      <c r="O159" s="7">
        <v>0</v>
      </c>
    </row>
    <row r="160" spans="1:15" x14ac:dyDescent="0.25">
      <c r="A160" s="7">
        <v>0</v>
      </c>
      <c r="B160">
        <v>0</v>
      </c>
      <c r="C160" s="7">
        <v>0</v>
      </c>
      <c r="D160">
        <v>0</v>
      </c>
      <c r="F160" s="253" t="e">
        <v>#DIV/0!</v>
      </c>
      <c r="G160" s="253" t="e">
        <v>#DIV/0!</v>
      </c>
      <c r="H160" s="253" t="e">
        <v>#DIV/0!</v>
      </c>
      <c r="I160" s="253" t="e">
        <v>#DIV/0!</v>
      </c>
      <c r="J160" s="253" t="e">
        <v>#DIV/0!</v>
      </c>
      <c r="K160" s="253" t="e">
        <v>#DIV/0!</v>
      </c>
      <c r="L160" s="253" t="e">
        <v>#DIV/0!</v>
      </c>
      <c r="M160" s="253" t="e">
        <v>#DIV/0!</v>
      </c>
      <c r="N160" s="253" t="e">
        <v>#DIV/0!</v>
      </c>
      <c r="O160" s="7">
        <v>0</v>
      </c>
    </row>
    <row r="161" spans="1:15" x14ac:dyDescent="0.25">
      <c r="A161" s="7">
        <v>0</v>
      </c>
      <c r="B161">
        <v>0</v>
      </c>
      <c r="C161" s="7">
        <v>0</v>
      </c>
      <c r="D161">
        <v>0</v>
      </c>
      <c r="F161" s="253" t="e">
        <v>#DIV/0!</v>
      </c>
      <c r="G161" s="253" t="e">
        <v>#DIV/0!</v>
      </c>
      <c r="H161" s="253" t="e">
        <v>#DIV/0!</v>
      </c>
      <c r="I161" s="253" t="e">
        <v>#DIV/0!</v>
      </c>
      <c r="J161" s="253" t="e">
        <v>#DIV/0!</v>
      </c>
      <c r="K161" s="253" t="e">
        <v>#DIV/0!</v>
      </c>
      <c r="L161" s="253" t="e">
        <v>#DIV/0!</v>
      </c>
      <c r="M161" s="253" t="e">
        <v>#DIV/0!</v>
      </c>
      <c r="N161" s="253" t="e">
        <v>#DIV/0!</v>
      </c>
      <c r="O161" s="7">
        <v>0</v>
      </c>
    </row>
    <row r="162" spans="1:15" x14ac:dyDescent="0.25">
      <c r="A162" s="7">
        <v>0</v>
      </c>
      <c r="B162">
        <v>0</v>
      </c>
      <c r="C162" s="7">
        <v>0</v>
      </c>
      <c r="D162">
        <v>0</v>
      </c>
      <c r="F162" s="253" t="e">
        <v>#DIV/0!</v>
      </c>
      <c r="G162" s="253" t="e">
        <v>#DIV/0!</v>
      </c>
      <c r="H162" s="253" t="e">
        <v>#DIV/0!</v>
      </c>
      <c r="I162" s="253" t="e">
        <v>#DIV/0!</v>
      </c>
      <c r="J162" s="253" t="e">
        <v>#DIV/0!</v>
      </c>
      <c r="K162" s="253" t="e">
        <v>#DIV/0!</v>
      </c>
      <c r="L162" s="253" t="e">
        <v>#DIV/0!</v>
      </c>
      <c r="M162" s="253" t="e">
        <v>#DIV/0!</v>
      </c>
      <c r="N162" s="253" t="e">
        <v>#DIV/0!</v>
      </c>
      <c r="O162" s="7">
        <v>0</v>
      </c>
    </row>
  </sheetData>
  <sortState xmlns:xlrd2="http://schemas.microsoft.com/office/spreadsheetml/2017/richdata2" ref="A7:P72">
    <sortCondition ref="A7:A72"/>
    <sortCondition ref="B7:B72"/>
  </sortState>
  <mergeCells count="2">
    <mergeCell ref="A1:D1"/>
    <mergeCell ref="F1:O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Y998"/>
  <sheetViews>
    <sheetView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98.85546875" bestFit="1" customWidth="1"/>
    <col min="2" max="2" width="8.7109375" style="7" customWidth="1"/>
    <col min="3" max="3" width="74.28515625" customWidth="1"/>
    <col min="4" max="4" width="10.42578125" style="7" customWidth="1"/>
    <col min="5" max="16" width="6.85546875" style="7" customWidth="1"/>
    <col min="17" max="17" width="14.140625" customWidth="1"/>
    <col min="18" max="25" width="8.7109375" customWidth="1"/>
  </cols>
  <sheetData>
    <row r="1" spans="1:25" ht="27" customHeight="1" x14ac:dyDescent="0.25">
      <c r="A1" s="300" t="s">
        <v>580</v>
      </c>
      <c r="B1" s="300"/>
      <c r="C1" s="300"/>
      <c r="D1" s="215"/>
    </row>
    <row r="2" spans="1:25" ht="45" x14ac:dyDescent="0.25">
      <c r="A2" s="61" t="s">
        <v>211</v>
      </c>
      <c r="B2" s="61" t="s">
        <v>348</v>
      </c>
      <c r="C2" s="61" t="s">
        <v>581</v>
      </c>
      <c r="D2" s="61" t="s">
        <v>214</v>
      </c>
      <c r="E2" s="61" t="s">
        <v>3</v>
      </c>
      <c r="F2" s="61" t="s">
        <v>5</v>
      </c>
      <c r="G2" s="61" t="s">
        <v>7</v>
      </c>
      <c r="H2" s="61" t="s">
        <v>9</v>
      </c>
      <c r="I2" s="61" t="s">
        <v>11</v>
      </c>
      <c r="J2" s="61" t="s">
        <v>13</v>
      </c>
      <c r="K2" s="61" t="s">
        <v>15</v>
      </c>
      <c r="L2" s="61" t="s">
        <v>17</v>
      </c>
      <c r="M2" s="101" t="s">
        <v>19</v>
      </c>
      <c r="N2" s="61" t="s">
        <v>21</v>
      </c>
      <c r="O2" s="61" t="s">
        <v>23</v>
      </c>
      <c r="P2" s="61" t="s">
        <v>25</v>
      </c>
      <c r="Q2" s="61" t="s">
        <v>216</v>
      </c>
      <c r="R2" s="132"/>
      <c r="S2" s="132"/>
      <c r="T2" s="132"/>
      <c r="U2" s="132"/>
      <c r="V2" s="132"/>
      <c r="W2" s="132"/>
      <c r="X2" s="132"/>
      <c r="Y2" s="132"/>
    </row>
    <row r="3" spans="1:25" x14ac:dyDescent="0.25">
      <c r="A3" s="104" t="s">
        <v>54</v>
      </c>
      <c r="B3" s="113" t="s">
        <v>61</v>
      </c>
      <c r="C3" s="104" t="s">
        <v>62</v>
      </c>
      <c r="D3" s="113" t="s">
        <v>225</v>
      </c>
      <c r="E3" s="113">
        <v>7.9</v>
      </c>
      <c r="F3" s="113">
        <v>7.4</v>
      </c>
      <c r="G3" s="113">
        <v>7.5</v>
      </c>
      <c r="H3" s="113">
        <v>7.9</v>
      </c>
      <c r="I3" s="113">
        <v>8.6</v>
      </c>
      <c r="J3" s="113">
        <v>7.6</v>
      </c>
      <c r="K3" s="113">
        <v>7.7</v>
      </c>
      <c r="L3" s="113">
        <v>8.6</v>
      </c>
      <c r="M3" s="113">
        <v>8.1</v>
      </c>
      <c r="N3" s="113">
        <v>8.9</v>
      </c>
      <c r="O3" s="113">
        <v>8.5</v>
      </c>
      <c r="P3" s="113">
        <v>7.4</v>
      </c>
      <c r="Q3" s="104"/>
    </row>
    <row r="4" spans="1:25" x14ac:dyDescent="0.25">
      <c r="A4" s="104" t="s">
        <v>54</v>
      </c>
      <c r="B4" s="113" t="s">
        <v>61</v>
      </c>
      <c r="C4" s="104" t="s">
        <v>63</v>
      </c>
      <c r="D4" s="113" t="s">
        <v>226</v>
      </c>
      <c r="E4" s="113">
        <v>8.5</v>
      </c>
      <c r="F4" s="113">
        <v>8.6999999999999993</v>
      </c>
      <c r="G4" s="113">
        <v>9.1</v>
      </c>
      <c r="H4" s="113">
        <v>9.1</v>
      </c>
      <c r="I4" s="113">
        <v>9.5</v>
      </c>
      <c r="J4" s="113">
        <v>8.9</v>
      </c>
      <c r="K4" s="113">
        <v>8.9</v>
      </c>
      <c r="L4" s="113">
        <v>9.3000000000000007</v>
      </c>
      <c r="M4" s="113">
        <v>9.3000000000000007</v>
      </c>
      <c r="N4" s="287">
        <v>9.5</v>
      </c>
      <c r="O4" s="113">
        <v>9.3000000000000007</v>
      </c>
      <c r="P4" s="113">
        <v>8.9</v>
      </c>
      <c r="Q4" s="104"/>
    </row>
    <row r="5" spans="1:25" x14ac:dyDescent="0.25">
      <c r="A5" s="104" t="s">
        <v>66</v>
      </c>
      <c r="B5" s="113" t="s">
        <v>61</v>
      </c>
      <c r="C5" s="104" t="s">
        <v>74</v>
      </c>
      <c r="D5" s="113" t="s">
        <v>234</v>
      </c>
      <c r="E5" s="113">
        <v>7.3</v>
      </c>
      <c r="F5" s="113">
        <v>7.7</v>
      </c>
      <c r="G5" s="113">
        <v>7.5</v>
      </c>
      <c r="H5" s="113">
        <v>8.4</v>
      </c>
      <c r="I5" s="113">
        <v>8.4</v>
      </c>
      <c r="J5" s="113">
        <v>8.1</v>
      </c>
      <c r="K5" s="113">
        <v>7.9</v>
      </c>
      <c r="L5" s="113">
        <v>7.6</v>
      </c>
      <c r="M5" s="113">
        <v>8.1999999999999993</v>
      </c>
      <c r="N5" s="113">
        <v>8.6</v>
      </c>
      <c r="O5" s="113">
        <v>8.1999999999999993</v>
      </c>
      <c r="P5" s="113">
        <v>7.9</v>
      </c>
      <c r="Q5" s="104"/>
    </row>
    <row r="6" spans="1:25" x14ac:dyDescent="0.25">
      <c r="A6" s="104" t="s">
        <v>66</v>
      </c>
      <c r="B6" s="113" t="s">
        <v>61</v>
      </c>
      <c r="C6" s="104" t="s">
        <v>75</v>
      </c>
      <c r="D6" s="113" t="s">
        <v>235</v>
      </c>
      <c r="E6" s="113">
        <v>9.9</v>
      </c>
      <c r="F6" s="113">
        <v>9.9</v>
      </c>
      <c r="G6" s="113">
        <v>10</v>
      </c>
      <c r="H6" s="113">
        <v>9.9</v>
      </c>
      <c r="I6" s="113">
        <v>9.9</v>
      </c>
      <c r="J6" s="113">
        <v>10</v>
      </c>
      <c r="K6" s="113">
        <v>10</v>
      </c>
      <c r="L6" s="113">
        <v>9.9</v>
      </c>
      <c r="M6" s="113">
        <v>9.9</v>
      </c>
      <c r="N6" s="113">
        <v>9.9</v>
      </c>
      <c r="O6" s="113">
        <v>10</v>
      </c>
      <c r="P6" s="113">
        <v>9.9</v>
      </c>
      <c r="Q6" s="104" t="s">
        <v>220</v>
      </c>
    </row>
    <row r="7" spans="1:25" x14ac:dyDescent="0.25">
      <c r="A7" s="104" t="s">
        <v>66</v>
      </c>
      <c r="B7" s="113" t="s">
        <v>61</v>
      </c>
      <c r="C7" s="104" t="s">
        <v>76</v>
      </c>
      <c r="D7" s="113" t="s">
        <v>236</v>
      </c>
      <c r="E7" s="113">
        <v>6.4</v>
      </c>
      <c r="F7" s="113">
        <v>7</v>
      </c>
      <c r="G7" s="113">
        <v>7.1</v>
      </c>
      <c r="H7" s="113">
        <v>7.3</v>
      </c>
      <c r="I7" s="113">
        <v>7.6</v>
      </c>
      <c r="J7" s="113">
        <v>7.2</v>
      </c>
      <c r="K7" s="113">
        <v>7.4</v>
      </c>
      <c r="L7" s="113">
        <v>6.9</v>
      </c>
      <c r="M7" s="113">
        <v>7.6</v>
      </c>
      <c r="N7" s="113">
        <v>7.9</v>
      </c>
      <c r="O7" s="113">
        <v>7.2</v>
      </c>
      <c r="P7" s="113">
        <v>7.2</v>
      </c>
      <c r="Q7" s="104"/>
    </row>
    <row r="8" spans="1:25" x14ac:dyDescent="0.25">
      <c r="A8" s="104" t="s">
        <v>78</v>
      </c>
      <c r="B8" s="113" t="s">
        <v>61</v>
      </c>
      <c r="C8" s="104" t="s">
        <v>84</v>
      </c>
      <c r="D8" s="113" t="s">
        <v>243</v>
      </c>
      <c r="E8" s="113">
        <v>8.5</v>
      </c>
      <c r="F8" s="113">
        <v>8.1999999999999993</v>
      </c>
      <c r="G8" s="113">
        <v>8.6</v>
      </c>
      <c r="H8" s="113">
        <v>9</v>
      </c>
      <c r="I8" s="113">
        <v>9.1999999999999993</v>
      </c>
      <c r="J8" s="113">
        <v>9.1999999999999993</v>
      </c>
      <c r="K8" s="113">
        <v>9.4</v>
      </c>
      <c r="L8" s="113">
        <v>9.6</v>
      </c>
      <c r="M8" s="113">
        <v>9.4</v>
      </c>
      <c r="N8" s="113">
        <v>9.8000000000000007</v>
      </c>
      <c r="O8" s="113">
        <v>9.5</v>
      </c>
      <c r="P8" s="113">
        <v>9</v>
      </c>
      <c r="Q8" s="104"/>
    </row>
    <row r="9" spans="1:25" x14ac:dyDescent="0.25">
      <c r="A9" s="104" t="s">
        <v>78</v>
      </c>
      <c r="B9" s="113" t="s">
        <v>61</v>
      </c>
      <c r="C9" s="104" t="s">
        <v>85</v>
      </c>
      <c r="D9" s="113" t="s">
        <v>244</v>
      </c>
      <c r="E9" s="113">
        <v>7.8</v>
      </c>
      <c r="F9" s="113">
        <v>8.3000000000000007</v>
      </c>
      <c r="G9" s="113">
        <v>8.4</v>
      </c>
      <c r="H9" s="113">
        <v>8.6999999999999993</v>
      </c>
      <c r="I9" s="113">
        <v>8.8000000000000007</v>
      </c>
      <c r="J9" s="113">
        <v>8.6999999999999993</v>
      </c>
      <c r="K9" s="113">
        <v>8.6</v>
      </c>
      <c r="L9" s="113">
        <v>9.1</v>
      </c>
      <c r="M9" s="113">
        <v>8.9</v>
      </c>
      <c r="N9" s="113">
        <v>9.1999999999999993</v>
      </c>
      <c r="O9" s="113">
        <v>8.6</v>
      </c>
      <c r="P9" s="113">
        <v>8.4</v>
      </c>
      <c r="Q9" s="104"/>
    </row>
    <row r="10" spans="1:25" x14ac:dyDescent="0.25">
      <c r="A10" s="104" t="s">
        <v>78</v>
      </c>
      <c r="B10" s="113" t="s">
        <v>61</v>
      </c>
      <c r="C10" s="104" t="s">
        <v>86</v>
      </c>
      <c r="D10" s="113" t="s">
        <v>245</v>
      </c>
      <c r="E10" s="113">
        <v>7.5</v>
      </c>
      <c r="F10" s="113">
        <v>8</v>
      </c>
      <c r="G10" s="113">
        <v>8.3000000000000007</v>
      </c>
      <c r="H10" s="113">
        <v>8.5</v>
      </c>
      <c r="I10" s="113">
        <v>9.1</v>
      </c>
      <c r="J10" s="113">
        <v>8.4</v>
      </c>
      <c r="K10" s="113">
        <v>8.4</v>
      </c>
      <c r="L10" s="113">
        <v>8.1</v>
      </c>
      <c r="M10" s="113">
        <v>8.6999999999999993</v>
      </c>
      <c r="N10" s="113">
        <v>8.9</v>
      </c>
      <c r="O10" s="113">
        <v>8.5</v>
      </c>
      <c r="P10" s="113">
        <v>8.1999999999999993</v>
      </c>
      <c r="Q10" s="104"/>
    </row>
    <row r="11" spans="1:25" x14ac:dyDescent="0.25">
      <c r="A11" s="104" t="s">
        <v>78</v>
      </c>
      <c r="B11" s="113" t="s">
        <v>61</v>
      </c>
      <c r="C11" s="104" t="s">
        <v>87</v>
      </c>
      <c r="D11" s="113" t="s">
        <v>247</v>
      </c>
      <c r="E11" s="113">
        <v>7.3</v>
      </c>
      <c r="F11" s="113">
        <v>7.9</v>
      </c>
      <c r="G11" s="113">
        <v>8.1</v>
      </c>
      <c r="H11" s="113">
        <v>8.5</v>
      </c>
      <c r="I11" s="113">
        <v>8.8000000000000007</v>
      </c>
      <c r="J11" s="113">
        <v>8.6</v>
      </c>
      <c r="K11" s="113">
        <v>8.5</v>
      </c>
      <c r="L11" s="113">
        <v>8.4</v>
      </c>
      <c r="M11" s="113">
        <v>8.5</v>
      </c>
      <c r="N11" s="113">
        <v>8.6999999999999993</v>
      </c>
      <c r="O11" s="113">
        <v>8.6999999999999993</v>
      </c>
      <c r="P11" s="113">
        <v>8.4</v>
      </c>
      <c r="Q11" s="104"/>
    </row>
    <row r="12" spans="1:25" x14ac:dyDescent="0.25">
      <c r="A12" s="104" t="s">
        <v>78</v>
      </c>
      <c r="B12" s="113" t="s">
        <v>61</v>
      </c>
      <c r="C12" s="104" t="s">
        <v>88</v>
      </c>
      <c r="D12" s="113" t="s">
        <v>250</v>
      </c>
      <c r="E12" s="113">
        <v>8.4</v>
      </c>
      <c r="F12" s="113">
        <v>8.3000000000000007</v>
      </c>
      <c r="G12" s="113">
        <v>8.6999999999999993</v>
      </c>
      <c r="H12" s="113">
        <v>8.8000000000000007</v>
      </c>
      <c r="I12" s="113">
        <v>9.1999999999999993</v>
      </c>
      <c r="J12" s="113">
        <v>8.6</v>
      </c>
      <c r="K12" s="113">
        <v>8.8000000000000007</v>
      </c>
      <c r="L12" s="113">
        <v>8.6999999999999993</v>
      </c>
      <c r="M12" s="113">
        <v>8.8000000000000007</v>
      </c>
      <c r="N12" s="113">
        <v>9.1999999999999993</v>
      </c>
      <c r="O12" s="113">
        <v>9.1</v>
      </c>
      <c r="P12" s="113">
        <v>8.5</v>
      </c>
      <c r="Q12" s="104"/>
    </row>
    <row r="13" spans="1:25" x14ac:dyDescent="0.25">
      <c r="A13" s="104" t="s">
        <v>78</v>
      </c>
      <c r="B13" s="113" t="s">
        <v>61</v>
      </c>
      <c r="C13" s="104" t="s">
        <v>89</v>
      </c>
      <c r="D13" s="113" t="s">
        <v>251</v>
      </c>
      <c r="E13" s="113">
        <v>7.9</v>
      </c>
      <c r="F13" s="113">
        <v>8.4</v>
      </c>
      <c r="G13" s="113">
        <v>8.8000000000000007</v>
      </c>
      <c r="H13" s="113">
        <v>8.6</v>
      </c>
      <c r="I13" s="113">
        <v>9.1</v>
      </c>
      <c r="J13" s="113">
        <v>9</v>
      </c>
      <c r="K13" s="113">
        <v>9.1</v>
      </c>
      <c r="L13" s="113">
        <v>8.9</v>
      </c>
      <c r="M13" s="113">
        <v>9</v>
      </c>
      <c r="N13" s="113">
        <v>9.1999999999999993</v>
      </c>
      <c r="O13" s="113">
        <v>8.4</v>
      </c>
      <c r="P13" s="113">
        <v>8.6</v>
      </c>
      <c r="Q13" s="104"/>
    </row>
    <row r="14" spans="1:25" x14ac:dyDescent="0.25">
      <c r="A14" s="104" t="s">
        <v>78</v>
      </c>
      <c r="B14" s="113" t="s">
        <v>61</v>
      </c>
      <c r="C14" s="104" t="s">
        <v>90</v>
      </c>
      <c r="D14" s="113" t="s">
        <v>252</v>
      </c>
      <c r="E14" s="113">
        <v>8</v>
      </c>
      <c r="F14" s="113">
        <v>8.5</v>
      </c>
      <c r="G14" s="113">
        <v>8.6</v>
      </c>
      <c r="H14" s="113">
        <v>8.9</v>
      </c>
      <c r="I14" s="113">
        <v>9</v>
      </c>
      <c r="J14" s="113">
        <v>9</v>
      </c>
      <c r="K14" s="113">
        <v>9.1</v>
      </c>
      <c r="L14" s="113">
        <v>8.9</v>
      </c>
      <c r="M14" s="113">
        <v>9.1</v>
      </c>
      <c r="N14" s="113">
        <v>9.3000000000000007</v>
      </c>
      <c r="O14" s="113">
        <v>9</v>
      </c>
      <c r="P14" s="113">
        <v>8.6</v>
      </c>
      <c r="Q14" s="104"/>
    </row>
    <row r="15" spans="1:25" x14ac:dyDescent="0.25">
      <c r="A15" s="104" t="s">
        <v>78</v>
      </c>
      <c r="B15" s="113" t="s">
        <v>61</v>
      </c>
      <c r="C15" s="104" t="s">
        <v>91</v>
      </c>
      <c r="D15" s="113" t="s">
        <v>253</v>
      </c>
      <c r="E15" s="113">
        <v>8.5</v>
      </c>
      <c r="F15" s="113">
        <v>8.6999999999999993</v>
      </c>
      <c r="G15" s="113">
        <v>8.8000000000000007</v>
      </c>
      <c r="H15" s="113">
        <v>8.9</v>
      </c>
      <c r="I15" s="113">
        <v>9.1</v>
      </c>
      <c r="J15" s="113">
        <v>8.6999999999999993</v>
      </c>
      <c r="K15" s="113">
        <v>8.9</v>
      </c>
      <c r="L15" s="113">
        <v>8.9</v>
      </c>
      <c r="M15" s="113">
        <v>9</v>
      </c>
      <c r="N15" s="113">
        <v>9.1999999999999993</v>
      </c>
      <c r="O15" s="113">
        <v>8.8000000000000007</v>
      </c>
      <c r="P15" s="113">
        <v>8.6999999999999993</v>
      </c>
      <c r="Q15" s="104"/>
    </row>
    <row r="16" spans="1:25" x14ac:dyDescent="0.25">
      <c r="A16" s="104" t="s">
        <v>95</v>
      </c>
      <c r="B16" s="113" t="s">
        <v>61</v>
      </c>
      <c r="C16" s="104" t="s">
        <v>98</v>
      </c>
      <c r="D16" s="113" t="s">
        <v>256</v>
      </c>
      <c r="E16" s="113">
        <v>9.1999999999999993</v>
      </c>
      <c r="F16" s="113">
        <v>8.4</v>
      </c>
      <c r="G16" s="113">
        <v>8.6</v>
      </c>
      <c r="H16" s="113">
        <v>9</v>
      </c>
      <c r="I16" s="113">
        <v>9.5</v>
      </c>
      <c r="J16" s="113">
        <v>8.9</v>
      </c>
      <c r="K16" s="113">
        <v>8.9</v>
      </c>
      <c r="L16" s="113">
        <v>8.9</v>
      </c>
      <c r="M16" s="113">
        <v>9.1999999999999993</v>
      </c>
      <c r="N16" s="113">
        <v>9.4</v>
      </c>
      <c r="O16" s="113">
        <v>9.5</v>
      </c>
      <c r="P16" s="113">
        <v>8.9</v>
      </c>
      <c r="Q16" s="104"/>
    </row>
    <row r="17" spans="1:17" x14ac:dyDescent="0.25">
      <c r="A17" s="104" t="s">
        <v>95</v>
      </c>
      <c r="B17" s="113" t="s">
        <v>61</v>
      </c>
      <c r="C17" s="104" t="s">
        <v>99</v>
      </c>
      <c r="D17" s="113" t="s">
        <v>257</v>
      </c>
      <c r="E17" s="113">
        <v>9.5</v>
      </c>
      <c r="F17" s="113">
        <v>9.1</v>
      </c>
      <c r="G17" s="113">
        <v>9</v>
      </c>
      <c r="H17" s="113">
        <v>9.1999999999999993</v>
      </c>
      <c r="I17" s="113">
        <v>9.1</v>
      </c>
      <c r="J17" s="113">
        <v>9.1</v>
      </c>
      <c r="K17" s="113">
        <v>9.1999999999999993</v>
      </c>
      <c r="L17" s="113">
        <v>9.6</v>
      </c>
      <c r="M17" s="113">
        <v>9.6999999999999993</v>
      </c>
      <c r="N17" s="113">
        <v>9.6999999999999993</v>
      </c>
      <c r="O17" s="113">
        <v>9.1</v>
      </c>
      <c r="P17" s="113">
        <v>9</v>
      </c>
      <c r="Q17" s="104"/>
    </row>
    <row r="18" spans="1:17" x14ac:dyDescent="0.25">
      <c r="A18" s="104" t="s">
        <v>101</v>
      </c>
      <c r="B18" s="113" t="s">
        <v>61</v>
      </c>
      <c r="C18" s="104" t="s">
        <v>103</v>
      </c>
      <c r="D18" s="113" t="s">
        <v>263</v>
      </c>
      <c r="E18" s="113">
        <v>8.6</v>
      </c>
      <c r="F18" s="113">
        <v>8.9</v>
      </c>
      <c r="G18" s="113">
        <v>8.5</v>
      </c>
      <c r="H18" s="113">
        <v>8.8000000000000007</v>
      </c>
      <c r="I18" s="113">
        <v>9.8000000000000007</v>
      </c>
      <c r="J18" s="113">
        <v>9.1</v>
      </c>
      <c r="K18" s="113">
        <v>9.1</v>
      </c>
      <c r="L18" s="113">
        <v>9.1</v>
      </c>
      <c r="M18" s="113">
        <v>9</v>
      </c>
      <c r="N18" s="113">
        <v>9.5</v>
      </c>
      <c r="O18" s="113">
        <v>9.6999999999999993</v>
      </c>
      <c r="P18" s="113">
        <v>8.9</v>
      </c>
      <c r="Q18" s="104" t="s">
        <v>220</v>
      </c>
    </row>
    <row r="19" spans="1:17" x14ac:dyDescent="0.25">
      <c r="A19" s="104" t="s">
        <v>105</v>
      </c>
      <c r="B19" s="113" t="s">
        <v>61</v>
      </c>
      <c r="C19" s="104" t="s">
        <v>124</v>
      </c>
      <c r="D19" s="113" t="s">
        <v>269</v>
      </c>
      <c r="E19" s="113">
        <v>8.6</v>
      </c>
      <c r="F19" s="113">
        <v>8.3000000000000007</v>
      </c>
      <c r="G19" s="113">
        <v>8.5</v>
      </c>
      <c r="H19" s="113">
        <v>8.6999999999999993</v>
      </c>
      <c r="I19" s="113">
        <v>8.9</v>
      </c>
      <c r="J19" s="113">
        <v>8.6999999999999993</v>
      </c>
      <c r="K19" s="113">
        <v>8.6</v>
      </c>
      <c r="L19" s="113">
        <v>8.8000000000000007</v>
      </c>
      <c r="M19" s="113">
        <v>8.9</v>
      </c>
      <c r="N19" s="113">
        <v>8.9</v>
      </c>
      <c r="O19" s="113">
        <v>8.6999999999999993</v>
      </c>
      <c r="P19" s="113">
        <v>8.6999999999999993</v>
      </c>
      <c r="Q19" s="104"/>
    </row>
    <row r="20" spans="1:17" x14ac:dyDescent="0.25">
      <c r="A20" s="104" t="s">
        <v>105</v>
      </c>
      <c r="B20" s="113" t="s">
        <v>61</v>
      </c>
      <c r="C20" s="104" t="s">
        <v>125</v>
      </c>
      <c r="D20" s="113" t="s">
        <v>270</v>
      </c>
      <c r="E20" s="113">
        <v>9</v>
      </c>
      <c r="F20" s="113">
        <v>8.4</v>
      </c>
      <c r="G20" s="113">
        <v>8.8000000000000007</v>
      </c>
      <c r="H20" s="113">
        <v>9.4</v>
      </c>
      <c r="I20" s="113">
        <v>9.1</v>
      </c>
      <c r="J20" s="113">
        <v>9.1</v>
      </c>
      <c r="K20" s="113">
        <v>9.1</v>
      </c>
      <c r="L20" s="113">
        <v>9.1999999999999993</v>
      </c>
      <c r="M20" s="113">
        <v>9.1</v>
      </c>
      <c r="N20" s="113">
        <v>9.6</v>
      </c>
      <c r="O20" s="113">
        <v>9.1</v>
      </c>
      <c r="P20" s="113">
        <v>8.9</v>
      </c>
      <c r="Q20" s="104"/>
    </row>
    <row r="21" spans="1:17" ht="15.75" customHeight="1" x14ac:dyDescent="0.25">
      <c r="A21" s="104" t="s">
        <v>105</v>
      </c>
      <c r="B21" s="113" t="s">
        <v>61</v>
      </c>
      <c r="C21" s="104" t="s">
        <v>107</v>
      </c>
      <c r="D21" s="113" t="s">
        <v>271</v>
      </c>
      <c r="E21" s="113">
        <v>7.7</v>
      </c>
      <c r="F21" s="113">
        <v>7.6</v>
      </c>
      <c r="G21" s="113">
        <v>8</v>
      </c>
      <c r="H21" s="113">
        <v>8.5</v>
      </c>
      <c r="I21" s="113">
        <v>8.3000000000000007</v>
      </c>
      <c r="J21" s="113">
        <v>8</v>
      </c>
      <c r="K21" s="113">
        <v>8.1999999999999993</v>
      </c>
      <c r="L21" s="113">
        <v>8.6</v>
      </c>
      <c r="M21" s="113">
        <v>8.6999999999999993</v>
      </c>
      <c r="N21" s="113">
        <v>9</v>
      </c>
      <c r="O21" s="113">
        <v>8.1999999999999993</v>
      </c>
      <c r="P21" s="113">
        <v>7.6</v>
      </c>
      <c r="Q21" s="104"/>
    </row>
    <row r="22" spans="1:17" ht="15.75" customHeight="1" x14ac:dyDescent="0.25">
      <c r="A22" s="104" t="s">
        <v>105</v>
      </c>
      <c r="B22" s="113" t="s">
        <v>61</v>
      </c>
      <c r="C22" s="104" t="s">
        <v>126</v>
      </c>
      <c r="D22" s="113" t="s">
        <v>272</v>
      </c>
      <c r="E22" s="113">
        <v>8.1</v>
      </c>
      <c r="F22" s="113">
        <v>7.2</v>
      </c>
      <c r="G22" s="113">
        <v>8.1</v>
      </c>
      <c r="H22" s="113">
        <v>8.4</v>
      </c>
      <c r="I22" s="113">
        <v>8.9</v>
      </c>
      <c r="J22" s="113">
        <v>8</v>
      </c>
      <c r="K22" s="113">
        <v>8.1</v>
      </c>
      <c r="L22" s="113">
        <v>8.1</v>
      </c>
      <c r="M22" s="113">
        <v>8.8000000000000007</v>
      </c>
      <c r="N22" s="113">
        <v>9.1</v>
      </c>
      <c r="O22" s="113">
        <v>8.5</v>
      </c>
      <c r="P22" s="113">
        <v>7.8</v>
      </c>
      <c r="Q22" s="104"/>
    </row>
    <row r="23" spans="1:17" ht="15.75" customHeight="1" x14ac:dyDescent="0.25">
      <c r="A23" s="104" t="s">
        <v>105</v>
      </c>
      <c r="B23" s="113" t="s">
        <v>61</v>
      </c>
      <c r="C23" s="104" t="s">
        <v>111</v>
      </c>
      <c r="D23" s="113" t="s">
        <v>273</v>
      </c>
      <c r="E23" s="113">
        <v>8.1999999999999993</v>
      </c>
      <c r="F23" s="113">
        <v>7.7</v>
      </c>
      <c r="G23" s="113">
        <v>8.1999999999999993</v>
      </c>
      <c r="H23" s="113">
        <v>8.8000000000000007</v>
      </c>
      <c r="I23" s="113">
        <v>8.8000000000000007</v>
      </c>
      <c r="J23" s="113">
        <v>8.6</v>
      </c>
      <c r="K23" s="113">
        <v>8.6</v>
      </c>
      <c r="L23" s="113">
        <v>8.8000000000000007</v>
      </c>
      <c r="M23" s="113">
        <v>9.1</v>
      </c>
      <c r="N23" s="113">
        <v>8.5</v>
      </c>
      <c r="O23" s="113">
        <v>8.8000000000000007</v>
      </c>
      <c r="P23" s="113">
        <v>8.4</v>
      </c>
      <c r="Q23" s="104"/>
    </row>
    <row r="24" spans="1:17" ht="15.75" customHeight="1" x14ac:dyDescent="0.25">
      <c r="A24" s="104" t="s">
        <v>105</v>
      </c>
      <c r="B24" s="113" t="s">
        <v>61</v>
      </c>
      <c r="C24" s="104" t="s">
        <v>127</v>
      </c>
      <c r="D24" s="113" t="s">
        <v>276</v>
      </c>
      <c r="E24" s="113">
        <v>8.4</v>
      </c>
      <c r="F24" s="113">
        <v>8.1999999999999993</v>
      </c>
      <c r="G24" s="113">
        <v>8</v>
      </c>
      <c r="H24" s="113">
        <v>9.1</v>
      </c>
      <c r="I24" s="113">
        <v>9.3000000000000007</v>
      </c>
      <c r="J24" s="113">
        <v>8.8000000000000007</v>
      </c>
      <c r="K24" s="113">
        <v>8.8000000000000007</v>
      </c>
      <c r="L24" s="113">
        <v>9.1</v>
      </c>
      <c r="M24" s="113">
        <v>9.1999999999999993</v>
      </c>
      <c r="N24" s="113">
        <v>9</v>
      </c>
      <c r="O24" s="113">
        <v>9.1999999999999993</v>
      </c>
      <c r="P24" s="113">
        <v>8.6</v>
      </c>
      <c r="Q24" s="104"/>
    </row>
    <row r="25" spans="1:17" ht="15.75" customHeight="1" x14ac:dyDescent="0.25">
      <c r="A25" s="104" t="s">
        <v>105</v>
      </c>
      <c r="B25" s="113" t="s">
        <v>61</v>
      </c>
      <c r="C25" s="104" t="s">
        <v>128</v>
      </c>
      <c r="D25" s="113" t="s">
        <v>277</v>
      </c>
      <c r="E25" s="113">
        <v>8.4</v>
      </c>
      <c r="F25" s="113">
        <v>7.8</v>
      </c>
      <c r="G25" s="113">
        <v>8.1999999999999993</v>
      </c>
      <c r="H25" s="113">
        <v>9.1999999999999993</v>
      </c>
      <c r="I25" s="113">
        <v>9.3000000000000007</v>
      </c>
      <c r="J25" s="113">
        <v>8.9</v>
      </c>
      <c r="K25" s="113">
        <v>8.6999999999999993</v>
      </c>
      <c r="L25" s="113">
        <v>8.8000000000000007</v>
      </c>
      <c r="M25" s="113">
        <v>9</v>
      </c>
      <c r="N25" s="113">
        <v>9.1999999999999993</v>
      </c>
      <c r="O25" s="113">
        <v>8.9</v>
      </c>
      <c r="P25" s="113">
        <v>8.3000000000000007</v>
      </c>
      <c r="Q25" s="104"/>
    </row>
    <row r="26" spans="1:17" ht="15.75" customHeight="1" x14ac:dyDescent="0.25">
      <c r="A26" s="104" t="s">
        <v>105</v>
      </c>
      <c r="B26" s="113" t="s">
        <v>61</v>
      </c>
      <c r="C26" s="104" t="s">
        <v>118</v>
      </c>
      <c r="D26" s="113" t="s">
        <v>278</v>
      </c>
      <c r="E26" s="113">
        <v>8.6</v>
      </c>
      <c r="F26" s="113">
        <v>8.4</v>
      </c>
      <c r="G26" s="113">
        <v>8.5</v>
      </c>
      <c r="H26" s="113">
        <v>9</v>
      </c>
      <c r="I26" s="113">
        <v>9.1999999999999993</v>
      </c>
      <c r="J26" s="113">
        <v>8.9</v>
      </c>
      <c r="K26" s="113">
        <v>8.8000000000000007</v>
      </c>
      <c r="L26" s="113">
        <v>9</v>
      </c>
      <c r="M26" s="113">
        <v>9.1999999999999993</v>
      </c>
      <c r="N26" s="113">
        <v>9.1999999999999993</v>
      </c>
      <c r="O26" s="113">
        <v>9.1999999999999993</v>
      </c>
      <c r="P26" s="113">
        <v>8.6999999999999993</v>
      </c>
      <c r="Q26" s="104"/>
    </row>
    <row r="27" spans="1:17" ht="15.75" customHeight="1" x14ac:dyDescent="0.25">
      <c r="A27" s="104" t="s">
        <v>105</v>
      </c>
      <c r="B27" s="113" t="s">
        <v>61</v>
      </c>
      <c r="C27" s="104" t="s">
        <v>129</v>
      </c>
      <c r="D27" s="113" t="s">
        <v>279</v>
      </c>
      <c r="E27" s="113">
        <v>8.5</v>
      </c>
      <c r="F27" s="113">
        <v>7.9</v>
      </c>
      <c r="G27" s="113">
        <v>8.1999999999999993</v>
      </c>
      <c r="H27" s="113">
        <v>8.9</v>
      </c>
      <c r="I27" s="113">
        <v>8.8000000000000007</v>
      </c>
      <c r="J27" s="113">
        <v>8.6</v>
      </c>
      <c r="K27" s="113">
        <v>8.6</v>
      </c>
      <c r="L27" s="113">
        <v>8.5</v>
      </c>
      <c r="M27" s="113">
        <v>9</v>
      </c>
      <c r="N27" s="113">
        <v>8.9</v>
      </c>
      <c r="O27" s="113">
        <v>8.9</v>
      </c>
      <c r="P27" s="113">
        <v>8.5</v>
      </c>
      <c r="Q27" s="104"/>
    </row>
    <row r="28" spans="1:17" ht="15.75" customHeight="1" x14ac:dyDescent="0.25">
      <c r="A28" s="104" t="s">
        <v>105</v>
      </c>
      <c r="B28" s="113" t="s">
        <v>61</v>
      </c>
      <c r="C28" s="104" t="s">
        <v>121</v>
      </c>
      <c r="D28" s="113" t="s">
        <v>280</v>
      </c>
      <c r="E28" s="113">
        <v>8.3000000000000007</v>
      </c>
      <c r="F28" s="113">
        <v>7.5</v>
      </c>
      <c r="G28" s="113">
        <v>8</v>
      </c>
      <c r="H28" s="113">
        <v>8.1</v>
      </c>
      <c r="I28" s="113">
        <v>9</v>
      </c>
      <c r="J28" s="113">
        <v>8.1</v>
      </c>
      <c r="K28" s="113">
        <v>8.1</v>
      </c>
      <c r="L28" s="113">
        <v>8.3000000000000007</v>
      </c>
      <c r="M28" s="113">
        <v>8.8000000000000007</v>
      </c>
      <c r="N28" s="113">
        <v>9</v>
      </c>
      <c r="O28" s="113">
        <v>8.8000000000000007</v>
      </c>
      <c r="P28" s="113">
        <v>7.9</v>
      </c>
      <c r="Q28" s="104"/>
    </row>
    <row r="29" spans="1:17" ht="15.75" customHeight="1" x14ac:dyDescent="0.25">
      <c r="A29" s="104" t="s">
        <v>105</v>
      </c>
      <c r="B29" s="113" t="s">
        <v>61</v>
      </c>
      <c r="C29" s="104" t="s">
        <v>122</v>
      </c>
      <c r="D29" s="113" t="s">
        <v>281</v>
      </c>
      <c r="E29" s="113">
        <v>8</v>
      </c>
      <c r="F29" s="113">
        <v>7.6</v>
      </c>
      <c r="G29" s="113">
        <v>8.1999999999999993</v>
      </c>
      <c r="H29" s="113">
        <v>8.5</v>
      </c>
      <c r="I29" s="113">
        <v>9.3000000000000007</v>
      </c>
      <c r="J29" s="113">
        <v>8.1999999999999993</v>
      </c>
      <c r="K29" s="113">
        <v>8.1999999999999993</v>
      </c>
      <c r="L29" s="113">
        <v>8.3000000000000007</v>
      </c>
      <c r="M29" s="113">
        <v>9.1</v>
      </c>
      <c r="N29" s="113">
        <v>9.1</v>
      </c>
      <c r="O29" s="113">
        <v>8.5</v>
      </c>
      <c r="P29" s="113">
        <v>8.1999999999999993</v>
      </c>
      <c r="Q29" s="104"/>
    </row>
    <row r="30" spans="1:17" ht="15.75" customHeight="1" x14ac:dyDescent="0.25">
      <c r="A30" s="104" t="s">
        <v>105</v>
      </c>
      <c r="B30" s="113" t="s">
        <v>61</v>
      </c>
      <c r="C30" s="104" t="s">
        <v>123</v>
      </c>
      <c r="D30" s="113" t="s">
        <v>282</v>
      </c>
      <c r="E30" s="113">
        <v>8.8000000000000007</v>
      </c>
      <c r="F30" s="113">
        <v>8.4</v>
      </c>
      <c r="G30" s="113">
        <v>8.5</v>
      </c>
      <c r="H30" s="113">
        <v>8.9</v>
      </c>
      <c r="I30" s="113">
        <v>8.8000000000000007</v>
      </c>
      <c r="J30" s="113">
        <v>8.3000000000000007</v>
      </c>
      <c r="K30" s="113">
        <v>8.5</v>
      </c>
      <c r="L30" s="113">
        <v>8.9</v>
      </c>
      <c r="M30" s="113">
        <v>9</v>
      </c>
      <c r="N30" s="113">
        <v>9.1</v>
      </c>
      <c r="O30" s="113">
        <v>9.1</v>
      </c>
      <c r="P30" s="113">
        <v>8.5</v>
      </c>
      <c r="Q30" s="104"/>
    </row>
    <row r="31" spans="1:17" ht="15.75" customHeight="1" x14ac:dyDescent="0.25">
      <c r="A31" s="104" t="s">
        <v>130</v>
      </c>
      <c r="B31" s="113" t="s">
        <v>61</v>
      </c>
      <c r="C31" s="104" t="s">
        <v>131</v>
      </c>
      <c r="D31" s="113" t="s">
        <v>285</v>
      </c>
      <c r="E31" s="113">
        <v>8.1</v>
      </c>
      <c r="F31" s="113">
        <v>7.8</v>
      </c>
      <c r="G31" s="113">
        <v>8.4</v>
      </c>
      <c r="H31" s="113">
        <v>9</v>
      </c>
      <c r="I31" s="113">
        <v>9.5</v>
      </c>
      <c r="J31" s="113">
        <v>8.5</v>
      </c>
      <c r="K31" s="113">
        <v>8.6999999999999993</v>
      </c>
      <c r="L31" s="113">
        <v>9.4</v>
      </c>
      <c r="M31" s="113">
        <v>9.6</v>
      </c>
      <c r="N31" s="113">
        <v>9.5</v>
      </c>
      <c r="O31" s="113">
        <v>8.8000000000000007</v>
      </c>
      <c r="P31" s="113">
        <v>8.1999999999999993</v>
      </c>
      <c r="Q31" s="104"/>
    </row>
    <row r="32" spans="1:17" ht="15.75" customHeight="1" x14ac:dyDescent="0.25">
      <c r="A32" s="104" t="s">
        <v>130</v>
      </c>
      <c r="B32" s="113" t="s">
        <v>61</v>
      </c>
      <c r="C32" s="104" t="s">
        <v>132</v>
      </c>
      <c r="D32" s="113" t="s">
        <v>286</v>
      </c>
      <c r="E32" s="113">
        <v>8.6999999999999993</v>
      </c>
      <c r="F32" s="113">
        <v>8.4</v>
      </c>
      <c r="G32" s="113">
        <v>8.9</v>
      </c>
      <c r="H32" s="113">
        <v>9.1999999999999993</v>
      </c>
      <c r="I32" s="113">
        <v>9.4</v>
      </c>
      <c r="J32" s="113">
        <v>8.5</v>
      </c>
      <c r="K32" s="113">
        <v>8.6</v>
      </c>
      <c r="L32" s="113">
        <v>9</v>
      </c>
      <c r="M32" s="113">
        <v>9.3000000000000007</v>
      </c>
      <c r="N32" s="113">
        <v>9.4</v>
      </c>
      <c r="O32" s="113">
        <v>8.4</v>
      </c>
      <c r="P32" s="113">
        <v>8.6999999999999993</v>
      </c>
      <c r="Q32" s="104"/>
    </row>
    <row r="33" spans="1:17" ht="15.75" customHeight="1" x14ac:dyDescent="0.25">
      <c r="A33" s="104" t="s">
        <v>133</v>
      </c>
      <c r="B33" s="113" t="s">
        <v>61</v>
      </c>
      <c r="C33" s="104" t="s">
        <v>140</v>
      </c>
      <c r="D33" s="113" t="s">
        <v>289</v>
      </c>
      <c r="E33" s="113">
        <v>8.1</v>
      </c>
      <c r="F33" s="113">
        <v>8.3000000000000007</v>
      </c>
      <c r="G33" s="113">
        <v>8.1</v>
      </c>
      <c r="H33" s="113">
        <v>8.6</v>
      </c>
      <c r="I33" s="113">
        <v>8.6</v>
      </c>
      <c r="J33" s="113">
        <v>8.5</v>
      </c>
      <c r="K33" s="113">
        <v>8.5</v>
      </c>
      <c r="L33" s="113">
        <v>8.6</v>
      </c>
      <c r="M33" s="113">
        <v>8.6</v>
      </c>
      <c r="N33" s="113">
        <v>8.6999999999999993</v>
      </c>
      <c r="O33" s="113">
        <v>8.9</v>
      </c>
      <c r="P33" s="113">
        <v>8.4</v>
      </c>
      <c r="Q33" s="104"/>
    </row>
    <row r="34" spans="1:17" ht="15.75" customHeight="1" x14ac:dyDescent="0.25">
      <c r="A34" s="104" t="s">
        <v>141</v>
      </c>
      <c r="B34" s="113" t="s">
        <v>61</v>
      </c>
      <c r="C34" s="104" t="s">
        <v>148</v>
      </c>
      <c r="D34" s="113" t="s">
        <v>292</v>
      </c>
      <c r="E34" s="113">
        <v>6.7</v>
      </c>
      <c r="F34" s="113">
        <v>7.3</v>
      </c>
      <c r="G34" s="113">
        <v>7.6</v>
      </c>
      <c r="H34" s="113">
        <v>8</v>
      </c>
      <c r="I34" s="113">
        <v>8.8000000000000007</v>
      </c>
      <c r="J34" s="113">
        <v>8.1999999999999993</v>
      </c>
      <c r="K34" s="113">
        <v>8</v>
      </c>
      <c r="L34" s="113">
        <v>8.1</v>
      </c>
      <c r="M34" s="113">
        <v>8.3000000000000007</v>
      </c>
      <c r="N34" s="113">
        <v>8.6</v>
      </c>
      <c r="O34" s="113">
        <v>8.8000000000000007</v>
      </c>
      <c r="P34" s="113">
        <v>7.8</v>
      </c>
      <c r="Q34" s="104" t="s">
        <v>220</v>
      </c>
    </row>
    <row r="35" spans="1:17" ht="15.75" customHeight="1" x14ac:dyDescent="0.25">
      <c r="A35" s="104" t="s">
        <v>141</v>
      </c>
      <c r="B35" s="113" t="s">
        <v>61</v>
      </c>
      <c r="C35" s="104" t="s">
        <v>149</v>
      </c>
      <c r="D35" s="113" t="s">
        <v>293</v>
      </c>
      <c r="E35" s="113">
        <v>8.1999999999999993</v>
      </c>
      <c r="F35" s="113">
        <v>8.1999999999999993</v>
      </c>
      <c r="G35" s="113">
        <v>8.3000000000000007</v>
      </c>
      <c r="H35" s="113">
        <v>8.8000000000000007</v>
      </c>
      <c r="I35" s="113">
        <v>9.1</v>
      </c>
      <c r="J35" s="113">
        <v>9</v>
      </c>
      <c r="K35" s="113">
        <v>9.1</v>
      </c>
      <c r="L35" s="113">
        <v>9.1999999999999993</v>
      </c>
      <c r="M35" s="113">
        <v>9.3000000000000007</v>
      </c>
      <c r="N35" s="113">
        <v>9.4</v>
      </c>
      <c r="O35" s="113">
        <v>9.3000000000000007</v>
      </c>
      <c r="P35" s="113">
        <v>9.1</v>
      </c>
      <c r="Q35" s="104"/>
    </row>
    <row r="36" spans="1:17" ht="15.75" customHeight="1" x14ac:dyDescent="0.25">
      <c r="A36" s="104" t="s">
        <v>141</v>
      </c>
      <c r="B36" s="113" t="s">
        <v>61</v>
      </c>
      <c r="C36" s="104" t="s">
        <v>150</v>
      </c>
      <c r="D36" s="113" t="s">
        <v>294</v>
      </c>
      <c r="E36" s="113">
        <v>8</v>
      </c>
      <c r="F36" s="113">
        <v>8.1</v>
      </c>
      <c r="G36" s="113">
        <v>8.5</v>
      </c>
      <c r="H36" s="113">
        <v>8.8000000000000007</v>
      </c>
      <c r="I36" s="113">
        <v>9.1</v>
      </c>
      <c r="J36" s="113">
        <v>8.9</v>
      </c>
      <c r="K36" s="113">
        <v>8.9</v>
      </c>
      <c r="L36" s="113">
        <v>9</v>
      </c>
      <c r="M36" s="113">
        <v>8.9</v>
      </c>
      <c r="N36" s="113">
        <v>9.5</v>
      </c>
      <c r="O36" s="113">
        <v>8.9</v>
      </c>
      <c r="P36" s="113">
        <v>8.6</v>
      </c>
      <c r="Q36" s="104"/>
    </row>
    <row r="37" spans="1:17" ht="15.75" customHeight="1" x14ac:dyDescent="0.25">
      <c r="A37" s="104" t="s">
        <v>141</v>
      </c>
      <c r="B37" s="113" t="s">
        <v>61</v>
      </c>
      <c r="C37" s="104" t="s">
        <v>151</v>
      </c>
      <c r="D37" s="113" t="s">
        <v>293</v>
      </c>
      <c r="E37" s="113">
        <v>8.1999999999999993</v>
      </c>
      <c r="F37" s="113">
        <v>8.3000000000000007</v>
      </c>
      <c r="G37" s="113">
        <v>8.1999999999999993</v>
      </c>
      <c r="H37" s="113">
        <v>8.5</v>
      </c>
      <c r="I37" s="113">
        <v>9.1</v>
      </c>
      <c r="J37" s="113">
        <v>8.1999999999999993</v>
      </c>
      <c r="K37" s="113">
        <v>8.4</v>
      </c>
      <c r="L37" s="113">
        <v>8.1999999999999993</v>
      </c>
      <c r="M37" s="113">
        <v>8.8000000000000007</v>
      </c>
      <c r="N37" s="113">
        <v>8.8000000000000007</v>
      </c>
      <c r="O37" s="113">
        <v>8.8000000000000007</v>
      </c>
      <c r="P37" s="113">
        <v>8.1999999999999993</v>
      </c>
      <c r="Q37" s="104"/>
    </row>
    <row r="38" spans="1:17" ht="15.75" customHeight="1" x14ac:dyDescent="0.25">
      <c r="A38" s="104" t="s">
        <v>141</v>
      </c>
      <c r="B38" s="113" t="s">
        <v>61</v>
      </c>
      <c r="C38" s="104" t="s">
        <v>152</v>
      </c>
      <c r="D38" s="113" t="s">
        <v>295</v>
      </c>
      <c r="E38" s="113">
        <v>8.1</v>
      </c>
      <c r="F38" s="113">
        <v>8</v>
      </c>
      <c r="G38" s="113">
        <v>8.4</v>
      </c>
      <c r="H38" s="113">
        <v>8.6999999999999993</v>
      </c>
      <c r="I38" s="113">
        <v>9.1</v>
      </c>
      <c r="J38" s="113">
        <v>8.6999999999999993</v>
      </c>
      <c r="K38" s="113">
        <v>8.8000000000000007</v>
      </c>
      <c r="L38" s="113">
        <v>9</v>
      </c>
      <c r="M38" s="113">
        <v>9</v>
      </c>
      <c r="N38" s="113">
        <v>9.5</v>
      </c>
      <c r="O38" s="113">
        <v>9</v>
      </c>
      <c r="P38" s="113">
        <v>8.3000000000000007</v>
      </c>
      <c r="Q38" s="104"/>
    </row>
    <row r="39" spans="1:17" ht="15.75" customHeight="1" x14ac:dyDescent="0.25">
      <c r="A39" s="104" t="s">
        <v>153</v>
      </c>
      <c r="B39" s="113" t="s">
        <v>61</v>
      </c>
      <c r="C39" s="104" t="s">
        <v>156</v>
      </c>
      <c r="D39" s="113" t="s">
        <v>298</v>
      </c>
      <c r="E39" s="113">
        <v>8.3000000000000007</v>
      </c>
      <c r="F39" s="113">
        <v>8.1</v>
      </c>
      <c r="G39" s="113">
        <v>8.3000000000000007</v>
      </c>
      <c r="H39" s="113">
        <v>8.6</v>
      </c>
      <c r="I39" s="113">
        <v>9.1</v>
      </c>
      <c r="J39" s="113">
        <v>8.4</v>
      </c>
      <c r="K39" s="113">
        <v>8.5</v>
      </c>
      <c r="L39" s="113">
        <v>8.5</v>
      </c>
      <c r="M39" s="113">
        <v>8.6999999999999993</v>
      </c>
      <c r="N39" s="113">
        <v>9.1</v>
      </c>
      <c r="O39" s="113">
        <v>8.6999999999999993</v>
      </c>
      <c r="P39" s="113">
        <v>8.3000000000000007</v>
      </c>
      <c r="Q39" s="104"/>
    </row>
    <row r="40" spans="1:17" ht="15.75" customHeight="1" x14ac:dyDescent="0.25">
      <c r="A40" s="104" t="s">
        <v>153</v>
      </c>
      <c r="B40" s="113" t="s">
        <v>61</v>
      </c>
      <c r="C40" s="104" t="s">
        <v>157</v>
      </c>
      <c r="D40" s="113" t="s">
        <v>235</v>
      </c>
      <c r="E40" s="113">
        <v>8</v>
      </c>
      <c r="F40" s="113">
        <v>8.3000000000000007</v>
      </c>
      <c r="G40" s="113">
        <v>8.6</v>
      </c>
      <c r="H40" s="113">
        <v>8.6</v>
      </c>
      <c r="I40" s="113">
        <v>9.1</v>
      </c>
      <c r="J40" s="113">
        <v>8.8000000000000007</v>
      </c>
      <c r="K40" s="113">
        <v>8.6999999999999993</v>
      </c>
      <c r="L40" s="113">
        <v>8.9</v>
      </c>
      <c r="M40" s="113">
        <v>9</v>
      </c>
      <c r="N40" s="113">
        <v>9.1</v>
      </c>
      <c r="O40" s="113">
        <v>9.4</v>
      </c>
      <c r="P40" s="113">
        <v>8.6</v>
      </c>
      <c r="Q40" s="104"/>
    </row>
    <row r="41" spans="1:17" ht="15.75" customHeight="1" x14ac:dyDescent="0.25">
      <c r="A41" s="104" t="s">
        <v>153</v>
      </c>
      <c r="B41" s="113" t="s">
        <v>61</v>
      </c>
      <c r="C41" s="104" t="s">
        <v>158</v>
      </c>
      <c r="D41" s="113" t="s">
        <v>299</v>
      </c>
      <c r="E41" s="113">
        <v>8.4</v>
      </c>
      <c r="F41" s="113">
        <v>8.1</v>
      </c>
      <c r="G41" s="113">
        <v>8.5</v>
      </c>
      <c r="H41" s="113">
        <v>8.5</v>
      </c>
      <c r="I41" s="113">
        <v>9</v>
      </c>
      <c r="J41" s="113">
        <v>8.8000000000000007</v>
      </c>
      <c r="K41" s="113">
        <v>8.6</v>
      </c>
      <c r="L41" s="113">
        <v>8.9</v>
      </c>
      <c r="M41" s="113">
        <v>8.9</v>
      </c>
      <c r="N41" s="113">
        <v>9.3000000000000007</v>
      </c>
      <c r="O41" s="113">
        <v>9</v>
      </c>
      <c r="P41" s="113">
        <v>8.5</v>
      </c>
      <c r="Q41" s="104"/>
    </row>
    <row r="42" spans="1:17" ht="15.75" customHeight="1" x14ac:dyDescent="0.25">
      <c r="A42" s="104" t="s">
        <v>153</v>
      </c>
      <c r="B42" s="113" t="s">
        <v>61</v>
      </c>
      <c r="C42" s="104" t="s">
        <v>159</v>
      </c>
      <c r="D42" s="113" t="s">
        <v>300</v>
      </c>
      <c r="E42" s="113">
        <v>7.9</v>
      </c>
      <c r="F42" s="113">
        <v>9.1</v>
      </c>
      <c r="G42" s="113">
        <v>9.5</v>
      </c>
      <c r="H42" s="113">
        <v>9.6</v>
      </c>
      <c r="I42" s="113">
        <v>9.6</v>
      </c>
      <c r="J42" s="113">
        <v>9.6999999999999993</v>
      </c>
      <c r="K42" s="113">
        <v>9.6999999999999993</v>
      </c>
      <c r="L42" s="113">
        <v>9.6999999999999993</v>
      </c>
      <c r="M42" s="113">
        <v>9.8000000000000007</v>
      </c>
      <c r="N42" s="113">
        <v>9.9</v>
      </c>
      <c r="O42" s="113">
        <v>9.6</v>
      </c>
      <c r="P42" s="113">
        <v>9.6999999999999993</v>
      </c>
      <c r="Q42" s="104"/>
    </row>
    <row r="43" spans="1:17" ht="15.75" customHeight="1" x14ac:dyDescent="0.25">
      <c r="A43" s="104" t="s">
        <v>160</v>
      </c>
      <c r="B43" s="113" t="s">
        <v>61</v>
      </c>
      <c r="C43" s="104" t="s">
        <v>163</v>
      </c>
      <c r="D43" s="113" t="s">
        <v>235</v>
      </c>
      <c r="E43" s="113">
        <v>8.6</v>
      </c>
      <c r="F43" s="113">
        <v>8.1</v>
      </c>
      <c r="G43" s="113">
        <v>7.8</v>
      </c>
      <c r="H43" s="113">
        <v>8.4</v>
      </c>
      <c r="I43" s="113">
        <v>9.1</v>
      </c>
      <c r="J43" s="113">
        <v>8.1999999999999993</v>
      </c>
      <c r="K43" s="113">
        <v>8.6</v>
      </c>
      <c r="L43" s="113">
        <v>8.8000000000000007</v>
      </c>
      <c r="M43" s="113">
        <v>9</v>
      </c>
      <c r="N43" s="113">
        <v>9.3000000000000007</v>
      </c>
      <c r="O43" s="113">
        <v>8.6999999999999993</v>
      </c>
      <c r="P43" s="113">
        <v>8.3000000000000007</v>
      </c>
      <c r="Q43" s="104"/>
    </row>
    <row r="44" spans="1:17" ht="15.75" customHeight="1" x14ac:dyDescent="0.25">
      <c r="A44" s="104" t="s">
        <v>160</v>
      </c>
      <c r="B44" s="113" t="s">
        <v>61</v>
      </c>
      <c r="C44" s="104" t="s">
        <v>164</v>
      </c>
      <c r="D44" s="113" t="s">
        <v>235</v>
      </c>
      <c r="E44" s="113">
        <v>8.8000000000000007</v>
      </c>
      <c r="F44" s="113">
        <v>8.4</v>
      </c>
      <c r="G44" s="113">
        <v>8.9</v>
      </c>
      <c r="H44" s="113">
        <v>9.3000000000000007</v>
      </c>
      <c r="I44" s="113">
        <v>9.4</v>
      </c>
      <c r="J44" s="113">
        <v>8.9</v>
      </c>
      <c r="K44" s="113">
        <v>9</v>
      </c>
      <c r="L44" s="113">
        <v>9</v>
      </c>
      <c r="M44" s="113">
        <v>9.4</v>
      </c>
      <c r="N44" s="113">
        <v>9.6</v>
      </c>
      <c r="O44" s="113">
        <v>9.1999999999999993</v>
      </c>
      <c r="P44" s="113">
        <v>9</v>
      </c>
      <c r="Q44" s="104"/>
    </row>
    <row r="45" spans="1:17" ht="15.75" customHeight="1" x14ac:dyDescent="0.25">
      <c r="A45" s="104" t="s">
        <v>160</v>
      </c>
      <c r="B45" s="113" t="s">
        <v>61</v>
      </c>
      <c r="C45" s="104" t="s">
        <v>165</v>
      </c>
      <c r="D45" s="113" t="s">
        <v>306</v>
      </c>
      <c r="E45" s="113">
        <v>8.4</v>
      </c>
      <c r="F45" s="113">
        <v>8.3000000000000007</v>
      </c>
      <c r="G45" s="113">
        <v>8.6999999999999993</v>
      </c>
      <c r="H45" s="113">
        <v>9</v>
      </c>
      <c r="I45" s="113">
        <v>9.4</v>
      </c>
      <c r="J45" s="113">
        <v>9.1</v>
      </c>
      <c r="K45" s="113">
        <v>9.1</v>
      </c>
      <c r="L45" s="113">
        <v>8.9</v>
      </c>
      <c r="M45" s="113">
        <v>9.3000000000000007</v>
      </c>
      <c r="N45" s="113">
        <v>9.5</v>
      </c>
      <c r="O45" s="113">
        <v>9.1999999999999993</v>
      </c>
      <c r="P45" s="113">
        <v>9</v>
      </c>
      <c r="Q45" s="104"/>
    </row>
    <row r="46" spans="1:17" ht="15.75" customHeight="1" x14ac:dyDescent="0.25">
      <c r="A46" s="104" t="s">
        <v>160</v>
      </c>
      <c r="B46" s="113" t="s">
        <v>61</v>
      </c>
      <c r="C46" s="104" t="s">
        <v>166</v>
      </c>
      <c r="D46" s="113" t="s">
        <v>307</v>
      </c>
      <c r="E46" s="113">
        <v>9</v>
      </c>
      <c r="F46" s="113">
        <v>8.8000000000000007</v>
      </c>
      <c r="G46" s="113">
        <v>9.1999999999999993</v>
      </c>
      <c r="H46" s="113">
        <v>9.5</v>
      </c>
      <c r="I46" s="113">
        <v>9.6</v>
      </c>
      <c r="J46" s="113">
        <v>9.3000000000000007</v>
      </c>
      <c r="K46" s="113">
        <v>9.4</v>
      </c>
      <c r="L46" s="113">
        <v>9.8000000000000007</v>
      </c>
      <c r="M46" s="113">
        <v>9.6</v>
      </c>
      <c r="N46" s="113">
        <v>9.5</v>
      </c>
      <c r="O46" s="113">
        <v>9.1999999999999993</v>
      </c>
      <c r="P46" s="113">
        <v>9.1999999999999993</v>
      </c>
      <c r="Q46" s="104" t="s">
        <v>220</v>
      </c>
    </row>
    <row r="47" spans="1:17" ht="15.75" customHeight="1" x14ac:dyDescent="0.25">
      <c r="A47" s="104" t="s">
        <v>169</v>
      </c>
      <c r="B47" s="113" t="s">
        <v>61</v>
      </c>
      <c r="C47" s="104" t="s">
        <v>177</v>
      </c>
      <c r="D47" s="113" t="s">
        <v>314</v>
      </c>
      <c r="E47" s="113">
        <v>7.9</v>
      </c>
      <c r="F47" s="113">
        <v>8</v>
      </c>
      <c r="G47" s="113">
        <v>8.1</v>
      </c>
      <c r="H47" s="113">
        <v>8.6</v>
      </c>
      <c r="I47" s="113">
        <v>9.1</v>
      </c>
      <c r="J47" s="113">
        <v>8.4</v>
      </c>
      <c r="K47" s="113">
        <v>8.3000000000000007</v>
      </c>
      <c r="L47" s="113">
        <v>8.6999999999999993</v>
      </c>
      <c r="M47" s="113">
        <v>8.9</v>
      </c>
      <c r="N47" s="113">
        <v>8.9</v>
      </c>
      <c r="O47" s="113">
        <v>8.6</v>
      </c>
      <c r="P47" s="113">
        <v>8.3000000000000007</v>
      </c>
      <c r="Q47" s="104"/>
    </row>
    <row r="48" spans="1:17" ht="15.75" customHeight="1" x14ac:dyDescent="0.25">
      <c r="A48" s="104" t="s">
        <v>169</v>
      </c>
      <c r="B48" s="113" t="s">
        <v>61</v>
      </c>
      <c r="C48" s="104" t="s">
        <v>178</v>
      </c>
      <c r="D48" s="113" t="s">
        <v>315</v>
      </c>
      <c r="E48" s="113">
        <v>7.9</v>
      </c>
      <c r="F48" s="113">
        <v>7.5</v>
      </c>
      <c r="G48" s="113">
        <v>7.7</v>
      </c>
      <c r="H48" s="113">
        <v>8.4</v>
      </c>
      <c r="I48" s="113">
        <v>8.8000000000000007</v>
      </c>
      <c r="J48" s="113">
        <v>8</v>
      </c>
      <c r="K48" s="113">
        <v>8</v>
      </c>
      <c r="L48" s="113">
        <v>8.1999999999999993</v>
      </c>
      <c r="M48" s="113">
        <v>8.5</v>
      </c>
      <c r="N48" s="113">
        <v>8.6999999999999993</v>
      </c>
      <c r="O48" s="113">
        <v>8.1999999999999993</v>
      </c>
      <c r="P48" s="113">
        <v>7.9</v>
      </c>
      <c r="Q48" s="104"/>
    </row>
    <row r="49" spans="1:17" ht="15.75" customHeight="1" x14ac:dyDescent="0.25">
      <c r="A49" s="104" t="s">
        <v>169</v>
      </c>
      <c r="B49" s="113" t="s">
        <v>61</v>
      </c>
      <c r="C49" s="104" t="s">
        <v>179</v>
      </c>
      <c r="D49" s="113" t="s">
        <v>317</v>
      </c>
      <c r="E49" s="113">
        <v>7.9</v>
      </c>
      <c r="F49" s="113">
        <v>7.6</v>
      </c>
      <c r="G49" s="113">
        <v>7.8</v>
      </c>
      <c r="H49" s="113">
        <v>7.9</v>
      </c>
      <c r="I49" s="113">
        <v>9</v>
      </c>
      <c r="J49" s="113">
        <v>7.9</v>
      </c>
      <c r="K49" s="113">
        <v>8</v>
      </c>
      <c r="L49" s="113">
        <v>8.3000000000000007</v>
      </c>
      <c r="M49" s="113">
        <v>8.6999999999999993</v>
      </c>
      <c r="N49" s="113">
        <v>8.6999999999999993</v>
      </c>
      <c r="O49" s="113">
        <v>8.1</v>
      </c>
      <c r="P49" s="113">
        <v>7.7</v>
      </c>
      <c r="Q49" s="104"/>
    </row>
    <row r="50" spans="1:17" ht="15.75" customHeight="1" x14ac:dyDescent="0.25">
      <c r="A50" s="104" t="s">
        <v>169</v>
      </c>
      <c r="B50" s="113" t="s">
        <v>61</v>
      </c>
      <c r="C50" s="104" t="s">
        <v>180</v>
      </c>
      <c r="D50" s="113" t="s">
        <v>318</v>
      </c>
      <c r="E50" s="113">
        <v>8.1999999999999993</v>
      </c>
      <c r="F50" s="113">
        <v>8.6</v>
      </c>
      <c r="G50" s="113">
        <v>8.5</v>
      </c>
      <c r="H50" s="113">
        <v>8.1999999999999993</v>
      </c>
      <c r="I50" s="113">
        <v>8.8000000000000007</v>
      </c>
      <c r="J50" s="113">
        <v>8.4</v>
      </c>
      <c r="K50" s="113">
        <v>8.4</v>
      </c>
      <c r="L50" s="113">
        <v>8.6</v>
      </c>
      <c r="M50" s="113">
        <v>8.6</v>
      </c>
      <c r="N50" s="113">
        <v>8.8000000000000007</v>
      </c>
      <c r="O50" s="113">
        <v>8.8000000000000007</v>
      </c>
      <c r="P50" s="113">
        <v>8.4</v>
      </c>
      <c r="Q50" s="104"/>
    </row>
    <row r="51" spans="1:17" ht="15.75" customHeight="1" x14ac:dyDescent="0.25">
      <c r="A51" s="104" t="s">
        <v>181</v>
      </c>
      <c r="B51" s="113" t="s">
        <v>61</v>
      </c>
      <c r="C51" s="104" t="s">
        <v>183</v>
      </c>
      <c r="D51" s="113" t="s">
        <v>321</v>
      </c>
      <c r="E51" s="113">
        <v>7.6</v>
      </c>
      <c r="F51" s="113">
        <v>8.5</v>
      </c>
      <c r="G51" s="113">
        <v>8.6</v>
      </c>
      <c r="H51" s="113">
        <v>8.9</v>
      </c>
      <c r="I51" s="113">
        <v>9.4</v>
      </c>
      <c r="J51" s="113">
        <v>8.5</v>
      </c>
      <c r="K51" s="113">
        <v>8.6999999999999993</v>
      </c>
      <c r="L51" s="113">
        <v>8.8000000000000007</v>
      </c>
      <c r="M51" s="113">
        <v>9.1999999999999993</v>
      </c>
      <c r="N51" s="113">
        <v>9.4</v>
      </c>
      <c r="O51" s="113">
        <v>8.8000000000000007</v>
      </c>
      <c r="P51" s="113">
        <v>8.6</v>
      </c>
      <c r="Q51" s="104"/>
    </row>
    <row r="52" spans="1:17" ht="15.75" customHeight="1" x14ac:dyDescent="0.25">
      <c r="A52" s="104" t="s">
        <v>181</v>
      </c>
      <c r="B52" s="113" t="s">
        <v>61</v>
      </c>
      <c r="C52" s="104" t="s">
        <v>184</v>
      </c>
      <c r="D52" s="113" t="s">
        <v>322</v>
      </c>
      <c r="E52" s="113">
        <v>7.8</v>
      </c>
      <c r="F52" s="113">
        <v>8.1999999999999993</v>
      </c>
      <c r="G52" s="113">
        <v>8.5</v>
      </c>
      <c r="H52" s="113">
        <v>8.5</v>
      </c>
      <c r="I52" s="113">
        <v>8.6</v>
      </c>
      <c r="J52" s="113">
        <v>8.3000000000000007</v>
      </c>
      <c r="K52" s="113">
        <v>8.5</v>
      </c>
      <c r="L52" s="113">
        <v>8.5</v>
      </c>
      <c r="M52" s="113">
        <v>8.4</v>
      </c>
      <c r="N52" s="113">
        <v>8.6999999999999993</v>
      </c>
      <c r="O52" s="113">
        <v>8.8000000000000007</v>
      </c>
      <c r="P52" s="113">
        <v>8.3000000000000007</v>
      </c>
      <c r="Q52" s="104"/>
    </row>
    <row r="53" spans="1:17" ht="15.75" customHeight="1" x14ac:dyDescent="0.25">
      <c r="A53" s="104" t="s">
        <v>181</v>
      </c>
      <c r="B53" s="113" t="s">
        <v>61</v>
      </c>
      <c r="C53" s="104" t="s">
        <v>185</v>
      </c>
      <c r="D53" s="113" t="s">
        <v>323</v>
      </c>
      <c r="E53" s="113">
        <v>7.5</v>
      </c>
      <c r="F53" s="113">
        <v>8.1</v>
      </c>
      <c r="G53" s="113">
        <v>8.1</v>
      </c>
      <c r="H53" s="113">
        <v>8.4</v>
      </c>
      <c r="I53" s="113">
        <v>8.6</v>
      </c>
      <c r="J53" s="113">
        <v>8.4</v>
      </c>
      <c r="K53" s="113">
        <v>8.4</v>
      </c>
      <c r="L53" s="113">
        <v>8.1</v>
      </c>
      <c r="M53" s="113">
        <v>8.6</v>
      </c>
      <c r="N53" s="113">
        <v>8.6999999999999993</v>
      </c>
      <c r="O53" s="113">
        <v>8.8000000000000007</v>
      </c>
      <c r="P53" s="113">
        <v>8.4</v>
      </c>
      <c r="Q53" s="104"/>
    </row>
    <row r="54" spans="1:17" ht="15.75" customHeight="1" x14ac:dyDescent="0.25">
      <c r="A54" s="104" t="s">
        <v>186</v>
      </c>
      <c r="B54" s="113" t="s">
        <v>61</v>
      </c>
      <c r="C54" s="104" t="s">
        <v>192</v>
      </c>
      <c r="D54" s="113" t="s">
        <v>327</v>
      </c>
      <c r="E54" s="113">
        <v>8.3000000000000007</v>
      </c>
      <c r="F54" s="113">
        <v>8.3000000000000007</v>
      </c>
      <c r="G54" s="113">
        <v>8.6999999999999993</v>
      </c>
      <c r="H54" s="113">
        <v>8.8000000000000007</v>
      </c>
      <c r="I54" s="113">
        <v>9.1</v>
      </c>
      <c r="J54" s="113">
        <v>8.8000000000000007</v>
      </c>
      <c r="K54" s="113">
        <v>8.8000000000000007</v>
      </c>
      <c r="L54" s="113">
        <v>8.8000000000000007</v>
      </c>
      <c r="M54" s="113">
        <v>9</v>
      </c>
      <c r="N54" s="113">
        <v>9</v>
      </c>
      <c r="O54" s="113">
        <v>8.8000000000000007</v>
      </c>
      <c r="P54" s="113">
        <v>8.6999999999999993</v>
      </c>
      <c r="Q54" s="104"/>
    </row>
    <row r="55" spans="1:17" ht="15.75" customHeight="1" x14ac:dyDescent="0.25">
      <c r="A55" s="104" t="s">
        <v>186</v>
      </c>
      <c r="B55" s="113" t="s">
        <v>61</v>
      </c>
      <c r="C55" s="104" t="s">
        <v>193</v>
      </c>
      <c r="D55" s="113" t="s">
        <v>327</v>
      </c>
      <c r="E55" s="113">
        <v>8</v>
      </c>
      <c r="F55" s="113">
        <v>8.3000000000000007</v>
      </c>
      <c r="G55" s="113">
        <v>8.8000000000000007</v>
      </c>
      <c r="H55" s="113">
        <v>8.6999999999999993</v>
      </c>
      <c r="I55" s="113">
        <v>9.3000000000000007</v>
      </c>
      <c r="J55" s="113">
        <v>8.9</v>
      </c>
      <c r="K55" s="113">
        <v>9.1</v>
      </c>
      <c r="L55" s="113">
        <v>9</v>
      </c>
      <c r="M55" s="113">
        <v>9.1</v>
      </c>
      <c r="N55" s="113">
        <v>8.9</v>
      </c>
      <c r="O55" s="113">
        <v>8.8000000000000007</v>
      </c>
      <c r="P55" s="113">
        <v>8.8000000000000007</v>
      </c>
      <c r="Q55" s="104"/>
    </row>
    <row r="56" spans="1:17" ht="15.75" customHeight="1" x14ac:dyDescent="0.25">
      <c r="A56" s="104" t="s">
        <v>186</v>
      </c>
      <c r="B56" s="113" t="s">
        <v>61</v>
      </c>
      <c r="C56" s="104" t="s">
        <v>194</v>
      </c>
      <c r="D56" s="113" t="s">
        <v>327</v>
      </c>
      <c r="E56" s="113">
        <v>7.8</v>
      </c>
      <c r="F56" s="113">
        <v>8</v>
      </c>
      <c r="G56" s="113">
        <v>8.1999999999999993</v>
      </c>
      <c r="H56" s="113">
        <v>8.4</v>
      </c>
      <c r="I56" s="113">
        <v>8.9</v>
      </c>
      <c r="J56" s="113">
        <v>8.1</v>
      </c>
      <c r="K56" s="113">
        <v>8.1</v>
      </c>
      <c r="L56" s="113">
        <v>8.3000000000000007</v>
      </c>
      <c r="M56" s="113">
        <v>8.4</v>
      </c>
      <c r="N56" s="113">
        <v>8.8000000000000007</v>
      </c>
      <c r="O56" s="113">
        <v>8.4</v>
      </c>
      <c r="P56" s="113">
        <v>8</v>
      </c>
      <c r="Q56" s="104"/>
    </row>
    <row r="57" spans="1:17" ht="15.75" customHeight="1" x14ac:dyDescent="0.25">
      <c r="A57" s="104" t="s">
        <v>186</v>
      </c>
      <c r="B57" s="113" t="s">
        <v>61</v>
      </c>
      <c r="C57" s="104" t="s">
        <v>195</v>
      </c>
      <c r="D57" s="113" t="s">
        <v>330</v>
      </c>
      <c r="E57" s="113">
        <v>7.6</v>
      </c>
      <c r="F57" s="113">
        <v>7.8</v>
      </c>
      <c r="G57" s="113">
        <v>8.1999999999999993</v>
      </c>
      <c r="H57" s="113">
        <v>8.4</v>
      </c>
      <c r="I57" s="113">
        <v>9.3000000000000007</v>
      </c>
      <c r="J57" s="113">
        <v>8.1999999999999993</v>
      </c>
      <c r="K57" s="113">
        <v>8.5</v>
      </c>
      <c r="L57" s="113">
        <v>8.4</v>
      </c>
      <c r="M57" s="113">
        <v>9</v>
      </c>
      <c r="N57" s="113">
        <v>9.1</v>
      </c>
      <c r="O57" s="113">
        <v>8.4</v>
      </c>
      <c r="P57" s="113">
        <v>8.1999999999999993</v>
      </c>
      <c r="Q57" s="104"/>
    </row>
    <row r="58" spans="1:17" ht="15.75" customHeight="1" x14ac:dyDescent="0.25">
      <c r="A58" s="104" t="s">
        <v>186</v>
      </c>
      <c r="B58" s="113" t="s">
        <v>61</v>
      </c>
      <c r="C58" s="104" t="s">
        <v>196</v>
      </c>
      <c r="D58" s="113" t="s">
        <v>328</v>
      </c>
      <c r="E58" s="113">
        <v>8.4</v>
      </c>
      <c r="F58" s="113">
        <v>8.1999999999999993</v>
      </c>
      <c r="G58" s="113">
        <v>8.5</v>
      </c>
      <c r="H58" s="113">
        <v>8.6</v>
      </c>
      <c r="I58" s="113">
        <v>8.6</v>
      </c>
      <c r="J58" s="113">
        <v>8.6999999999999993</v>
      </c>
      <c r="K58" s="113">
        <v>8.9</v>
      </c>
      <c r="L58" s="113">
        <v>8.5</v>
      </c>
      <c r="M58" s="113">
        <v>8.6</v>
      </c>
      <c r="N58" s="113">
        <v>8.9</v>
      </c>
      <c r="O58" s="113">
        <v>8.8000000000000007</v>
      </c>
      <c r="P58" s="113">
        <v>8.5</v>
      </c>
      <c r="Q58" s="104"/>
    </row>
    <row r="59" spans="1:17" ht="15.75" customHeight="1" x14ac:dyDescent="0.25">
      <c r="A59" s="104" t="s">
        <v>186</v>
      </c>
      <c r="B59" s="113" t="s">
        <v>61</v>
      </c>
      <c r="C59" s="104" t="s">
        <v>196</v>
      </c>
      <c r="D59" s="113" t="s">
        <v>329</v>
      </c>
      <c r="E59" s="113">
        <v>8</v>
      </c>
      <c r="F59" s="113">
        <v>7.8</v>
      </c>
      <c r="G59" s="113">
        <v>8.1999999999999993</v>
      </c>
      <c r="H59" s="113">
        <v>7.9</v>
      </c>
      <c r="I59" s="113">
        <v>8.1999999999999993</v>
      </c>
      <c r="J59" s="113">
        <v>8.3000000000000007</v>
      </c>
      <c r="K59" s="113">
        <v>8.4</v>
      </c>
      <c r="L59" s="113">
        <v>8.1999999999999993</v>
      </c>
      <c r="M59" s="113">
        <v>8.3000000000000007</v>
      </c>
      <c r="N59" s="113">
        <v>8.5</v>
      </c>
      <c r="O59" s="113">
        <v>8.6</v>
      </c>
      <c r="P59" s="113">
        <v>8.3000000000000007</v>
      </c>
      <c r="Q59" s="104"/>
    </row>
    <row r="60" spans="1:17" ht="15.75" customHeight="1" x14ac:dyDescent="0.25">
      <c r="A60" s="104" t="s">
        <v>186</v>
      </c>
      <c r="B60" s="113" t="s">
        <v>61</v>
      </c>
      <c r="C60" s="104" t="s">
        <v>197</v>
      </c>
      <c r="D60" s="113" t="s">
        <v>331</v>
      </c>
      <c r="E60" s="113">
        <v>8.3000000000000007</v>
      </c>
      <c r="F60" s="113">
        <v>8.5</v>
      </c>
      <c r="G60" s="113">
        <v>8.5</v>
      </c>
      <c r="H60" s="113">
        <v>8.4</v>
      </c>
      <c r="I60" s="113">
        <v>8.8000000000000007</v>
      </c>
      <c r="J60" s="113">
        <v>8.5</v>
      </c>
      <c r="K60" s="113">
        <v>8.5</v>
      </c>
      <c r="L60" s="113">
        <v>8.4</v>
      </c>
      <c r="M60" s="113">
        <v>8.6999999999999993</v>
      </c>
      <c r="N60" s="113">
        <v>8.8000000000000007</v>
      </c>
      <c r="O60" s="113">
        <v>8.9</v>
      </c>
      <c r="P60" s="113">
        <v>8.5</v>
      </c>
      <c r="Q60" s="104"/>
    </row>
    <row r="61" spans="1:17" ht="15.75" customHeight="1" x14ac:dyDescent="0.25">
      <c r="A61" s="104" t="s">
        <v>199</v>
      </c>
      <c r="B61" s="113" t="s">
        <v>61</v>
      </c>
      <c r="C61" s="104" t="s">
        <v>205</v>
      </c>
      <c r="D61" s="113" t="s">
        <v>338</v>
      </c>
      <c r="E61" s="113">
        <v>7.7</v>
      </c>
      <c r="F61" s="113">
        <v>7.5</v>
      </c>
      <c r="G61" s="113">
        <v>7.8</v>
      </c>
      <c r="H61" s="113">
        <v>7.4</v>
      </c>
      <c r="I61" s="113">
        <v>8.3000000000000007</v>
      </c>
      <c r="J61" s="113">
        <v>8</v>
      </c>
      <c r="K61" s="113">
        <v>8</v>
      </c>
      <c r="L61" s="113">
        <v>8.3000000000000007</v>
      </c>
      <c r="M61" s="113">
        <v>7.8</v>
      </c>
      <c r="N61" s="113">
        <v>7.8</v>
      </c>
      <c r="O61" s="113">
        <v>8.6999999999999993</v>
      </c>
      <c r="P61" s="113">
        <v>7.6</v>
      </c>
      <c r="Q61" s="104"/>
    </row>
    <row r="62" spans="1:17" ht="15.75" customHeight="1" x14ac:dyDescent="0.25">
      <c r="A62" s="104" t="s">
        <v>199</v>
      </c>
      <c r="B62" s="113" t="s">
        <v>61</v>
      </c>
      <c r="C62" s="104" t="s">
        <v>206</v>
      </c>
      <c r="D62" s="113" t="s">
        <v>339</v>
      </c>
      <c r="E62" s="113">
        <v>7.5</v>
      </c>
      <c r="F62" s="113">
        <v>7.2</v>
      </c>
      <c r="G62" s="113">
        <v>7.2</v>
      </c>
      <c r="H62" s="113">
        <v>7.3</v>
      </c>
      <c r="I62" s="113">
        <v>7.9</v>
      </c>
      <c r="J62" s="113">
        <v>7.1</v>
      </c>
      <c r="K62" s="113">
        <v>7.1</v>
      </c>
      <c r="L62" s="113">
        <v>7.2</v>
      </c>
      <c r="M62" s="113">
        <v>7.5</v>
      </c>
      <c r="N62" s="113">
        <v>8.1999999999999993</v>
      </c>
      <c r="O62" s="113">
        <v>7.9</v>
      </c>
      <c r="P62" s="113">
        <v>6.9</v>
      </c>
      <c r="Q62" s="104"/>
    </row>
    <row r="63" spans="1:17" ht="15.75" customHeight="1" x14ac:dyDescent="0.25">
      <c r="A63" s="104" t="s">
        <v>199</v>
      </c>
      <c r="B63" s="113" t="s">
        <v>61</v>
      </c>
      <c r="C63" s="104" t="s">
        <v>206</v>
      </c>
      <c r="D63" s="113" t="s">
        <v>340</v>
      </c>
      <c r="E63" s="113">
        <v>7.3</v>
      </c>
      <c r="F63" s="113">
        <v>7.3</v>
      </c>
      <c r="G63" s="113">
        <v>7.4</v>
      </c>
      <c r="H63" s="113">
        <v>7.6</v>
      </c>
      <c r="I63" s="113">
        <v>7.8</v>
      </c>
      <c r="J63" s="113">
        <v>7.3</v>
      </c>
      <c r="K63" s="113">
        <v>7.4</v>
      </c>
      <c r="L63" s="113">
        <v>7.5</v>
      </c>
      <c r="M63" s="113">
        <v>7.7</v>
      </c>
      <c r="N63" s="113">
        <v>8.4</v>
      </c>
      <c r="O63" s="113">
        <v>8</v>
      </c>
      <c r="P63" s="113">
        <v>7.1</v>
      </c>
      <c r="Q63" s="104"/>
    </row>
    <row r="64" spans="1:17" ht="15.75" customHeight="1" x14ac:dyDescent="0.25">
      <c r="A64" s="104" t="s">
        <v>199</v>
      </c>
      <c r="B64" s="113" t="s">
        <v>61</v>
      </c>
      <c r="C64" s="104" t="s">
        <v>207</v>
      </c>
      <c r="D64" s="113" t="s">
        <v>341</v>
      </c>
      <c r="E64" s="113">
        <v>8.1</v>
      </c>
      <c r="F64" s="113">
        <v>8.4</v>
      </c>
      <c r="G64" s="113">
        <v>8.5</v>
      </c>
      <c r="H64" s="113">
        <v>8.3000000000000007</v>
      </c>
      <c r="I64" s="113">
        <v>8.6999999999999993</v>
      </c>
      <c r="J64" s="113">
        <v>8.6</v>
      </c>
      <c r="K64" s="113">
        <v>8.6</v>
      </c>
      <c r="L64" s="113">
        <v>8.4</v>
      </c>
      <c r="M64" s="113">
        <v>8.9</v>
      </c>
      <c r="N64" s="113">
        <v>8.9</v>
      </c>
      <c r="O64" s="113">
        <v>8.6</v>
      </c>
      <c r="P64" s="113">
        <v>8.5</v>
      </c>
      <c r="Q64" s="104"/>
    </row>
    <row r="65" spans="1:17" ht="15.75" customHeight="1" x14ac:dyDescent="0.25">
      <c r="A65" s="104" t="s">
        <v>199</v>
      </c>
      <c r="B65" s="113" t="s">
        <v>61</v>
      </c>
      <c r="C65" s="104" t="s">
        <v>208</v>
      </c>
      <c r="D65" s="113" t="s">
        <v>342</v>
      </c>
      <c r="E65" s="113">
        <v>7.7</v>
      </c>
      <c r="F65" s="113">
        <v>8.4</v>
      </c>
      <c r="G65" s="113">
        <v>8.4</v>
      </c>
      <c r="H65" s="113">
        <v>8.1999999999999993</v>
      </c>
      <c r="I65" s="113">
        <v>8.9</v>
      </c>
      <c r="J65" s="113">
        <v>8.5</v>
      </c>
      <c r="K65" s="113">
        <v>8.4</v>
      </c>
      <c r="L65" s="113">
        <v>8.3000000000000007</v>
      </c>
      <c r="M65" s="113">
        <v>8.6</v>
      </c>
      <c r="N65" s="113">
        <v>9.1</v>
      </c>
      <c r="O65" s="113">
        <v>8.5</v>
      </c>
      <c r="P65" s="113">
        <v>8.1</v>
      </c>
      <c r="Q65" s="104"/>
    </row>
    <row r="66" spans="1:17" ht="15.75" customHeight="1" x14ac:dyDescent="0.25">
      <c r="A66" s="104" t="s">
        <v>199</v>
      </c>
      <c r="B66" s="113" t="s">
        <v>61</v>
      </c>
      <c r="C66" s="104" t="s">
        <v>208</v>
      </c>
      <c r="D66" s="113" t="s">
        <v>343</v>
      </c>
      <c r="E66" s="113">
        <v>7.3</v>
      </c>
      <c r="F66" s="113">
        <v>8.6</v>
      </c>
      <c r="G66" s="113">
        <v>8.6</v>
      </c>
      <c r="H66" s="113">
        <v>8.9</v>
      </c>
      <c r="I66" s="113">
        <v>9.4</v>
      </c>
      <c r="J66" s="113">
        <v>9</v>
      </c>
      <c r="K66" s="113">
        <v>8.9</v>
      </c>
      <c r="L66" s="113">
        <v>8.6</v>
      </c>
      <c r="M66" s="113">
        <v>8.6999999999999993</v>
      </c>
      <c r="N66" s="113">
        <v>9.1</v>
      </c>
      <c r="O66" s="113">
        <v>8.9</v>
      </c>
      <c r="P66" s="113">
        <v>8.6999999999999993</v>
      </c>
      <c r="Q66" s="104"/>
    </row>
    <row r="67" spans="1:17" ht="15.75" customHeight="1" x14ac:dyDescent="0.25">
      <c r="A67" s="104" t="s">
        <v>199</v>
      </c>
      <c r="B67" s="113" t="s">
        <v>61</v>
      </c>
      <c r="C67" s="104" t="s">
        <v>209</v>
      </c>
      <c r="D67" s="113" t="s">
        <v>344</v>
      </c>
      <c r="E67" s="113">
        <v>8.4</v>
      </c>
      <c r="F67" s="113">
        <v>8.6</v>
      </c>
      <c r="G67" s="113">
        <v>8.9</v>
      </c>
      <c r="H67" s="113">
        <v>8.8000000000000007</v>
      </c>
      <c r="I67" s="113">
        <v>8.9</v>
      </c>
      <c r="J67" s="113">
        <v>9.1</v>
      </c>
      <c r="K67" s="113">
        <v>8.8000000000000007</v>
      </c>
      <c r="L67" s="113">
        <v>9</v>
      </c>
      <c r="M67" s="113">
        <v>8.9</v>
      </c>
      <c r="N67" s="113">
        <v>9.1999999999999993</v>
      </c>
      <c r="O67" s="113">
        <v>9.1999999999999993</v>
      </c>
      <c r="P67" s="113">
        <v>8.9</v>
      </c>
      <c r="Q67" s="104"/>
    </row>
    <row r="68" spans="1:17" ht="15.75" customHeight="1" x14ac:dyDescent="0.25">
      <c r="A68" s="48" t="s">
        <v>199</v>
      </c>
      <c r="B68" s="9" t="s">
        <v>61</v>
      </c>
      <c r="C68" s="48" t="s">
        <v>345</v>
      </c>
      <c r="D68" s="113" t="s">
        <v>339</v>
      </c>
      <c r="E68" s="158" t="s">
        <v>543</v>
      </c>
      <c r="F68" s="158" t="s">
        <v>543</v>
      </c>
      <c r="G68" s="158" t="s">
        <v>543</v>
      </c>
      <c r="H68" s="158" t="s">
        <v>543</v>
      </c>
      <c r="I68" s="158" t="s">
        <v>543</v>
      </c>
      <c r="J68" s="158" t="s">
        <v>543</v>
      </c>
      <c r="K68" s="158" t="s">
        <v>543</v>
      </c>
      <c r="L68" s="158" t="s">
        <v>543</v>
      </c>
      <c r="M68" s="158" t="s">
        <v>543</v>
      </c>
      <c r="N68" s="158" t="s">
        <v>543</v>
      </c>
      <c r="O68" s="158" t="s">
        <v>543</v>
      </c>
      <c r="P68" s="158" t="s">
        <v>543</v>
      </c>
      <c r="Q68" s="104"/>
    </row>
    <row r="69" spans="1:17" ht="15.75" customHeight="1" x14ac:dyDescent="0.25">
      <c r="A69" s="42"/>
      <c r="C69" s="42"/>
      <c r="D69" s="43"/>
      <c r="M69" s="133"/>
    </row>
    <row r="70" spans="1:17" ht="15.75" customHeight="1" x14ac:dyDescent="0.25">
      <c r="C70" s="308" t="s">
        <v>573</v>
      </c>
      <c r="D70" s="303"/>
      <c r="E70" s="134">
        <f>ROUND(QUARTILE(E3:E67,1),1)</f>
        <v>7.8</v>
      </c>
      <c r="F70" s="134">
        <f t="shared" ref="F70:P70" si="0">ROUND(QUARTILE(F3:F67,1),1)</f>
        <v>7.8</v>
      </c>
      <c r="G70" s="134">
        <f t="shared" si="0"/>
        <v>8.1</v>
      </c>
      <c r="H70" s="134">
        <f t="shared" si="0"/>
        <v>8.4</v>
      </c>
      <c r="I70" s="134">
        <f t="shared" si="0"/>
        <v>8.8000000000000007</v>
      </c>
      <c r="J70" s="134">
        <f t="shared" si="0"/>
        <v>8.1999999999999993</v>
      </c>
      <c r="K70" s="134">
        <f t="shared" si="0"/>
        <v>8.4</v>
      </c>
      <c r="L70" s="134">
        <f t="shared" si="0"/>
        <v>8.3000000000000007</v>
      </c>
      <c r="M70" s="134">
        <f t="shared" si="0"/>
        <v>8.6</v>
      </c>
      <c r="N70" s="134">
        <f t="shared" si="0"/>
        <v>8.8000000000000007</v>
      </c>
      <c r="O70" s="134">
        <f t="shared" si="0"/>
        <v>8.6</v>
      </c>
      <c r="P70" s="134">
        <f t="shared" si="0"/>
        <v>8.1999999999999993</v>
      </c>
    </row>
    <row r="71" spans="1:17" ht="15.75" customHeight="1" x14ac:dyDescent="0.25">
      <c r="C71" s="308" t="s">
        <v>574</v>
      </c>
      <c r="D71" s="303"/>
      <c r="E71" s="134">
        <f>ROUND(QUARTILE(E3:E67,3),1)</f>
        <v>8.4</v>
      </c>
      <c r="F71" s="134">
        <f t="shared" ref="F71:P71" si="1">ROUND(QUARTILE(F3:F67,3),1)</f>
        <v>8.4</v>
      </c>
      <c r="G71" s="134">
        <f t="shared" si="1"/>
        <v>8.6</v>
      </c>
      <c r="H71" s="134">
        <f t="shared" si="1"/>
        <v>8.9</v>
      </c>
      <c r="I71" s="134">
        <f t="shared" si="1"/>
        <v>9.3000000000000007</v>
      </c>
      <c r="J71" s="134">
        <f t="shared" si="1"/>
        <v>8.9</v>
      </c>
      <c r="K71" s="134">
        <f t="shared" si="1"/>
        <v>8.9</v>
      </c>
      <c r="L71" s="134">
        <f t="shared" si="1"/>
        <v>9</v>
      </c>
      <c r="M71" s="134">
        <f t="shared" si="1"/>
        <v>9.1</v>
      </c>
      <c r="N71" s="134">
        <f t="shared" si="1"/>
        <v>9.4</v>
      </c>
      <c r="O71" s="134">
        <f t="shared" si="1"/>
        <v>9.1</v>
      </c>
      <c r="P71" s="134">
        <f t="shared" si="1"/>
        <v>8.6999999999999993</v>
      </c>
    </row>
    <row r="72" spans="1:17" ht="15.75" customHeight="1" x14ac:dyDescent="0.25">
      <c r="D72" s="43"/>
    </row>
    <row r="73" spans="1:17" ht="15.75" customHeight="1" x14ac:dyDescent="0.25">
      <c r="A73" s="194" t="s">
        <v>545</v>
      </c>
      <c r="D73" s="43"/>
    </row>
    <row r="74" spans="1:17" ht="15.75" customHeight="1" x14ac:dyDescent="0.25">
      <c r="D74" s="43"/>
    </row>
    <row r="75" spans="1:17" ht="15.75" customHeight="1" x14ac:dyDescent="0.25">
      <c r="A75" s="194"/>
      <c r="D75" s="43"/>
    </row>
    <row r="76" spans="1:17" ht="15.75" customHeight="1" x14ac:dyDescent="0.25">
      <c r="D76" s="43"/>
    </row>
    <row r="77" spans="1:17" ht="15.75" customHeight="1" x14ac:dyDescent="0.25">
      <c r="D77" s="43"/>
    </row>
    <row r="78" spans="1:17" ht="15.75" customHeight="1" x14ac:dyDescent="0.25">
      <c r="D78" s="43"/>
    </row>
    <row r="79" spans="1:17" ht="15.75" customHeight="1" x14ac:dyDescent="0.25">
      <c r="D79" s="43"/>
    </row>
    <row r="80" spans="1:17" ht="15.75" customHeight="1" x14ac:dyDescent="0.25">
      <c r="D80" s="43"/>
    </row>
    <row r="81" spans="4:4" ht="15.75" customHeight="1" x14ac:dyDescent="0.25">
      <c r="D81" s="43"/>
    </row>
    <row r="82" spans="4:4" ht="15.75" customHeight="1" x14ac:dyDescent="0.25">
      <c r="D82" s="43"/>
    </row>
    <row r="83" spans="4:4" ht="15.75" customHeight="1" x14ac:dyDescent="0.25">
      <c r="D83" s="43"/>
    </row>
    <row r="84" spans="4:4" ht="15.75" customHeight="1" x14ac:dyDescent="0.25">
      <c r="D84" s="43"/>
    </row>
    <row r="85" spans="4:4" ht="15.75" customHeight="1" x14ac:dyDescent="0.25">
      <c r="D85" s="43"/>
    </row>
    <row r="86" spans="4:4" ht="15.75" customHeight="1" x14ac:dyDescent="0.25">
      <c r="D86" s="43"/>
    </row>
    <row r="87" spans="4:4" ht="15.75" customHeight="1" x14ac:dyDescent="0.25">
      <c r="D87" s="43"/>
    </row>
    <row r="88" spans="4:4" ht="15.75" customHeight="1" x14ac:dyDescent="0.25">
      <c r="D88" s="43"/>
    </row>
    <row r="89" spans="4:4" ht="15.75" customHeight="1" x14ac:dyDescent="0.25">
      <c r="D89" s="43"/>
    </row>
    <row r="90" spans="4:4" ht="15.75" customHeight="1" x14ac:dyDescent="0.25">
      <c r="D90" s="43"/>
    </row>
    <row r="91" spans="4:4" ht="15.75" customHeight="1" x14ac:dyDescent="0.25">
      <c r="D91" s="43"/>
    </row>
    <row r="92" spans="4:4" ht="15.75" customHeight="1" x14ac:dyDescent="0.25">
      <c r="D92" s="43"/>
    </row>
    <row r="93" spans="4:4" ht="15.75" customHeight="1" x14ac:dyDescent="0.25">
      <c r="D93" s="43"/>
    </row>
    <row r="94" spans="4:4" ht="15.75" customHeight="1" x14ac:dyDescent="0.25">
      <c r="D94" s="43"/>
    </row>
    <row r="95" spans="4:4" ht="15.75" customHeight="1" x14ac:dyDescent="0.25">
      <c r="D95" s="43"/>
    </row>
    <row r="96" spans="4:4" ht="15.75" customHeight="1" x14ac:dyDescent="0.25">
      <c r="D96" s="43"/>
    </row>
    <row r="97" spans="4:4" ht="15.75" customHeight="1" x14ac:dyDescent="0.25">
      <c r="D97" s="43"/>
    </row>
    <row r="98" spans="4:4" ht="15.75" customHeight="1" x14ac:dyDescent="0.25">
      <c r="D98" s="43"/>
    </row>
    <row r="99" spans="4:4" ht="15.75" customHeight="1" x14ac:dyDescent="0.25">
      <c r="D99" s="43"/>
    </row>
    <row r="100" spans="4:4" ht="15.75" customHeight="1" x14ac:dyDescent="0.25">
      <c r="D100" s="43"/>
    </row>
    <row r="101" spans="4:4" ht="15.75" customHeight="1" x14ac:dyDescent="0.25">
      <c r="D101" s="43"/>
    </row>
    <row r="102" spans="4:4" ht="15.75" customHeight="1" x14ac:dyDescent="0.25">
      <c r="D102" s="43"/>
    </row>
    <row r="103" spans="4:4" ht="15.75" customHeight="1" x14ac:dyDescent="0.25">
      <c r="D103" s="43"/>
    </row>
    <row r="104" spans="4:4" ht="15.75" customHeight="1" x14ac:dyDescent="0.25">
      <c r="D104" s="43"/>
    </row>
    <row r="105" spans="4:4" ht="15.75" customHeight="1" x14ac:dyDescent="0.25">
      <c r="D105" s="43"/>
    </row>
    <row r="106" spans="4:4" ht="15.75" customHeight="1" x14ac:dyDescent="0.25">
      <c r="D106" s="43"/>
    </row>
    <row r="107" spans="4:4" ht="15.75" customHeight="1" x14ac:dyDescent="0.25">
      <c r="D107" s="43"/>
    </row>
    <row r="108" spans="4:4" ht="15.75" customHeight="1" x14ac:dyDescent="0.25">
      <c r="D108" s="43"/>
    </row>
    <row r="109" spans="4:4" ht="15.75" customHeight="1" x14ac:dyDescent="0.25">
      <c r="D109" s="43"/>
    </row>
    <row r="110" spans="4:4" ht="15.75" customHeight="1" x14ac:dyDescent="0.25">
      <c r="D110" s="43"/>
    </row>
    <row r="111" spans="4:4" ht="15.75" customHeight="1" x14ac:dyDescent="0.25">
      <c r="D111" s="43"/>
    </row>
    <row r="112" spans="4:4" ht="15.75" customHeight="1" x14ac:dyDescent="0.25">
      <c r="D112" s="43"/>
    </row>
    <row r="113" spans="4:4" ht="15.75" customHeight="1" x14ac:dyDescent="0.25">
      <c r="D113" s="43"/>
    </row>
    <row r="114" spans="4:4" ht="15.75" customHeight="1" x14ac:dyDescent="0.25">
      <c r="D114" s="43"/>
    </row>
    <row r="115" spans="4:4" ht="15.75" customHeight="1" x14ac:dyDescent="0.25">
      <c r="D115" s="43"/>
    </row>
    <row r="116" spans="4:4" ht="15.75" customHeight="1" x14ac:dyDescent="0.25">
      <c r="D116" s="43"/>
    </row>
    <row r="117" spans="4:4" ht="15.75" customHeight="1" x14ac:dyDescent="0.25">
      <c r="D117" s="43"/>
    </row>
    <row r="118" spans="4:4" ht="15.75" customHeight="1" x14ac:dyDescent="0.25">
      <c r="D118" s="43"/>
    </row>
    <row r="119" spans="4:4" ht="15.75" customHeight="1" x14ac:dyDescent="0.25">
      <c r="D119" s="43"/>
    </row>
    <row r="120" spans="4:4" ht="15.75" customHeight="1" x14ac:dyDescent="0.25">
      <c r="D120" s="43"/>
    </row>
    <row r="121" spans="4:4" ht="15.75" customHeight="1" x14ac:dyDescent="0.25">
      <c r="D121" s="43"/>
    </row>
    <row r="122" spans="4:4" ht="15.75" customHeight="1" x14ac:dyDescent="0.25">
      <c r="D122" s="43"/>
    </row>
    <row r="123" spans="4:4" ht="15.75" customHeight="1" x14ac:dyDescent="0.25">
      <c r="D123" s="43"/>
    </row>
    <row r="124" spans="4:4" ht="15.75" customHeight="1" x14ac:dyDescent="0.25">
      <c r="D124" s="43"/>
    </row>
    <row r="125" spans="4:4" ht="15.75" customHeight="1" x14ac:dyDescent="0.25">
      <c r="D125" s="43"/>
    </row>
    <row r="126" spans="4:4" ht="15.75" customHeight="1" x14ac:dyDescent="0.25">
      <c r="D126" s="43"/>
    </row>
    <row r="127" spans="4:4" ht="15.75" customHeight="1" x14ac:dyDescent="0.25">
      <c r="D127" s="43"/>
    </row>
    <row r="128" spans="4:4" ht="15.75" customHeight="1" x14ac:dyDescent="0.25">
      <c r="D128" s="43"/>
    </row>
    <row r="129" spans="4:4" ht="15.75" customHeight="1" x14ac:dyDescent="0.25">
      <c r="D129" s="43"/>
    </row>
    <row r="130" spans="4:4" ht="15.75" customHeight="1" x14ac:dyDescent="0.25">
      <c r="D130" s="43"/>
    </row>
    <row r="131" spans="4:4" ht="15.75" customHeight="1" x14ac:dyDescent="0.25">
      <c r="D131" s="43"/>
    </row>
    <row r="132" spans="4:4" ht="15.75" customHeight="1" x14ac:dyDescent="0.25">
      <c r="D132" s="43"/>
    </row>
    <row r="133" spans="4:4" ht="15.75" customHeight="1" x14ac:dyDescent="0.25">
      <c r="D133" s="43"/>
    </row>
    <row r="134" spans="4:4" ht="15.75" customHeight="1" x14ac:dyDescent="0.25">
      <c r="D134" s="43"/>
    </row>
    <row r="135" spans="4:4" ht="15.75" customHeight="1" x14ac:dyDescent="0.25">
      <c r="D135" s="43"/>
    </row>
    <row r="136" spans="4:4" ht="15.75" customHeight="1" x14ac:dyDescent="0.25">
      <c r="D136" s="43"/>
    </row>
    <row r="137" spans="4:4" ht="15.75" customHeight="1" x14ac:dyDescent="0.25">
      <c r="D137" s="43"/>
    </row>
    <row r="138" spans="4:4" ht="15.75" customHeight="1" x14ac:dyDescent="0.25">
      <c r="D138" s="43"/>
    </row>
    <row r="139" spans="4:4" ht="15.75" customHeight="1" x14ac:dyDescent="0.25">
      <c r="D139" s="43"/>
    </row>
    <row r="140" spans="4:4" ht="15.75" customHeight="1" x14ac:dyDescent="0.25">
      <c r="D140" s="43"/>
    </row>
    <row r="141" spans="4:4" ht="15.75" customHeight="1" x14ac:dyDescent="0.25">
      <c r="D141" s="43"/>
    </row>
    <row r="142" spans="4:4" ht="15.75" customHeight="1" x14ac:dyDescent="0.25">
      <c r="D142" s="43"/>
    </row>
    <row r="143" spans="4:4" ht="15.75" customHeight="1" x14ac:dyDescent="0.25">
      <c r="D143" s="43"/>
    </row>
    <row r="144" spans="4:4" ht="15.75" customHeight="1" x14ac:dyDescent="0.25">
      <c r="D144" s="43"/>
    </row>
    <row r="145" spans="4:4" ht="15.75" customHeight="1" x14ac:dyDescent="0.25">
      <c r="D145" s="43"/>
    </row>
    <row r="146" spans="4:4" ht="15.75" customHeight="1" x14ac:dyDescent="0.25">
      <c r="D146" s="43"/>
    </row>
    <row r="147" spans="4:4" ht="15.75" customHeight="1" x14ac:dyDescent="0.25">
      <c r="D147" s="43"/>
    </row>
    <row r="148" spans="4:4" ht="15.75" customHeight="1" x14ac:dyDescent="0.25">
      <c r="D148" s="43"/>
    </row>
    <row r="149" spans="4:4" ht="15.75" customHeight="1" x14ac:dyDescent="0.25">
      <c r="D149" s="43"/>
    </row>
    <row r="150" spans="4:4" ht="15.75" customHeight="1" x14ac:dyDescent="0.25">
      <c r="D150" s="43"/>
    </row>
    <row r="151" spans="4:4" ht="15.75" customHeight="1" x14ac:dyDescent="0.25">
      <c r="D151" s="43"/>
    </row>
    <row r="152" spans="4:4" ht="15.75" customHeight="1" x14ac:dyDescent="0.25"/>
    <row r="153" spans="4:4" ht="15.75" customHeight="1" x14ac:dyDescent="0.25"/>
    <row r="154" spans="4:4" ht="15.75" customHeight="1" x14ac:dyDescent="0.25"/>
    <row r="155" spans="4:4" ht="15.75" customHeight="1" x14ac:dyDescent="0.25"/>
    <row r="156" spans="4:4" ht="15.75" customHeight="1" x14ac:dyDescent="0.25"/>
    <row r="157" spans="4:4" ht="15.75" customHeight="1" x14ac:dyDescent="0.25"/>
    <row r="158" spans="4:4" ht="15.75" customHeight="1" x14ac:dyDescent="0.25"/>
    <row r="159" spans="4:4" ht="15.75" customHeight="1" x14ac:dyDescent="0.25"/>
    <row r="160" spans="4:4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3">
    <mergeCell ref="A1:C1"/>
    <mergeCell ref="C70:D70"/>
    <mergeCell ref="C71:D71"/>
  </mergeCells>
  <conditionalFormatting sqref="E3:E68">
    <cfRule type="cellIs" dxfId="365" priority="6" operator="greaterThan">
      <formula>$E$71</formula>
    </cfRule>
    <cfRule type="cellIs" dxfId="364" priority="7" operator="lessThan">
      <formula>$E$70</formula>
    </cfRule>
  </conditionalFormatting>
  <conditionalFormatting sqref="F3:F68">
    <cfRule type="cellIs" dxfId="363" priority="8" operator="greaterThan">
      <formula>$F$71</formula>
    </cfRule>
    <cfRule type="cellIs" dxfId="362" priority="9" operator="lessThan">
      <formula>$F$70</formula>
    </cfRule>
  </conditionalFormatting>
  <conditionalFormatting sqref="G3:G68">
    <cfRule type="cellIs" dxfId="361" priority="10" operator="greaterThan">
      <formula>$G$71</formula>
    </cfRule>
    <cfRule type="cellIs" dxfId="360" priority="11" operator="lessThan">
      <formula>$G$70</formula>
    </cfRule>
  </conditionalFormatting>
  <conditionalFormatting sqref="H3:H68">
    <cfRule type="cellIs" dxfId="359" priority="12" operator="greaterThan">
      <formula>$H$71</formula>
    </cfRule>
    <cfRule type="cellIs" dxfId="358" priority="13" operator="lessThan">
      <formula>$H$70</formula>
    </cfRule>
  </conditionalFormatting>
  <conditionalFormatting sqref="I3:I68">
    <cfRule type="cellIs" dxfId="357" priority="14" operator="greaterThan">
      <formula>$I$71</formula>
    </cfRule>
    <cfRule type="cellIs" dxfId="356" priority="15" operator="lessThan">
      <formula>$I$70</formula>
    </cfRule>
  </conditionalFormatting>
  <conditionalFormatting sqref="J3:J68">
    <cfRule type="cellIs" dxfId="355" priority="16" operator="greaterThan">
      <formula>$J$71</formula>
    </cfRule>
    <cfRule type="cellIs" dxfId="354" priority="17" operator="lessThan">
      <formula>$J$70</formula>
    </cfRule>
  </conditionalFormatting>
  <conditionalFormatting sqref="K3:K68">
    <cfRule type="cellIs" dxfId="353" priority="18" operator="greaterThan">
      <formula>$K$71</formula>
    </cfRule>
    <cfRule type="cellIs" dxfId="352" priority="19" operator="lessThan">
      <formula>$K$70</formula>
    </cfRule>
  </conditionalFormatting>
  <conditionalFormatting sqref="L3:L68">
    <cfRule type="cellIs" dxfId="351" priority="20" operator="greaterThan">
      <formula>$L$71</formula>
    </cfRule>
    <cfRule type="cellIs" dxfId="350" priority="21" operator="lessThan">
      <formula>$L$70</formula>
    </cfRule>
  </conditionalFormatting>
  <conditionalFormatting sqref="N3:N68">
    <cfRule type="cellIs" dxfId="349" priority="22" operator="greaterThan">
      <formula>$N$71</formula>
    </cfRule>
    <cfRule type="cellIs" dxfId="348" priority="23" operator="lessThan">
      <formula>$N$70</formula>
    </cfRule>
  </conditionalFormatting>
  <conditionalFormatting sqref="O3:O68">
    <cfRule type="cellIs" dxfId="347" priority="24" operator="greaterThan">
      <formula>$O$71</formula>
    </cfRule>
    <cfRule type="cellIs" dxfId="346" priority="25" operator="lessThan">
      <formula>$O$70</formula>
    </cfRule>
  </conditionalFormatting>
  <conditionalFormatting sqref="P3:P68">
    <cfRule type="cellIs" dxfId="345" priority="26" operator="greaterThan">
      <formula>$P$71</formula>
    </cfRule>
    <cfRule type="cellIs" dxfId="344" priority="27" operator="lessThan">
      <formula>$P$70</formula>
    </cfRule>
  </conditionalFormatting>
  <conditionalFormatting sqref="M3:M68">
    <cfRule type="cellIs" dxfId="343" priority="29" operator="lessThan">
      <formula>$M$70</formula>
    </cfRule>
  </conditionalFormatting>
  <conditionalFormatting sqref="M3:M68">
    <cfRule type="cellIs" dxfId="342" priority="2" operator="greaterThan">
      <formula>$M$71</formula>
    </cfRule>
  </conditionalFormatting>
  <conditionalFormatting sqref="E3:P68">
    <cfRule type="cellIs" dxfId="341" priority="1" operator="equal">
      <formula>"-"</formula>
    </cfRule>
  </conditionalFormatting>
  <pageMargins left="0.25" right="0.25" top="0.75" bottom="0.75" header="0.3" footer="0.3"/>
  <pageSetup paperSize="8" scale="7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P999"/>
  <sheetViews>
    <sheetView topLeftCell="B1" zoomScaleNormal="100" workbookViewId="0">
      <selection activeCell="B3" sqref="A3:XFD3"/>
    </sheetView>
  </sheetViews>
  <sheetFormatPr defaultColWidth="14.42578125" defaultRowHeight="15" customHeight="1" x14ac:dyDescent="0.25"/>
  <cols>
    <col min="1" max="1" width="10.42578125" style="7" customWidth="1"/>
    <col min="2" max="2" width="98.85546875" bestFit="1" customWidth="1"/>
    <col min="3" max="3" width="6.42578125" style="7" customWidth="1"/>
    <col min="4" max="4" width="72.42578125" customWidth="1"/>
    <col min="5" max="5" width="8.85546875" bestFit="1" customWidth="1"/>
    <col min="6" max="28" width="7.85546875" customWidth="1"/>
    <col min="29" max="41" width="7.85546875" bestFit="1" customWidth="1"/>
  </cols>
  <sheetData>
    <row r="1" spans="1:42" ht="27" customHeight="1" x14ac:dyDescent="0.25">
      <c r="B1" s="300" t="s">
        <v>582</v>
      </c>
      <c r="C1" s="300"/>
      <c r="D1" s="301"/>
    </row>
    <row r="2" spans="1:42" ht="31.5" customHeight="1" x14ac:dyDescent="0.25">
      <c r="A2" s="131" t="s">
        <v>210</v>
      </c>
      <c r="B2" s="1" t="s">
        <v>211</v>
      </c>
      <c r="C2" s="1" t="s">
        <v>348</v>
      </c>
      <c r="D2" s="1" t="s">
        <v>581</v>
      </c>
      <c r="E2" s="1" t="s">
        <v>214</v>
      </c>
      <c r="F2" s="312" t="s">
        <v>3</v>
      </c>
      <c r="G2" s="313"/>
      <c r="H2" s="314"/>
      <c r="I2" s="312" t="s">
        <v>5</v>
      </c>
      <c r="J2" s="313"/>
      <c r="K2" s="314"/>
      <c r="L2" s="312" t="s">
        <v>7</v>
      </c>
      <c r="M2" s="313"/>
      <c r="N2" s="314"/>
      <c r="O2" s="312" t="s">
        <v>9</v>
      </c>
      <c r="P2" s="313"/>
      <c r="Q2" s="314"/>
      <c r="R2" s="312" t="s">
        <v>11</v>
      </c>
      <c r="S2" s="313"/>
      <c r="T2" s="314"/>
      <c r="U2" s="312" t="s">
        <v>13</v>
      </c>
      <c r="V2" s="313"/>
      <c r="W2" s="314"/>
      <c r="X2" s="312" t="s">
        <v>15</v>
      </c>
      <c r="Y2" s="313"/>
      <c r="Z2" s="314"/>
      <c r="AA2" s="312" t="s">
        <v>17</v>
      </c>
      <c r="AB2" s="313"/>
      <c r="AC2" s="314"/>
      <c r="AD2" s="317" t="s">
        <v>19</v>
      </c>
      <c r="AE2" s="318"/>
      <c r="AF2" s="319"/>
      <c r="AG2" s="312" t="s">
        <v>21</v>
      </c>
      <c r="AH2" s="313"/>
      <c r="AI2" s="314"/>
      <c r="AJ2" s="312" t="s">
        <v>23</v>
      </c>
      <c r="AK2" s="313"/>
      <c r="AL2" s="314"/>
      <c r="AM2" s="312" t="s">
        <v>25</v>
      </c>
      <c r="AN2" s="313"/>
      <c r="AO2" s="314"/>
      <c r="AP2" s="53" t="s">
        <v>216</v>
      </c>
    </row>
    <row r="3" spans="1:42" x14ac:dyDescent="0.25">
      <c r="A3" s="131"/>
      <c r="B3" s="45"/>
      <c r="C3" s="47"/>
      <c r="D3" s="45"/>
      <c r="E3" s="46"/>
      <c r="F3" s="47" t="s">
        <v>576</v>
      </c>
      <c r="G3" s="47" t="s">
        <v>577</v>
      </c>
      <c r="H3" s="47" t="s">
        <v>578</v>
      </c>
      <c r="I3" s="47" t="s">
        <v>576</v>
      </c>
      <c r="J3" s="47" t="s">
        <v>577</v>
      </c>
      <c r="K3" s="47" t="s">
        <v>578</v>
      </c>
      <c r="L3" s="47" t="s">
        <v>576</v>
      </c>
      <c r="M3" s="47" t="s">
        <v>577</v>
      </c>
      <c r="N3" s="47" t="s">
        <v>578</v>
      </c>
      <c r="O3" s="47" t="s">
        <v>576</v>
      </c>
      <c r="P3" s="47" t="s">
        <v>577</v>
      </c>
      <c r="Q3" s="47" t="s">
        <v>578</v>
      </c>
      <c r="R3" s="47" t="s">
        <v>576</v>
      </c>
      <c r="S3" s="47" t="s">
        <v>577</v>
      </c>
      <c r="T3" s="47" t="s">
        <v>578</v>
      </c>
      <c r="U3" s="47" t="s">
        <v>576</v>
      </c>
      <c r="V3" s="47" t="s">
        <v>577</v>
      </c>
      <c r="W3" s="47" t="s">
        <v>578</v>
      </c>
      <c r="X3" s="47" t="s">
        <v>576</v>
      </c>
      <c r="Y3" s="47" t="s">
        <v>577</v>
      </c>
      <c r="Z3" s="47" t="s">
        <v>578</v>
      </c>
      <c r="AA3" s="47" t="s">
        <v>576</v>
      </c>
      <c r="AB3" s="47" t="s">
        <v>577</v>
      </c>
      <c r="AC3" s="47" t="s">
        <v>578</v>
      </c>
      <c r="AD3" s="47" t="s">
        <v>576</v>
      </c>
      <c r="AE3" s="47" t="s">
        <v>577</v>
      </c>
      <c r="AF3" s="47" t="s">
        <v>578</v>
      </c>
      <c r="AG3" s="47" t="s">
        <v>576</v>
      </c>
      <c r="AH3" s="47" t="s">
        <v>577</v>
      </c>
      <c r="AI3" s="47" t="s">
        <v>578</v>
      </c>
      <c r="AJ3" s="47" t="s">
        <v>576</v>
      </c>
      <c r="AK3" s="47" t="s">
        <v>577</v>
      </c>
      <c r="AL3" s="47" t="s">
        <v>578</v>
      </c>
      <c r="AM3" s="47" t="s">
        <v>576</v>
      </c>
      <c r="AN3" s="47" t="s">
        <v>577</v>
      </c>
      <c r="AO3" s="47" t="s">
        <v>578</v>
      </c>
      <c r="AP3" s="53"/>
    </row>
    <row r="4" spans="1:42" x14ac:dyDescent="0.25">
      <c r="A4" s="9">
        <v>2212</v>
      </c>
      <c r="B4" s="48" t="s">
        <v>54</v>
      </c>
      <c r="C4" s="9" t="s">
        <v>61</v>
      </c>
      <c r="D4" s="48" t="s">
        <v>62</v>
      </c>
      <c r="E4" s="48" t="s">
        <v>225</v>
      </c>
      <c r="F4" s="140">
        <v>7</v>
      </c>
      <c r="G4" s="140">
        <v>8.4</v>
      </c>
      <c r="H4" s="140">
        <v>7.9</v>
      </c>
      <c r="I4" s="140">
        <v>8.1</v>
      </c>
      <c r="J4" s="140">
        <v>8.1</v>
      </c>
      <c r="K4" s="140">
        <v>7.4</v>
      </c>
      <c r="L4" s="140">
        <v>7.5</v>
      </c>
      <c r="M4" s="140">
        <v>7.9</v>
      </c>
      <c r="N4" s="140">
        <v>7.5</v>
      </c>
      <c r="O4" s="140">
        <v>7.6</v>
      </c>
      <c r="P4" s="140">
        <v>8.4</v>
      </c>
      <c r="Q4" s="140">
        <v>7.9</v>
      </c>
      <c r="R4" s="140">
        <v>8.3000000000000007</v>
      </c>
      <c r="S4" s="140">
        <v>8.6999999999999993</v>
      </c>
      <c r="T4" s="140">
        <v>8.6</v>
      </c>
      <c r="U4" s="140">
        <v>8.4</v>
      </c>
      <c r="V4" s="140">
        <v>8.9</v>
      </c>
      <c r="W4" s="140">
        <v>7.6</v>
      </c>
      <c r="X4" s="140">
        <v>8.5</v>
      </c>
      <c r="Y4" s="140">
        <v>8.8000000000000007</v>
      </c>
      <c r="Z4" s="140">
        <v>7.7</v>
      </c>
      <c r="AA4" s="140">
        <v>8.8000000000000007</v>
      </c>
      <c r="AB4" s="140">
        <v>9.1</v>
      </c>
      <c r="AC4" s="140">
        <v>8.6</v>
      </c>
      <c r="AD4" s="140">
        <v>8.1999999999999993</v>
      </c>
      <c r="AE4" s="140">
        <v>9</v>
      </c>
      <c r="AF4" s="140">
        <v>8.1</v>
      </c>
      <c r="AG4" s="140">
        <v>8.6999999999999993</v>
      </c>
      <c r="AH4" s="140">
        <v>9.1999999999999993</v>
      </c>
      <c r="AI4" s="140">
        <v>8.9</v>
      </c>
      <c r="AJ4" s="140">
        <v>8.5</v>
      </c>
      <c r="AK4" s="140">
        <v>9.1</v>
      </c>
      <c r="AL4" s="140">
        <v>8.5</v>
      </c>
      <c r="AM4" s="140">
        <v>7.8</v>
      </c>
      <c r="AN4" s="140">
        <v>8.6999999999999993</v>
      </c>
      <c r="AO4" s="140">
        <v>7.4</v>
      </c>
      <c r="AP4" s="217"/>
    </row>
    <row r="5" spans="1:42" x14ac:dyDescent="0.25">
      <c r="A5" s="9">
        <v>2046</v>
      </c>
      <c r="B5" s="48" t="s">
        <v>54</v>
      </c>
      <c r="C5" s="9" t="s">
        <v>61</v>
      </c>
      <c r="D5" s="48" t="s">
        <v>63</v>
      </c>
      <c r="E5" s="48" t="s">
        <v>226</v>
      </c>
      <c r="F5" s="135">
        <v>7.8</v>
      </c>
      <c r="G5" s="135">
        <v>8.1999999999999993</v>
      </c>
      <c r="H5" s="140">
        <v>8.5</v>
      </c>
      <c r="I5" s="135">
        <v>7.6</v>
      </c>
      <c r="J5" s="135">
        <v>8.1999999999999993</v>
      </c>
      <c r="K5" s="140">
        <v>8.6999999999999993</v>
      </c>
      <c r="L5" s="135">
        <v>8.4</v>
      </c>
      <c r="M5" s="135">
        <v>8.6</v>
      </c>
      <c r="N5" s="140">
        <v>9.1</v>
      </c>
      <c r="O5" s="135">
        <v>9</v>
      </c>
      <c r="P5" s="135">
        <v>9</v>
      </c>
      <c r="Q5" s="140">
        <v>9.1</v>
      </c>
      <c r="R5" s="135">
        <v>9</v>
      </c>
      <c r="S5" s="135">
        <v>9</v>
      </c>
      <c r="T5" s="140">
        <v>9.5</v>
      </c>
      <c r="U5" s="135">
        <v>8.9</v>
      </c>
      <c r="V5" s="135">
        <v>8.6999999999999993</v>
      </c>
      <c r="W5" s="140">
        <v>8.9</v>
      </c>
      <c r="X5" s="135">
        <v>8.9</v>
      </c>
      <c r="Y5" s="135">
        <v>8.6999999999999993</v>
      </c>
      <c r="Z5" s="140">
        <v>8.9</v>
      </c>
      <c r="AA5" s="135">
        <v>8.6</v>
      </c>
      <c r="AB5" s="135">
        <v>8.6</v>
      </c>
      <c r="AC5" s="140">
        <v>9.3000000000000007</v>
      </c>
      <c r="AD5" s="135">
        <v>8.6999999999999993</v>
      </c>
      <c r="AE5" s="135">
        <v>9</v>
      </c>
      <c r="AF5" s="140">
        <v>9.3000000000000007</v>
      </c>
      <c r="AG5" s="135">
        <v>9.1999999999999993</v>
      </c>
      <c r="AH5" s="135">
        <v>9</v>
      </c>
      <c r="AI5" s="140">
        <v>9.5</v>
      </c>
      <c r="AJ5" s="135">
        <v>9</v>
      </c>
      <c r="AK5" s="135">
        <v>8.8000000000000007</v>
      </c>
      <c r="AL5" s="140">
        <v>9.3000000000000007</v>
      </c>
      <c r="AM5" s="135">
        <v>8.3000000000000007</v>
      </c>
      <c r="AN5" s="135">
        <v>8.5</v>
      </c>
      <c r="AO5" s="140">
        <v>8.9</v>
      </c>
      <c r="AP5" s="217"/>
    </row>
    <row r="6" spans="1:42" x14ac:dyDescent="0.25">
      <c r="A6" s="9">
        <v>2011</v>
      </c>
      <c r="B6" s="48" t="s">
        <v>66</v>
      </c>
      <c r="C6" s="9" t="s">
        <v>61</v>
      </c>
      <c r="D6" s="48" t="s">
        <v>74</v>
      </c>
      <c r="E6" s="48" t="s">
        <v>234</v>
      </c>
      <c r="F6" s="135">
        <v>7.5</v>
      </c>
      <c r="G6" s="135">
        <v>7.7</v>
      </c>
      <c r="H6" s="140">
        <v>7.3</v>
      </c>
      <c r="I6" s="135">
        <v>7.7</v>
      </c>
      <c r="J6" s="135">
        <v>7.9</v>
      </c>
      <c r="K6" s="140">
        <v>7.7</v>
      </c>
      <c r="L6" s="135">
        <v>7.6</v>
      </c>
      <c r="M6" s="135">
        <v>8</v>
      </c>
      <c r="N6" s="140">
        <v>7.5</v>
      </c>
      <c r="O6" s="135">
        <v>8.6</v>
      </c>
      <c r="P6" s="135">
        <v>8.6999999999999993</v>
      </c>
      <c r="Q6" s="140">
        <v>8.4</v>
      </c>
      <c r="R6" s="135">
        <v>8.3000000000000007</v>
      </c>
      <c r="S6" s="135">
        <v>8.9</v>
      </c>
      <c r="T6" s="140">
        <v>8.4</v>
      </c>
      <c r="U6" s="135">
        <v>8.3000000000000007</v>
      </c>
      <c r="V6" s="135">
        <v>8.5</v>
      </c>
      <c r="W6" s="140">
        <v>8.1</v>
      </c>
      <c r="X6" s="135">
        <v>8.3000000000000007</v>
      </c>
      <c r="Y6" s="135">
        <v>8.6</v>
      </c>
      <c r="Z6" s="140">
        <v>7.9</v>
      </c>
      <c r="AA6" s="135">
        <v>7.5</v>
      </c>
      <c r="AB6" s="135">
        <v>8.6</v>
      </c>
      <c r="AC6" s="140">
        <v>7.6</v>
      </c>
      <c r="AD6" s="135">
        <v>8</v>
      </c>
      <c r="AE6" s="135">
        <v>8.9</v>
      </c>
      <c r="AF6" s="140">
        <v>8.1999999999999993</v>
      </c>
      <c r="AG6" s="135">
        <v>8.4</v>
      </c>
      <c r="AH6" s="135">
        <v>9</v>
      </c>
      <c r="AI6" s="140">
        <v>8.6</v>
      </c>
      <c r="AJ6" s="135">
        <v>8.6999999999999993</v>
      </c>
      <c r="AK6" s="135">
        <v>8.6999999999999993</v>
      </c>
      <c r="AL6" s="140">
        <v>8.1999999999999993</v>
      </c>
      <c r="AM6" s="135">
        <v>8</v>
      </c>
      <c r="AN6" s="135">
        <v>8.5</v>
      </c>
      <c r="AO6" s="140">
        <v>7.9</v>
      </c>
      <c r="AP6" s="217"/>
    </row>
    <row r="7" spans="1:42" x14ac:dyDescent="0.25">
      <c r="A7" s="216">
        <v>2241</v>
      </c>
      <c r="B7" s="104" t="s">
        <v>66</v>
      </c>
      <c r="C7" s="113" t="s">
        <v>61</v>
      </c>
      <c r="D7" s="104" t="s">
        <v>75</v>
      </c>
      <c r="E7" s="197" t="s">
        <v>235</v>
      </c>
      <c r="F7" s="135" t="s">
        <v>543</v>
      </c>
      <c r="G7" s="135" t="s">
        <v>543</v>
      </c>
      <c r="H7" s="140">
        <v>9.9</v>
      </c>
      <c r="I7" s="135" t="s">
        <v>543</v>
      </c>
      <c r="J7" s="135" t="s">
        <v>543</v>
      </c>
      <c r="K7" s="140">
        <v>9.9</v>
      </c>
      <c r="L7" s="135" t="s">
        <v>543</v>
      </c>
      <c r="M7" s="135" t="s">
        <v>543</v>
      </c>
      <c r="N7" s="140">
        <v>10</v>
      </c>
      <c r="O7" s="135" t="s">
        <v>543</v>
      </c>
      <c r="P7" s="135" t="s">
        <v>543</v>
      </c>
      <c r="Q7" s="140">
        <v>9.9</v>
      </c>
      <c r="R7" s="135" t="s">
        <v>543</v>
      </c>
      <c r="S7" s="135" t="s">
        <v>543</v>
      </c>
      <c r="T7" s="140">
        <v>9.9</v>
      </c>
      <c r="U7" s="135" t="s">
        <v>543</v>
      </c>
      <c r="V7" s="135" t="s">
        <v>543</v>
      </c>
      <c r="W7" s="140">
        <v>10</v>
      </c>
      <c r="X7" s="135" t="s">
        <v>543</v>
      </c>
      <c r="Y7" s="135" t="s">
        <v>543</v>
      </c>
      <c r="Z7" s="140">
        <v>10</v>
      </c>
      <c r="AA7" s="135" t="s">
        <v>543</v>
      </c>
      <c r="AB7" s="135" t="s">
        <v>543</v>
      </c>
      <c r="AC7" s="140">
        <v>9.9</v>
      </c>
      <c r="AD7" s="135" t="s">
        <v>543</v>
      </c>
      <c r="AE7" s="135" t="s">
        <v>543</v>
      </c>
      <c r="AF7" s="140">
        <v>9.9</v>
      </c>
      <c r="AG7" s="135" t="s">
        <v>543</v>
      </c>
      <c r="AH7" s="135" t="s">
        <v>543</v>
      </c>
      <c r="AI7" s="140">
        <v>9.9</v>
      </c>
      <c r="AJ7" s="135" t="s">
        <v>543</v>
      </c>
      <c r="AK7" s="135" t="s">
        <v>543</v>
      </c>
      <c r="AL7" s="140">
        <v>10</v>
      </c>
      <c r="AM7" s="135" t="s">
        <v>543</v>
      </c>
      <c r="AN7" s="135" t="s">
        <v>543</v>
      </c>
      <c r="AO7" s="140">
        <v>9.9</v>
      </c>
      <c r="AP7" s="217" t="s">
        <v>220</v>
      </c>
    </row>
    <row r="8" spans="1:42" x14ac:dyDescent="0.25">
      <c r="A8" s="9">
        <v>2174</v>
      </c>
      <c r="B8" s="48" t="s">
        <v>66</v>
      </c>
      <c r="C8" s="9" t="s">
        <v>61</v>
      </c>
      <c r="D8" s="48" t="s">
        <v>76</v>
      </c>
      <c r="E8" s="48" t="s">
        <v>236</v>
      </c>
      <c r="F8" s="135">
        <v>8.3000000000000007</v>
      </c>
      <c r="G8" s="135">
        <v>7.1</v>
      </c>
      <c r="H8" s="140">
        <v>6.4</v>
      </c>
      <c r="I8" s="135">
        <v>8.6</v>
      </c>
      <c r="J8" s="135">
        <v>7.6</v>
      </c>
      <c r="K8" s="140">
        <v>7</v>
      </c>
      <c r="L8" s="135">
        <v>8.8000000000000007</v>
      </c>
      <c r="M8" s="135">
        <v>7.9</v>
      </c>
      <c r="N8" s="140">
        <v>7.1</v>
      </c>
      <c r="O8" s="135">
        <v>9.1999999999999993</v>
      </c>
      <c r="P8" s="135">
        <v>8.3000000000000007</v>
      </c>
      <c r="Q8" s="140">
        <v>7.3</v>
      </c>
      <c r="R8" s="135">
        <v>9</v>
      </c>
      <c r="S8" s="135">
        <v>8.6</v>
      </c>
      <c r="T8" s="140">
        <v>7.6</v>
      </c>
      <c r="U8" s="135">
        <v>8.6999999999999993</v>
      </c>
      <c r="V8" s="135">
        <v>7.9</v>
      </c>
      <c r="W8" s="140">
        <v>7.2</v>
      </c>
      <c r="X8" s="135">
        <v>8.8000000000000007</v>
      </c>
      <c r="Y8" s="135">
        <v>8.1</v>
      </c>
      <c r="Z8" s="140">
        <v>7.4</v>
      </c>
      <c r="AA8" s="135">
        <v>9.3000000000000007</v>
      </c>
      <c r="AB8" s="135">
        <v>7.9</v>
      </c>
      <c r="AC8" s="140">
        <v>6.9</v>
      </c>
      <c r="AD8" s="135">
        <v>9.3000000000000007</v>
      </c>
      <c r="AE8" s="135">
        <v>8.1999999999999993</v>
      </c>
      <c r="AF8" s="140">
        <v>7.6</v>
      </c>
      <c r="AG8" s="135">
        <v>9.1999999999999993</v>
      </c>
      <c r="AH8" s="135">
        <v>8.5</v>
      </c>
      <c r="AI8" s="140">
        <v>7.9</v>
      </c>
      <c r="AJ8" s="135">
        <v>8.9</v>
      </c>
      <c r="AK8" s="135">
        <v>7.9</v>
      </c>
      <c r="AL8" s="140">
        <v>7.2</v>
      </c>
      <c r="AM8" s="135">
        <v>8.9</v>
      </c>
      <c r="AN8" s="135">
        <v>7.8</v>
      </c>
      <c r="AO8" s="140">
        <v>7.2</v>
      </c>
      <c r="AP8" s="217"/>
    </row>
    <row r="9" spans="1:42" x14ac:dyDescent="0.25">
      <c r="A9" s="9">
        <v>2218</v>
      </c>
      <c r="B9" s="48" t="s">
        <v>78</v>
      </c>
      <c r="C9" s="9" t="s">
        <v>61</v>
      </c>
      <c r="D9" s="48" t="s">
        <v>84</v>
      </c>
      <c r="E9" s="48" t="s">
        <v>243</v>
      </c>
      <c r="F9" s="135">
        <v>9.1</v>
      </c>
      <c r="G9" s="135">
        <v>8.6999999999999993</v>
      </c>
      <c r="H9" s="140">
        <v>8.5</v>
      </c>
      <c r="I9" s="135">
        <v>8.6999999999999993</v>
      </c>
      <c r="J9" s="135">
        <v>9.4</v>
      </c>
      <c r="K9" s="140">
        <v>8.1999999999999993</v>
      </c>
      <c r="L9" s="135">
        <v>9</v>
      </c>
      <c r="M9" s="135">
        <v>9.3000000000000007</v>
      </c>
      <c r="N9" s="140">
        <v>8.6</v>
      </c>
      <c r="O9" s="135">
        <v>8.9</v>
      </c>
      <c r="P9" s="135">
        <v>9.3000000000000007</v>
      </c>
      <c r="Q9" s="140">
        <v>9</v>
      </c>
      <c r="R9" s="135">
        <v>8.9</v>
      </c>
      <c r="S9" s="135">
        <v>9.1</v>
      </c>
      <c r="T9" s="140">
        <v>9.1999999999999993</v>
      </c>
      <c r="U9" s="135">
        <v>9.1999999999999993</v>
      </c>
      <c r="V9" s="135">
        <v>9.4</v>
      </c>
      <c r="W9" s="140">
        <v>9.1999999999999993</v>
      </c>
      <c r="X9" s="135">
        <v>9.1</v>
      </c>
      <c r="Y9" s="135">
        <v>9.3000000000000007</v>
      </c>
      <c r="Z9" s="140">
        <v>9.4</v>
      </c>
      <c r="AA9" s="135">
        <v>9.6</v>
      </c>
      <c r="AB9" s="135">
        <v>9.3000000000000007</v>
      </c>
      <c r="AC9" s="140">
        <v>9.6</v>
      </c>
      <c r="AD9" s="135">
        <v>9.5</v>
      </c>
      <c r="AE9" s="135">
        <v>9.4</v>
      </c>
      <c r="AF9" s="140">
        <v>9.4</v>
      </c>
      <c r="AG9" s="135">
        <v>9.5</v>
      </c>
      <c r="AH9" s="135">
        <v>9.5</v>
      </c>
      <c r="AI9" s="140">
        <v>9.8000000000000007</v>
      </c>
      <c r="AJ9" s="135">
        <v>9.6999999999999993</v>
      </c>
      <c r="AK9" s="135">
        <v>9.4</v>
      </c>
      <c r="AL9" s="140">
        <v>9.5</v>
      </c>
      <c r="AM9" s="135">
        <v>9.1</v>
      </c>
      <c r="AN9" s="135">
        <v>9.3000000000000007</v>
      </c>
      <c r="AO9" s="140">
        <v>9</v>
      </c>
      <c r="AP9" s="217"/>
    </row>
    <row r="10" spans="1:42" x14ac:dyDescent="0.25">
      <c r="A10" s="9">
        <v>2215</v>
      </c>
      <c r="B10" s="48" t="s">
        <v>78</v>
      </c>
      <c r="C10" s="9" t="s">
        <v>61</v>
      </c>
      <c r="D10" s="48" t="s">
        <v>85</v>
      </c>
      <c r="E10" s="48" t="s">
        <v>244</v>
      </c>
      <c r="F10" s="135">
        <v>8.1999999999999993</v>
      </c>
      <c r="G10" s="135">
        <v>7.6</v>
      </c>
      <c r="H10" s="140">
        <v>7.8</v>
      </c>
      <c r="I10" s="135">
        <v>8.4</v>
      </c>
      <c r="J10" s="135">
        <v>8.3000000000000007</v>
      </c>
      <c r="K10" s="140">
        <v>8.3000000000000007</v>
      </c>
      <c r="L10" s="135">
        <v>8.5</v>
      </c>
      <c r="M10" s="135">
        <v>8.4</v>
      </c>
      <c r="N10" s="140">
        <v>8.4</v>
      </c>
      <c r="O10" s="135">
        <v>8.6999999999999993</v>
      </c>
      <c r="P10" s="135">
        <v>8.8000000000000007</v>
      </c>
      <c r="Q10" s="140">
        <v>8.6999999999999993</v>
      </c>
      <c r="R10" s="135">
        <v>8.8000000000000007</v>
      </c>
      <c r="S10" s="135">
        <v>9.1</v>
      </c>
      <c r="T10" s="140">
        <v>8.8000000000000007</v>
      </c>
      <c r="U10" s="135">
        <v>8.6999999999999993</v>
      </c>
      <c r="V10" s="135">
        <v>8.6999999999999993</v>
      </c>
      <c r="W10" s="140">
        <v>8.6999999999999993</v>
      </c>
      <c r="X10" s="135">
        <v>8.6</v>
      </c>
      <c r="Y10" s="135">
        <v>8.6999999999999993</v>
      </c>
      <c r="Z10" s="140">
        <v>8.6</v>
      </c>
      <c r="AA10" s="135">
        <v>8.6999999999999993</v>
      </c>
      <c r="AB10" s="135">
        <v>8.4</v>
      </c>
      <c r="AC10" s="140">
        <v>9.1</v>
      </c>
      <c r="AD10" s="135">
        <v>8.5</v>
      </c>
      <c r="AE10" s="135">
        <v>8.6</v>
      </c>
      <c r="AF10" s="140">
        <v>8.9</v>
      </c>
      <c r="AG10" s="135">
        <v>9.4</v>
      </c>
      <c r="AH10" s="135">
        <v>8.9</v>
      </c>
      <c r="AI10" s="140">
        <v>9.1999999999999993</v>
      </c>
      <c r="AJ10" s="135">
        <v>8.6</v>
      </c>
      <c r="AK10" s="135">
        <v>8.5</v>
      </c>
      <c r="AL10" s="140">
        <v>8.6</v>
      </c>
      <c r="AM10" s="135">
        <v>8.1999999999999993</v>
      </c>
      <c r="AN10" s="135">
        <v>8.4</v>
      </c>
      <c r="AO10" s="140">
        <v>8.4</v>
      </c>
      <c r="AP10" s="217"/>
    </row>
    <row r="11" spans="1:42" x14ac:dyDescent="0.25">
      <c r="A11" s="9">
        <v>2231</v>
      </c>
      <c r="B11" s="48" t="s">
        <v>78</v>
      </c>
      <c r="C11" s="9" t="s">
        <v>61</v>
      </c>
      <c r="D11" s="48" t="s">
        <v>86</v>
      </c>
      <c r="E11" s="48" t="s">
        <v>245</v>
      </c>
      <c r="F11" s="135" t="s">
        <v>543</v>
      </c>
      <c r="G11" s="135">
        <v>8.1</v>
      </c>
      <c r="H11" s="140">
        <v>7.5</v>
      </c>
      <c r="I11" s="135" t="s">
        <v>543</v>
      </c>
      <c r="J11" s="135">
        <v>7.8</v>
      </c>
      <c r="K11" s="140">
        <v>8</v>
      </c>
      <c r="L11" s="135" t="s">
        <v>543</v>
      </c>
      <c r="M11" s="135">
        <v>8.3000000000000007</v>
      </c>
      <c r="N11" s="140">
        <v>8.3000000000000007</v>
      </c>
      <c r="O11" s="135" t="s">
        <v>543</v>
      </c>
      <c r="P11" s="135">
        <v>8.5</v>
      </c>
      <c r="Q11" s="140">
        <v>8.5</v>
      </c>
      <c r="R11" s="135" t="s">
        <v>543</v>
      </c>
      <c r="S11" s="135">
        <v>8.1999999999999993</v>
      </c>
      <c r="T11" s="140">
        <v>9.1</v>
      </c>
      <c r="U11" s="135" t="s">
        <v>543</v>
      </c>
      <c r="V11" s="135">
        <v>8.5</v>
      </c>
      <c r="W11" s="140">
        <v>8.4</v>
      </c>
      <c r="X11" s="135" t="s">
        <v>543</v>
      </c>
      <c r="Y11" s="135">
        <v>8.6</v>
      </c>
      <c r="Z11" s="140">
        <v>8.4</v>
      </c>
      <c r="AA11" s="135" t="s">
        <v>543</v>
      </c>
      <c r="AB11" s="135">
        <v>8.4</v>
      </c>
      <c r="AC11" s="140">
        <v>8.1</v>
      </c>
      <c r="AD11" s="135" t="s">
        <v>543</v>
      </c>
      <c r="AE11" s="135">
        <v>8.4</v>
      </c>
      <c r="AF11" s="140">
        <v>8.6999999999999993</v>
      </c>
      <c r="AG11" s="135" t="s">
        <v>543</v>
      </c>
      <c r="AH11" s="135">
        <v>8.8000000000000007</v>
      </c>
      <c r="AI11" s="140">
        <v>8.9</v>
      </c>
      <c r="AJ11" s="135" t="s">
        <v>543</v>
      </c>
      <c r="AK11" s="135">
        <v>8.4</v>
      </c>
      <c r="AL11" s="140">
        <v>8.5</v>
      </c>
      <c r="AM11" s="135" t="s">
        <v>543</v>
      </c>
      <c r="AN11" s="135">
        <v>8.1999999999999993</v>
      </c>
      <c r="AO11" s="140">
        <v>8.1999999999999993</v>
      </c>
      <c r="AP11" s="217"/>
    </row>
    <row r="12" spans="1:42" x14ac:dyDescent="0.25">
      <c r="A12" s="9">
        <v>2232</v>
      </c>
      <c r="B12" s="48" t="s">
        <v>78</v>
      </c>
      <c r="C12" s="9" t="s">
        <v>61</v>
      </c>
      <c r="D12" s="48" t="s">
        <v>87</v>
      </c>
      <c r="E12" s="48" t="s">
        <v>247</v>
      </c>
      <c r="F12" s="135" t="s">
        <v>543</v>
      </c>
      <c r="G12" s="135">
        <v>6.4</v>
      </c>
      <c r="H12" s="140">
        <v>7.3</v>
      </c>
      <c r="I12" s="135" t="s">
        <v>543</v>
      </c>
      <c r="J12" s="135">
        <v>8.1999999999999993</v>
      </c>
      <c r="K12" s="140">
        <v>7.9</v>
      </c>
      <c r="L12" s="135" t="s">
        <v>543</v>
      </c>
      <c r="M12" s="135">
        <v>8.6</v>
      </c>
      <c r="N12" s="140">
        <v>8.1</v>
      </c>
      <c r="O12" s="135" t="s">
        <v>543</v>
      </c>
      <c r="P12" s="135">
        <v>9</v>
      </c>
      <c r="Q12" s="140">
        <v>8.5</v>
      </c>
      <c r="R12" s="135" t="s">
        <v>543</v>
      </c>
      <c r="S12" s="135">
        <v>9.5</v>
      </c>
      <c r="T12" s="140">
        <v>8.8000000000000007</v>
      </c>
      <c r="U12" s="135" t="s">
        <v>543</v>
      </c>
      <c r="V12" s="135">
        <v>9.3000000000000007</v>
      </c>
      <c r="W12" s="140">
        <v>8.6</v>
      </c>
      <c r="X12" s="135" t="s">
        <v>543</v>
      </c>
      <c r="Y12" s="135">
        <v>9.3000000000000007</v>
      </c>
      <c r="Z12" s="140">
        <v>8.5</v>
      </c>
      <c r="AA12" s="135" t="s">
        <v>543</v>
      </c>
      <c r="AB12" s="135">
        <v>9.1999999999999993</v>
      </c>
      <c r="AC12" s="140">
        <v>8.4</v>
      </c>
      <c r="AD12" s="135" t="s">
        <v>543</v>
      </c>
      <c r="AE12" s="135">
        <v>9.1999999999999993</v>
      </c>
      <c r="AF12" s="140">
        <v>8.5</v>
      </c>
      <c r="AG12" s="135" t="s">
        <v>543</v>
      </c>
      <c r="AH12" s="135">
        <v>9.5</v>
      </c>
      <c r="AI12" s="140">
        <v>8.6999999999999993</v>
      </c>
      <c r="AJ12" s="135" t="s">
        <v>543</v>
      </c>
      <c r="AK12" s="135">
        <v>9.4</v>
      </c>
      <c r="AL12" s="140">
        <v>8.6999999999999993</v>
      </c>
      <c r="AM12" s="135" t="s">
        <v>543</v>
      </c>
      <c r="AN12" s="135">
        <v>8.9</v>
      </c>
      <c r="AO12" s="140">
        <v>8.4</v>
      </c>
      <c r="AP12" s="217"/>
    </row>
    <row r="13" spans="1:42" x14ac:dyDescent="0.25">
      <c r="A13" s="9">
        <v>2057</v>
      </c>
      <c r="B13" s="48" t="s">
        <v>78</v>
      </c>
      <c r="C13" s="9" t="s">
        <v>61</v>
      </c>
      <c r="D13" s="48" t="s">
        <v>583</v>
      </c>
      <c r="E13" s="48" t="s">
        <v>250</v>
      </c>
      <c r="F13" s="135">
        <v>7.7</v>
      </c>
      <c r="G13" s="135">
        <v>7.5</v>
      </c>
      <c r="H13" s="140">
        <v>8.4</v>
      </c>
      <c r="I13" s="135">
        <v>7.9</v>
      </c>
      <c r="J13" s="135">
        <v>6</v>
      </c>
      <c r="K13" s="140">
        <v>8.3000000000000007</v>
      </c>
      <c r="L13" s="135">
        <v>8.1999999999999993</v>
      </c>
      <c r="M13" s="135">
        <v>6.9</v>
      </c>
      <c r="N13" s="140">
        <v>8.6999999999999993</v>
      </c>
      <c r="O13" s="135">
        <v>8.5</v>
      </c>
      <c r="P13" s="135">
        <v>6.4</v>
      </c>
      <c r="Q13" s="140">
        <v>8.8000000000000007</v>
      </c>
      <c r="R13" s="135">
        <v>8.9</v>
      </c>
      <c r="S13" s="135">
        <v>8.8000000000000007</v>
      </c>
      <c r="T13" s="140">
        <v>9.1999999999999993</v>
      </c>
      <c r="U13" s="135">
        <v>8.5</v>
      </c>
      <c r="V13" s="135">
        <v>7.9</v>
      </c>
      <c r="W13" s="140">
        <v>8.6</v>
      </c>
      <c r="X13" s="135">
        <v>8.6</v>
      </c>
      <c r="Y13" s="135">
        <v>8.6999999999999993</v>
      </c>
      <c r="Z13" s="140">
        <v>8.8000000000000007</v>
      </c>
      <c r="AA13" s="135">
        <v>8.3000000000000007</v>
      </c>
      <c r="AB13" s="135">
        <v>7.2</v>
      </c>
      <c r="AC13" s="140">
        <v>8.6999999999999993</v>
      </c>
      <c r="AD13" s="135">
        <v>8.6</v>
      </c>
      <c r="AE13" s="135">
        <v>7.9</v>
      </c>
      <c r="AF13" s="140">
        <v>8.8000000000000007</v>
      </c>
      <c r="AG13" s="135">
        <v>9</v>
      </c>
      <c r="AH13" s="135">
        <v>8.5</v>
      </c>
      <c r="AI13" s="140">
        <v>9.1999999999999993</v>
      </c>
      <c r="AJ13" s="135">
        <v>8.5</v>
      </c>
      <c r="AK13" s="135">
        <v>7.6</v>
      </c>
      <c r="AL13" s="140">
        <v>9.1</v>
      </c>
      <c r="AM13" s="135">
        <v>8.1999999999999993</v>
      </c>
      <c r="AN13" s="135">
        <v>7</v>
      </c>
      <c r="AO13" s="140">
        <v>8.5</v>
      </c>
      <c r="AP13" s="217"/>
    </row>
    <row r="14" spans="1:42" x14ac:dyDescent="0.25">
      <c r="A14" s="9">
        <v>2069</v>
      </c>
      <c r="B14" s="48" t="s">
        <v>78</v>
      </c>
      <c r="C14" s="9" t="s">
        <v>61</v>
      </c>
      <c r="D14" s="48" t="s">
        <v>89</v>
      </c>
      <c r="E14" s="48" t="s">
        <v>251</v>
      </c>
      <c r="F14" s="135">
        <v>8.1</v>
      </c>
      <c r="G14" s="135">
        <v>8.1999999999999993</v>
      </c>
      <c r="H14" s="140">
        <v>7.9</v>
      </c>
      <c r="I14" s="135">
        <v>8.1</v>
      </c>
      <c r="J14" s="135">
        <v>8.5</v>
      </c>
      <c r="K14" s="140">
        <v>8.4</v>
      </c>
      <c r="L14" s="135">
        <v>8.4</v>
      </c>
      <c r="M14" s="135">
        <v>8.6</v>
      </c>
      <c r="N14" s="140">
        <v>8.8000000000000007</v>
      </c>
      <c r="O14" s="135">
        <v>8.6999999999999993</v>
      </c>
      <c r="P14" s="135">
        <v>8.9</v>
      </c>
      <c r="Q14" s="140">
        <v>8.6</v>
      </c>
      <c r="R14" s="135">
        <v>9</v>
      </c>
      <c r="S14" s="135">
        <v>9</v>
      </c>
      <c r="T14" s="140">
        <v>9.1</v>
      </c>
      <c r="U14" s="135">
        <v>8.3000000000000007</v>
      </c>
      <c r="V14" s="135">
        <v>9</v>
      </c>
      <c r="W14" s="140">
        <v>9</v>
      </c>
      <c r="X14" s="135">
        <v>8.5</v>
      </c>
      <c r="Y14" s="135">
        <v>9</v>
      </c>
      <c r="Z14" s="140">
        <v>9.1</v>
      </c>
      <c r="AA14" s="135">
        <v>8.6</v>
      </c>
      <c r="AB14" s="135">
        <v>8.9</v>
      </c>
      <c r="AC14" s="140">
        <v>8.9</v>
      </c>
      <c r="AD14" s="135">
        <v>9</v>
      </c>
      <c r="AE14" s="135">
        <v>9</v>
      </c>
      <c r="AF14" s="140">
        <v>9</v>
      </c>
      <c r="AG14" s="135">
        <v>9.1</v>
      </c>
      <c r="AH14" s="135">
        <v>9.4</v>
      </c>
      <c r="AI14" s="140">
        <v>9.1999999999999993</v>
      </c>
      <c r="AJ14" s="135">
        <v>8.6999999999999993</v>
      </c>
      <c r="AK14" s="135">
        <v>9.1999999999999993</v>
      </c>
      <c r="AL14" s="140">
        <v>8.4</v>
      </c>
      <c r="AM14" s="135">
        <v>8.5</v>
      </c>
      <c r="AN14" s="135">
        <v>9.1</v>
      </c>
      <c r="AO14" s="140">
        <v>8.6</v>
      </c>
      <c r="AP14" s="217"/>
    </row>
    <row r="15" spans="1:42" x14ac:dyDescent="0.25">
      <c r="A15" s="9">
        <v>2070</v>
      </c>
      <c r="B15" s="48" t="s">
        <v>78</v>
      </c>
      <c r="C15" s="9" t="s">
        <v>61</v>
      </c>
      <c r="D15" s="48" t="s">
        <v>90</v>
      </c>
      <c r="E15" s="48" t="s">
        <v>252</v>
      </c>
      <c r="F15" s="135">
        <v>7.8</v>
      </c>
      <c r="G15" s="135">
        <v>7.5</v>
      </c>
      <c r="H15" s="140">
        <v>8</v>
      </c>
      <c r="I15" s="135">
        <v>8.3000000000000007</v>
      </c>
      <c r="J15" s="135">
        <v>8.1</v>
      </c>
      <c r="K15" s="140">
        <v>8.5</v>
      </c>
      <c r="L15" s="135">
        <v>8.6</v>
      </c>
      <c r="M15" s="135">
        <v>8.3000000000000007</v>
      </c>
      <c r="N15" s="140">
        <v>8.6</v>
      </c>
      <c r="O15" s="135">
        <v>9.1</v>
      </c>
      <c r="P15" s="135">
        <v>8.6</v>
      </c>
      <c r="Q15" s="140">
        <v>8.9</v>
      </c>
      <c r="R15" s="135">
        <v>8.9</v>
      </c>
      <c r="S15" s="135">
        <v>9</v>
      </c>
      <c r="T15" s="140">
        <v>9</v>
      </c>
      <c r="U15" s="135">
        <v>9.1999999999999993</v>
      </c>
      <c r="V15" s="135">
        <v>8.6</v>
      </c>
      <c r="W15" s="140">
        <v>9</v>
      </c>
      <c r="X15" s="135">
        <v>9.3000000000000007</v>
      </c>
      <c r="Y15" s="135">
        <v>8.6</v>
      </c>
      <c r="Z15" s="140">
        <v>9.1</v>
      </c>
      <c r="AA15" s="135">
        <v>9.5</v>
      </c>
      <c r="AB15" s="135">
        <v>8.8000000000000007</v>
      </c>
      <c r="AC15" s="140">
        <v>8.9</v>
      </c>
      <c r="AD15" s="135">
        <v>9</v>
      </c>
      <c r="AE15" s="135">
        <v>8.8000000000000007</v>
      </c>
      <c r="AF15" s="140">
        <v>9.1</v>
      </c>
      <c r="AG15" s="135">
        <v>9.6999999999999993</v>
      </c>
      <c r="AH15" s="135">
        <v>9.1999999999999993</v>
      </c>
      <c r="AI15" s="140">
        <v>9.3000000000000007</v>
      </c>
      <c r="AJ15" s="135">
        <v>9.1999999999999993</v>
      </c>
      <c r="AK15" s="135">
        <v>8.6999999999999993</v>
      </c>
      <c r="AL15" s="140">
        <v>9</v>
      </c>
      <c r="AM15" s="135">
        <v>8.9</v>
      </c>
      <c r="AN15" s="135">
        <v>8.3000000000000007</v>
      </c>
      <c r="AO15" s="140">
        <v>8.6</v>
      </c>
      <c r="AP15" s="217"/>
    </row>
    <row r="16" spans="1:42" x14ac:dyDescent="0.25">
      <c r="A16" s="9">
        <v>2042</v>
      </c>
      <c r="B16" s="48" t="s">
        <v>78</v>
      </c>
      <c r="C16" s="9" t="s">
        <v>61</v>
      </c>
      <c r="D16" s="48" t="s">
        <v>91</v>
      </c>
      <c r="E16" s="48" t="s">
        <v>253</v>
      </c>
      <c r="F16" s="135">
        <v>8.6999999999999993</v>
      </c>
      <c r="G16" s="135">
        <v>8.8000000000000007</v>
      </c>
      <c r="H16" s="140">
        <v>8.5</v>
      </c>
      <c r="I16" s="135">
        <v>8.6999999999999993</v>
      </c>
      <c r="J16" s="135">
        <v>8.5</v>
      </c>
      <c r="K16" s="140">
        <v>8.6999999999999993</v>
      </c>
      <c r="L16" s="135">
        <v>9.1</v>
      </c>
      <c r="M16" s="135">
        <v>8.6999999999999993</v>
      </c>
      <c r="N16" s="140">
        <v>8.8000000000000007</v>
      </c>
      <c r="O16" s="135">
        <v>9.1</v>
      </c>
      <c r="P16" s="135">
        <v>8.8000000000000007</v>
      </c>
      <c r="Q16" s="140">
        <v>8.9</v>
      </c>
      <c r="R16" s="135">
        <v>9.1999999999999993</v>
      </c>
      <c r="S16" s="135">
        <v>9</v>
      </c>
      <c r="T16" s="140">
        <v>9.1</v>
      </c>
      <c r="U16" s="135">
        <v>9.1999999999999993</v>
      </c>
      <c r="V16" s="135">
        <v>8.9</v>
      </c>
      <c r="W16" s="140">
        <v>8.6999999999999993</v>
      </c>
      <c r="X16" s="135">
        <v>9.1</v>
      </c>
      <c r="Y16" s="135">
        <v>8.9</v>
      </c>
      <c r="Z16" s="140">
        <v>8.9</v>
      </c>
      <c r="AA16" s="135">
        <v>9.1999999999999993</v>
      </c>
      <c r="AB16" s="135">
        <v>8.8000000000000007</v>
      </c>
      <c r="AC16" s="140">
        <v>8.9</v>
      </c>
      <c r="AD16" s="135">
        <v>9.3000000000000007</v>
      </c>
      <c r="AE16" s="135">
        <v>8.9</v>
      </c>
      <c r="AF16" s="140">
        <v>9</v>
      </c>
      <c r="AG16" s="135">
        <v>9.1999999999999993</v>
      </c>
      <c r="AH16" s="135">
        <v>9.3000000000000007</v>
      </c>
      <c r="AI16" s="140">
        <v>9.1999999999999993</v>
      </c>
      <c r="AJ16" s="135">
        <v>9</v>
      </c>
      <c r="AK16" s="135">
        <v>8.9</v>
      </c>
      <c r="AL16" s="140">
        <v>8.8000000000000007</v>
      </c>
      <c r="AM16" s="135">
        <v>9.1</v>
      </c>
      <c r="AN16" s="135">
        <v>8.8000000000000007</v>
      </c>
      <c r="AO16" s="140">
        <v>8.6999999999999993</v>
      </c>
      <c r="AP16" s="217"/>
    </row>
    <row r="17" spans="1:42" x14ac:dyDescent="0.25">
      <c r="A17" s="9">
        <v>2159</v>
      </c>
      <c r="B17" s="48" t="s">
        <v>95</v>
      </c>
      <c r="C17" s="9" t="s">
        <v>61</v>
      </c>
      <c r="D17" s="48" t="s">
        <v>98</v>
      </c>
      <c r="E17" s="48" t="s">
        <v>256</v>
      </c>
      <c r="F17" s="9">
        <v>8.1999999999999993</v>
      </c>
      <c r="G17" s="9">
        <v>8.6</v>
      </c>
      <c r="H17" s="140">
        <v>9.1999999999999993</v>
      </c>
      <c r="I17" s="9">
        <v>8.6</v>
      </c>
      <c r="J17" s="9">
        <v>8.1999999999999993</v>
      </c>
      <c r="K17" s="140">
        <v>8.4</v>
      </c>
      <c r="L17" s="9">
        <v>8.3000000000000007</v>
      </c>
      <c r="M17" s="9">
        <v>8.8000000000000007</v>
      </c>
      <c r="N17" s="140">
        <v>8.6</v>
      </c>
      <c r="O17" s="9">
        <v>9.1</v>
      </c>
      <c r="P17" s="9">
        <v>8.9</v>
      </c>
      <c r="Q17" s="140">
        <v>9</v>
      </c>
      <c r="R17" s="9">
        <v>9.1</v>
      </c>
      <c r="S17" s="9">
        <v>9.1999999999999993</v>
      </c>
      <c r="T17" s="140">
        <v>9.5</v>
      </c>
      <c r="U17" s="9">
        <v>8.3000000000000007</v>
      </c>
      <c r="V17" s="9">
        <v>8.9</v>
      </c>
      <c r="W17" s="140">
        <v>8.9</v>
      </c>
      <c r="X17" s="9">
        <v>8.3000000000000007</v>
      </c>
      <c r="Y17" s="9">
        <v>9.1</v>
      </c>
      <c r="Z17" s="140">
        <v>8.9</v>
      </c>
      <c r="AA17" s="9">
        <v>8.8000000000000007</v>
      </c>
      <c r="AB17" s="9">
        <v>9.1</v>
      </c>
      <c r="AC17" s="140">
        <v>8.9</v>
      </c>
      <c r="AD17" s="9">
        <v>9.1999999999999993</v>
      </c>
      <c r="AE17" s="9">
        <v>9.4</v>
      </c>
      <c r="AF17" s="140">
        <v>9.1999999999999993</v>
      </c>
      <c r="AG17" s="9">
        <v>9.1</v>
      </c>
      <c r="AH17" s="9">
        <v>9.6</v>
      </c>
      <c r="AI17" s="140">
        <v>9.4</v>
      </c>
      <c r="AJ17" s="9">
        <v>8.5</v>
      </c>
      <c r="AK17" s="9">
        <v>9.1</v>
      </c>
      <c r="AL17" s="140">
        <v>9.5</v>
      </c>
      <c r="AM17" s="9">
        <v>8.4</v>
      </c>
      <c r="AN17" s="9">
        <v>9</v>
      </c>
      <c r="AO17" s="140">
        <v>8.9</v>
      </c>
      <c r="AP17" s="217"/>
    </row>
    <row r="18" spans="1:42" x14ac:dyDescent="0.25">
      <c r="A18" s="9">
        <v>2020</v>
      </c>
      <c r="B18" s="48" t="s">
        <v>95</v>
      </c>
      <c r="C18" s="9" t="s">
        <v>61</v>
      </c>
      <c r="D18" s="48" t="s">
        <v>99</v>
      </c>
      <c r="E18" s="48" t="s">
        <v>257</v>
      </c>
      <c r="F18" s="9">
        <v>8.9</v>
      </c>
      <c r="G18" s="9">
        <v>8.6999999999999993</v>
      </c>
      <c r="H18" s="140">
        <v>9.5</v>
      </c>
      <c r="I18" s="9">
        <v>8.6</v>
      </c>
      <c r="J18" s="9">
        <v>8.4</v>
      </c>
      <c r="K18" s="140">
        <v>9.1</v>
      </c>
      <c r="L18" s="9">
        <v>8.6999999999999993</v>
      </c>
      <c r="M18" s="9">
        <v>8.5</v>
      </c>
      <c r="N18" s="140">
        <v>9</v>
      </c>
      <c r="O18" s="9">
        <v>9.4</v>
      </c>
      <c r="P18" s="9">
        <v>9</v>
      </c>
      <c r="Q18" s="140">
        <v>9.1999999999999993</v>
      </c>
      <c r="R18" s="9">
        <v>9.3000000000000007</v>
      </c>
      <c r="S18" s="9">
        <v>8.6</v>
      </c>
      <c r="T18" s="140">
        <v>9.1</v>
      </c>
      <c r="U18" s="9">
        <v>8.1999999999999993</v>
      </c>
      <c r="V18" s="9">
        <v>8.6999999999999993</v>
      </c>
      <c r="W18" s="140">
        <v>9.1</v>
      </c>
      <c r="X18" s="9">
        <v>8.1999999999999993</v>
      </c>
      <c r="Y18" s="9">
        <v>8.5</v>
      </c>
      <c r="Z18" s="140">
        <v>9.1999999999999993</v>
      </c>
      <c r="AA18" s="9">
        <v>9.3000000000000007</v>
      </c>
      <c r="AB18" s="9">
        <v>8.8000000000000007</v>
      </c>
      <c r="AC18" s="140">
        <v>9.6</v>
      </c>
      <c r="AD18" s="9">
        <v>9.3000000000000007</v>
      </c>
      <c r="AE18" s="9">
        <v>9</v>
      </c>
      <c r="AF18" s="140">
        <v>9.6999999999999993</v>
      </c>
      <c r="AG18" s="9">
        <v>9.6</v>
      </c>
      <c r="AH18" s="9">
        <v>9.6</v>
      </c>
      <c r="AI18" s="140">
        <v>9.6999999999999993</v>
      </c>
      <c r="AJ18" s="9">
        <v>8.3000000000000007</v>
      </c>
      <c r="AK18" s="9">
        <v>8.8000000000000007</v>
      </c>
      <c r="AL18" s="140">
        <v>9.1</v>
      </c>
      <c r="AM18" s="9">
        <v>7.9</v>
      </c>
      <c r="AN18" s="9">
        <v>8.3000000000000007</v>
      </c>
      <c r="AO18" s="140">
        <v>9</v>
      </c>
      <c r="AP18" s="217"/>
    </row>
    <row r="19" spans="1:42" x14ac:dyDescent="0.25">
      <c r="A19" s="216">
        <v>2244</v>
      </c>
      <c r="B19" s="104" t="s">
        <v>101</v>
      </c>
      <c r="C19" s="113" t="s">
        <v>61</v>
      </c>
      <c r="D19" s="104" t="s">
        <v>103</v>
      </c>
      <c r="E19" s="197" t="s">
        <v>263</v>
      </c>
      <c r="F19" s="135" t="s">
        <v>543</v>
      </c>
      <c r="G19" s="135" t="s">
        <v>543</v>
      </c>
      <c r="H19" s="140">
        <v>8.6</v>
      </c>
      <c r="I19" s="135" t="s">
        <v>543</v>
      </c>
      <c r="J19" s="135" t="s">
        <v>543</v>
      </c>
      <c r="K19" s="140">
        <v>8.9</v>
      </c>
      <c r="L19" s="135" t="s">
        <v>543</v>
      </c>
      <c r="M19" s="135" t="s">
        <v>543</v>
      </c>
      <c r="N19" s="140">
        <v>8.5</v>
      </c>
      <c r="O19" s="135" t="s">
        <v>543</v>
      </c>
      <c r="P19" s="135" t="s">
        <v>543</v>
      </c>
      <c r="Q19" s="140">
        <v>8.8000000000000007</v>
      </c>
      <c r="R19" s="135" t="s">
        <v>543</v>
      </c>
      <c r="S19" s="135" t="s">
        <v>543</v>
      </c>
      <c r="T19" s="140">
        <v>9.8000000000000007</v>
      </c>
      <c r="U19" s="135" t="s">
        <v>543</v>
      </c>
      <c r="V19" s="135" t="s">
        <v>543</v>
      </c>
      <c r="W19" s="140">
        <v>9.1</v>
      </c>
      <c r="X19" s="135" t="s">
        <v>543</v>
      </c>
      <c r="Y19" s="135" t="s">
        <v>543</v>
      </c>
      <c r="Z19" s="140">
        <v>9.1</v>
      </c>
      <c r="AA19" s="135" t="s">
        <v>543</v>
      </c>
      <c r="AB19" s="135" t="s">
        <v>543</v>
      </c>
      <c r="AC19" s="140">
        <v>9.1</v>
      </c>
      <c r="AD19" s="135" t="s">
        <v>543</v>
      </c>
      <c r="AE19" s="135" t="s">
        <v>543</v>
      </c>
      <c r="AF19" s="140">
        <v>9</v>
      </c>
      <c r="AG19" s="135" t="s">
        <v>543</v>
      </c>
      <c r="AH19" s="135" t="s">
        <v>543</v>
      </c>
      <c r="AI19" s="140">
        <v>9.5</v>
      </c>
      <c r="AJ19" s="135" t="s">
        <v>543</v>
      </c>
      <c r="AK19" s="135" t="s">
        <v>543</v>
      </c>
      <c r="AL19" s="140">
        <v>9.6999999999999993</v>
      </c>
      <c r="AM19" s="135" t="s">
        <v>543</v>
      </c>
      <c r="AN19" s="135" t="s">
        <v>543</v>
      </c>
      <c r="AO19" s="140">
        <v>8.9</v>
      </c>
      <c r="AP19" s="217" t="s">
        <v>220</v>
      </c>
    </row>
    <row r="20" spans="1:42" x14ac:dyDescent="0.25">
      <c r="A20" s="9">
        <v>2234</v>
      </c>
      <c r="B20" s="48" t="s">
        <v>105</v>
      </c>
      <c r="C20" s="9" t="s">
        <v>61</v>
      </c>
      <c r="D20" s="48" t="s">
        <v>124</v>
      </c>
      <c r="E20" s="48" t="s">
        <v>269</v>
      </c>
      <c r="F20" s="135" t="s">
        <v>543</v>
      </c>
      <c r="G20" s="9">
        <v>8.3000000000000007</v>
      </c>
      <c r="H20" s="140">
        <v>8.6</v>
      </c>
      <c r="I20" s="135" t="s">
        <v>543</v>
      </c>
      <c r="J20" s="9">
        <v>7.7</v>
      </c>
      <c r="K20" s="140">
        <v>8.3000000000000007</v>
      </c>
      <c r="L20" s="135" t="s">
        <v>543</v>
      </c>
      <c r="M20" s="9">
        <v>7.6</v>
      </c>
      <c r="N20" s="140">
        <v>8.5</v>
      </c>
      <c r="O20" s="135" t="s">
        <v>543</v>
      </c>
      <c r="P20" s="9">
        <v>8</v>
      </c>
      <c r="Q20" s="140">
        <v>8.6999999999999993</v>
      </c>
      <c r="R20" s="135" t="s">
        <v>543</v>
      </c>
      <c r="S20" s="9">
        <v>8.5</v>
      </c>
      <c r="T20" s="140">
        <v>8.9</v>
      </c>
      <c r="U20" s="135" t="s">
        <v>543</v>
      </c>
      <c r="V20" s="9">
        <v>8</v>
      </c>
      <c r="W20" s="140">
        <v>8.6999999999999993</v>
      </c>
      <c r="X20" s="135" t="s">
        <v>543</v>
      </c>
      <c r="Y20" s="9">
        <v>8</v>
      </c>
      <c r="Z20" s="140">
        <v>8.6</v>
      </c>
      <c r="AA20" s="135" t="s">
        <v>543</v>
      </c>
      <c r="AB20" s="9">
        <v>8.4</v>
      </c>
      <c r="AC20" s="140">
        <v>8.8000000000000007</v>
      </c>
      <c r="AD20" s="135" t="s">
        <v>543</v>
      </c>
      <c r="AE20" s="9">
        <v>8.3000000000000007</v>
      </c>
      <c r="AF20" s="140">
        <v>8.9</v>
      </c>
      <c r="AG20" s="135" t="s">
        <v>543</v>
      </c>
      <c r="AH20" s="9">
        <v>9.1</v>
      </c>
      <c r="AI20" s="140">
        <v>8.9</v>
      </c>
      <c r="AJ20" s="135" t="s">
        <v>543</v>
      </c>
      <c r="AK20" s="9">
        <v>8.4</v>
      </c>
      <c r="AL20" s="140">
        <v>8.6999999999999993</v>
      </c>
      <c r="AM20" s="135" t="s">
        <v>543</v>
      </c>
      <c r="AN20" s="9">
        <v>7.4</v>
      </c>
      <c r="AO20" s="140">
        <v>8.6999999999999993</v>
      </c>
      <c r="AP20" s="217"/>
    </row>
    <row r="21" spans="1:42" x14ac:dyDescent="0.25">
      <c r="A21" s="9">
        <v>2024</v>
      </c>
      <c r="B21" s="48" t="s">
        <v>105</v>
      </c>
      <c r="C21" s="9" t="s">
        <v>61</v>
      </c>
      <c r="D21" s="48" t="s">
        <v>125</v>
      </c>
      <c r="E21" s="48" t="s">
        <v>270</v>
      </c>
      <c r="F21" s="135">
        <v>8</v>
      </c>
      <c r="G21" s="135">
        <v>9</v>
      </c>
      <c r="H21" s="140">
        <v>9</v>
      </c>
      <c r="I21" s="135">
        <v>8.1</v>
      </c>
      <c r="J21" s="135">
        <v>8.9</v>
      </c>
      <c r="K21" s="140">
        <v>8.4</v>
      </c>
      <c r="L21" s="135">
        <v>8.3000000000000007</v>
      </c>
      <c r="M21" s="135">
        <v>9.1</v>
      </c>
      <c r="N21" s="140">
        <v>8.8000000000000007</v>
      </c>
      <c r="O21" s="135">
        <v>8.9</v>
      </c>
      <c r="P21" s="135">
        <v>9.8000000000000007</v>
      </c>
      <c r="Q21" s="140">
        <v>9.4</v>
      </c>
      <c r="R21" s="135">
        <v>9</v>
      </c>
      <c r="S21" s="135">
        <v>9.8000000000000007</v>
      </c>
      <c r="T21" s="140">
        <v>9.1</v>
      </c>
      <c r="U21" s="135">
        <v>8.5</v>
      </c>
      <c r="V21" s="135">
        <v>9.3000000000000007</v>
      </c>
      <c r="W21" s="140">
        <v>9.1</v>
      </c>
      <c r="X21" s="135">
        <v>8.3000000000000007</v>
      </c>
      <c r="Y21" s="135">
        <v>9.4</v>
      </c>
      <c r="Z21" s="140">
        <v>9.1</v>
      </c>
      <c r="AA21" s="135">
        <v>8.6999999999999993</v>
      </c>
      <c r="AB21" s="135">
        <v>9.4</v>
      </c>
      <c r="AC21" s="140">
        <v>9.1999999999999993</v>
      </c>
      <c r="AD21" s="135">
        <v>9.1</v>
      </c>
      <c r="AE21" s="135">
        <v>9.8000000000000007</v>
      </c>
      <c r="AF21" s="140">
        <v>9.1</v>
      </c>
      <c r="AG21" s="135">
        <v>9.3000000000000007</v>
      </c>
      <c r="AH21" s="135">
        <v>9.6999999999999993</v>
      </c>
      <c r="AI21" s="140">
        <v>9.6</v>
      </c>
      <c r="AJ21" s="135">
        <v>9.4</v>
      </c>
      <c r="AK21" s="135">
        <v>9.3000000000000007</v>
      </c>
      <c r="AL21" s="140">
        <v>9.1</v>
      </c>
      <c r="AM21" s="135">
        <v>8.3000000000000007</v>
      </c>
      <c r="AN21" s="135">
        <v>9.3000000000000007</v>
      </c>
      <c r="AO21" s="140">
        <v>8.9</v>
      </c>
      <c r="AP21" s="217"/>
    </row>
    <row r="22" spans="1:42" ht="15.75" customHeight="1" x14ac:dyDescent="0.25">
      <c r="A22" s="9">
        <v>2236</v>
      </c>
      <c r="B22" s="48" t="s">
        <v>105</v>
      </c>
      <c r="C22" s="9" t="s">
        <v>61</v>
      </c>
      <c r="D22" s="48" t="s">
        <v>107</v>
      </c>
      <c r="E22" s="48" t="s">
        <v>271</v>
      </c>
      <c r="F22" s="135" t="s">
        <v>543</v>
      </c>
      <c r="G22" s="135">
        <v>8.4</v>
      </c>
      <c r="H22" s="140">
        <v>7.7</v>
      </c>
      <c r="I22" s="135" t="s">
        <v>543</v>
      </c>
      <c r="J22" s="135">
        <v>8.1999999999999993</v>
      </c>
      <c r="K22" s="140">
        <v>7.6</v>
      </c>
      <c r="L22" s="135" t="s">
        <v>543</v>
      </c>
      <c r="M22" s="135">
        <v>9.1</v>
      </c>
      <c r="N22" s="140">
        <v>8</v>
      </c>
      <c r="O22" s="135" t="s">
        <v>543</v>
      </c>
      <c r="P22" s="135">
        <v>9.1999999999999993</v>
      </c>
      <c r="Q22" s="140">
        <v>8.5</v>
      </c>
      <c r="R22" s="135" t="s">
        <v>543</v>
      </c>
      <c r="S22" s="135">
        <v>9.1999999999999993</v>
      </c>
      <c r="T22" s="140">
        <v>8.3000000000000007</v>
      </c>
      <c r="U22" s="135" t="s">
        <v>543</v>
      </c>
      <c r="V22" s="135">
        <v>9.1</v>
      </c>
      <c r="W22" s="140">
        <v>8</v>
      </c>
      <c r="X22" s="135" t="s">
        <v>543</v>
      </c>
      <c r="Y22" s="135">
        <v>8.9</v>
      </c>
      <c r="Z22" s="140">
        <v>8.1999999999999993</v>
      </c>
      <c r="AA22" s="135" t="s">
        <v>543</v>
      </c>
      <c r="AB22" s="135">
        <v>9</v>
      </c>
      <c r="AC22" s="140">
        <v>8.6</v>
      </c>
      <c r="AD22" s="135" t="s">
        <v>543</v>
      </c>
      <c r="AE22" s="135">
        <v>8.6</v>
      </c>
      <c r="AF22" s="140">
        <v>8.6999999999999993</v>
      </c>
      <c r="AG22" s="135" t="s">
        <v>543</v>
      </c>
      <c r="AH22" s="135">
        <v>9.6</v>
      </c>
      <c r="AI22" s="140">
        <v>9</v>
      </c>
      <c r="AJ22" s="135" t="s">
        <v>543</v>
      </c>
      <c r="AK22" s="135">
        <v>9.1999999999999993</v>
      </c>
      <c r="AL22" s="140">
        <v>8.1999999999999993</v>
      </c>
      <c r="AM22" s="135" t="s">
        <v>543</v>
      </c>
      <c r="AN22" s="135">
        <v>8.6999999999999993</v>
      </c>
      <c r="AO22" s="140">
        <v>7.6</v>
      </c>
      <c r="AP22" s="217"/>
    </row>
    <row r="23" spans="1:42" ht="15.75" customHeight="1" x14ac:dyDescent="0.25">
      <c r="A23" s="9">
        <v>2025</v>
      </c>
      <c r="B23" s="48" t="s">
        <v>105</v>
      </c>
      <c r="C23" s="9" t="s">
        <v>61</v>
      </c>
      <c r="D23" s="48" t="s">
        <v>126</v>
      </c>
      <c r="E23" s="48" t="s">
        <v>272</v>
      </c>
      <c r="F23" s="135">
        <v>8.1999999999999993</v>
      </c>
      <c r="G23" s="135">
        <v>8.3000000000000007</v>
      </c>
      <c r="H23" s="140">
        <v>8.1</v>
      </c>
      <c r="I23" s="135">
        <v>6.8</v>
      </c>
      <c r="J23" s="135">
        <v>7.3</v>
      </c>
      <c r="K23" s="140">
        <v>7.2</v>
      </c>
      <c r="L23" s="135">
        <v>7.8</v>
      </c>
      <c r="M23" s="135">
        <v>8</v>
      </c>
      <c r="N23" s="140">
        <v>8.1</v>
      </c>
      <c r="O23" s="135">
        <v>8.6999999999999993</v>
      </c>
      <c r="P23" s="135">
        <v>8.6999999999999993</v>
      </c>
      <c r="Q23" s="140">
        <v>8.4</v>
      </c>
      <c r="R23" s="135">
        <v>9.1</v>
      </c>
      <c r="S23" s="135">
        <v>8.6999999999999993</v>
      </c>
      <c r="T23" s="140">
        <v>8.9</v>
      </c>
      <c r="U23" s="135">
        <v>8.3000000000000007</v>
      </c>
      <c r="V23" s="135">
        <v>7.9</v>
      </c>
      <c r="W23" s="140">
        <v>8</v>
      </c>
      <c r="X23" s="135">
        <v>8.1999999999999993</v>
      </c>
      <c r="Y23" s="135">
        <v>7.9</v>
      </c>
      <c r="Z23" s="140">
        <v>8.1</v>
      </c>
      <c r="AA23" s="135">
        <v>8.9</v>
      </c>
      <c r="AB23" s="135">
        <v>8.3000000000000007</v>
      </c>
      <c r="AC23" s="140">
        <v>8.1</v>
      </c>
      <c r="AD23" s="135">
        <v>9</v>
      </c>
      <c r="AE23" s="135">
        <v>8.6999999999999993</v>
      </c>
      <c r="AF23" s="140">
        <v>8.8000000000000007</v>
      </c>
      <c r="AG23" s="135">
        <v>9.1</v>
      </c>
      <c r="AH23" s="135">
        <v>8.8000000000000007</v>
      </c>
      <c r="AI23" s="140">
        <v>9.1</v>
      </c>
      <c r="AJ23" s="135">
        <v>9</v>
      </c>
      <c r="AK23" s="135">
        <v>8.6</v>
      </c>
      <c r="AL23" s="140">
        <v>8.5</v>
      </c>
      <c r="AM23" s="135">
        <v>8.1</v>
      </c>
      <c r="AN23" s="135">
        <v>7.6</v>
      </c>
      <c r="AO23" s="140">
        <v>7.8</v>
      </c>
      <c r="AP23" s="217"/>
    </row>
    <row r="24" spans="1:42" ht="15.75" customHeight="1" x14ac:dyDescent="0.25">
      <c r="A24" s="9">
        <v>2026</v>
      </c>
      <c r="B24" s="48" t="s">
        <v>105</v>
      </c>
      <c r="C24" s="9" t="s">
        <v>61</v>
      </c>
      <c r="D24" s="48" t="s">
        <v>111</v>
      </c>
      <c r="E24" s="48" t="s">
        <v>273</v>
      </c>
      <c r="F24" s="135">
        <v>7.8</v>
      </c>
      <c r="G24" s="135">
        <v>8.1999999999999993</v>
      </c>
      <c r="H24" s="140">
        <v>8.1999999999999993</v>
      </c>
      <c r="I24" s="135">
        <v>7.5</v>
      </c>
      <c r="J24" s="135">
        <v>7.7</v>
      </c>
      <c r="K24" s="140">
        <v>7.7</v>
      </c>
      <c r="L24" s="135">
        <v>7.4</v>
      </c>
      <c r="M24" s="135">
        <v>8</v>
      </c>
      <c r="N24" s="140">
        <v>8.1999999999999993</v>
      </c>
      <c r="O24" s="135">
        <v>8.6</v>
      </c>
      <c r="P24" s="135">
        <v>9</v>
      </c>
      <c r="Q24" s="140">
        <v>8.8000000000000007</v>
      </c>
      <c r="R24" s="135">
        <v>8.9</v>
      </c>
      <c r="S24" s="135">
        <v>9.3000000000000007</v>
      </c>
      <c r="T24" s="140">
        <v>8.8000000000000007</v>
      </c>
      <c r="U24" s="135">
        <v>8.1999999999999993</v>
      </c>
      <c r="V24" s="135">
        <v>8.6999999999999993</v>
      </c>
      <c r="W24" s="140">
        <v>8.6</v>
      </c>
      <c r="X24" s="135">
        <v>8.1999999999999993</v>
      </c>
      <c r="Y24" s="135">
        <v>8.6</v>
      </c>
      <c r="Z24" s="140">
        <v>8.6</v>
      </c>
      <c r="AA24" s="135">
        <v>8.1</v>
      </c>
      <c r="AB24" s="135">
        <v>8.9</v>
      </c>
      <c r="AC24" s="140">
        <v>8.8000000000000007</v>
      </c>
      <c r="AD24" s="135">
        <v>8.6999999999999993</v>
      </c>
      <c r="AE24" s="135">
        <v>9.1999999999999993</v>
      </c>
      <c r="AF24" s="140">
        <v>9.1</v>
      </c>
      <c r="AG24" s="135">
        <v>8.8000000000000007</v>
      </c>
      <c r="AH24" s="135">
        <v>9.1</v>
      </c>
      <c r="AI24" s="140">
        <v>8.5</v>
      </c>
      <c r="AJ24" s="135">
        <v>8.6</v>
      </c>
      <c r="AK24" s="135">
        <v>9</v>
      </c>
      <c r="AL24" s="140">
        <v>8.8000000000000007</v>
      </c>
      <c r="AM24" s="135">
        <v>7.9</v>
      </c>
      <c r="AN24" s="135">
        <v>8.6</v>
      </c>
      <c r="AO24" s="140">
        <v>8.4</v>
      </c>
      <c r="AP24" s="217"/>
    </row>
    <row r="25" spans="1:42" ht="15.75" customHeight="1" x14ac:dyDescent="0.25">
      <c r="A25" s="9">
        <v>2027</v>
      </c>
      <c r="B25" s="48" t="s">
        <v>105</v>
      </c>
      <c r="C25" s="9" t="s">
        <v>61</v>
      </c>
      <c r="D25" s="48" t="s">
        <v>127</v>
      </c>
      <c r="E25" s="48" t="s">
        <v>276</v>
      </c>
      <c r="F25" s="135">
        <v>8</v>
      </c>
      <c r="G25" s="135">
        <v>8.1999999999999993</v>
      </c>
      <c r="H25" s="140">
        <v>8.4</v>
      </c>
      <c r="I25" s="135">
        <v>7.4</v>
      </c>
      <c r="J25" s="135">
        <v>8.1</v>
      </c>
      <c r="K25" s="140">
        <v>8.1999999999999993</v>
      </c>
      <c r="L25" s="135">
        <v>7.1</v>
      </c>
      <c r="M25" s="135">
        <v>7.7</v>
      </c>
      <c r="N25" s="140">
        <v>8</v>
      </c>
      <c r="O25" s="135">
        <v>8.3000000000000007</v>
      </c>
      <c r="P25" s="135">
        <v>8.4</v>
      </c>
      <c r="Q25" s="140">
        <v>9.1</v>
      </c>
      <c r="R25" s="135">
        <v>8.6</v>
      </c>
      <c r="S25" s="135">
        <v>9</v>
      </c>
      <c r="T25" s="140">
        <v>9.3000000000000007</v>
      </c>
      <c r="U25" s="135">
        <v>8.1</v>
      </c>
      <c r="V25" s="135">
        <v>8.4</v>
      </c>
      <c r="W25" s="140">
        <v>8.8000000000000007</v>
      </c>
      <c r="X25" s="135">
        <v>8.1</v>
      </c>
      <c r="Y25" s="135">
        <v>8.3000000000000007</v>
      </c>
      <c r="Z25" s="140">
        <v>8.8000000000000007</v>
      </c>
      <c r="AA25" s="135">
        <v>8.1</v>
      </c>
      <c r="AB25" s="135">
        <v>8.5</v>
      </c>
      <c r="AC25" s="140">
        <v>9.1</v>
      </c>
      <c r="AD25" s="135">
        <v>8.3000000000000007</v>
      </c>
      <c r="AE25" s="135">
        <v>8.9</v>
      </c>
      <c r="AF25" s="140">
        <v>9.1999999999999993</v>
      </c>
      <c r="AG25" s="135">
        <v>8.8000000000000007</v>
      </c>
      <c r="AH25" s="135">
        <v>8.5</v>
      </c>
      <c r="AI25" s="140">
        <v>9</v>
      </c>
      <c r="AJ25" s="135">
        <v>8.6999999999999993</v>
      </c>
      <c r="AK25" s="135">
        <v>8.8000000000000007</v>
      </c>
      <c r="AL25" s="140">
        <v>9.1999999999999993</v>
      </c>
      <c r="AM25" s="135">
        <v>7.8</v>
      </c>
      <c r="AN25" s="135">
        <v>8.1999999999999993</v>
      </c>
      <c r="AO25" s="140">
        <v>8.6</v>
      </c>
      <c r="AP25" s="217"/>
    </row>
    <row r="26" spans="1:42" ht="15.75" customHeight="1" x14ac:dyDescent="0.25">
      <c r="A26" s="9">
        <v>2202</v>
      </c>
      <c r="B26" s="48" t="s">
        <v>105</v>
      </c>
      <c r="C26" s="9" t="s">
        <v>61</v>
      </c>
      <c r="D26" s="48" t="s">
        <v>128</v>
      </c>
      <c r="E26" s="48" t="s">
        <v>277</v>
      </c>
      <c r="F26" s="135">
        <v>8.3000000000000007</v>
      </c>
      <c r="G26" s="135">
        <v>7.9</v>
      </c>
      <c r="H26" s="140">
        <v>8.4</v>
      </c>
      <c r="I26" s="135">
        <v>7.4</v>
      </c>
      <c r="J26" s="135">
        <v>7.5</v>
      </c>
      <c r="K26" s="140">
        <v>7.8</v>
      </c>
      <c r="L26" s="135">
        <v>7.8</v>
      </c>
      <c r="M26" s="135">
        <v>7.8</v>
      </c>
      <c r="N26" s="140">
        <v>8.1999999999999993</v>
      </c>
      <c r="O26" s="135">
        <v>8.4</v>
      </c>
      <c r="P26" s="135">
        <v>8.1</v>
      </c>
      <c r="Q26" s="140">
        <v>9.1999999999999993</v>
      </c>
      <c r="R26" s="135">
        <v>8.6999999999999993</v>
      </c>
      <c r="S26" s="135">
        <v>8.8000000000000007</v>
      </c>
      <c r="T26" s="140">
        <v>9.3000000000000007</v>
      </c>
      <c r="U26" s="135">
        <v>8.3000000000000007</v>
      </c>
      <c r="V26" s="135">
        <v>8</v>
      </c>
      <c r="W26" s="140">
        <v>8.9</v>
      </c>
      <c r="X26" s="135">
        <v>8.3000000000000007</v>
      </c>
      <c r="Y26" s="135">
        <v>7.9</v>
      </c>
      <c r="Z26" s="140">
        <v>8.6999999999999993</v>
      </c>
      <c r="AA26" s="135">
        <v>8.4</v>
      </c>
      <c r="AB26" s="135">
        <v>8.3000000000000007</v>
      </c>
      <c r="AC26" s="140">
        <v>8.8000000000000007</v>
      </c>
      <c r="AD26" s="135">
        <v>8.5</v>
      </c>
      <c r="AE26" s="135">
        <v>8.4</v>
      </c>
      <c r="AF26" s="140">
        <v>9</v>
      </c>
      <c r="AG26" s="135">
        <v>8.6999999999999993</v>
      </c>
      <c r="AH26" s="135">
        <v>8.8000000000000007</v>
      </c>
      <c r="AI26" s="140">
        <v>9.1999999999999993</v>
      </c>
      <c r="AJ26" s="135">
        <v>8.6999999999999993</v>
      </c>
      <c r="AK26" s="135">
        <v>8.3000000000000007</v>
      </c>
      <c r="AL26" s="140">
        <v>8.9</v>
      </c>
      <c r="AM26" s="135">
        <v>8.1999999999999993</v>
      </c>
      <c r="AN26" s="135">
        <v>7.7</v>
      </c>
      <c r="AO26" s="140">
        <v>8.3000000000000007</v>
      </c>
      <c r="AP26" s="217"/>
    </row>
    <row r="27" spans="1:42" ht="15.75" customHeight="1" x14ac:dyDescent="0.25">
      <c r="A27" s="9">
        <v>2031</v>
      </c>
      <c r="B27" s="48" t="s">
        <v>105</v>
      </c>
      <c r="C27" s="9" t="s">
        <v>61</v>
      </c>
      <c r="D27" s="48" t="s">
        <v>118</v>
      </c>
      <c r="E27" s="48" t="s">
        <v>278</v>
      </c>
      <c r="F27" s="135">
        <v>8.4</v>
      </c>
      <c r="G27" s="135">
        <v>8.4</v>
      </c>
      <c r="H27" s="140">
        <v>8.6</v>
      </c>
      <c r="I27" s="135">
        <v>8.1</v>
      </c>
      <c r="J27" s="135">
        <v>8</v>
      </c>
      <c r="K27" s="140">
        <v>8.4</v>
      </c>
      <c r="L27" s="135">
        <v>7.8</v>
      </c>
      <c r="M27" s="135">
        <v>8.1999999999999993</v>
      </c>
      <c r="N27" s="140">
        <v>8.5</v>
      </c>
      <c r="O27" s="135">
        <v>9.3000000000000007</v>
      </c>
      <c r="P27" s="135">
        <v>9.3000000000000007</v>
      </c>
      <c r="Q27" s="140">
        <v>9</v>
      </c>
      <c r="R27" s="135">
        <v>9.4</v>
      </c>
      <c r="S27" s="135">
        <v>9.4</v>
      </c>
      <c r="T27" s="140">
        <v>9.1999999999999993</v>
      </c>
      <c r="U27" s="135">
        <v>8.9</v>
      </c>
      <c r="V27" s="135">
        <v>8.8000000000000007</v>
      </c>
      <c r="W27" s="140">
        <v>8.9</v>
      </c>
      <c r="X27" s="135">
        <v>8.6</v>
      </c>
      <c r="Y27" s="135">
        <v>8.6999999999999993</v>
      </c>
      <c r="Z27" s="140">
        <v>8.8000000000000007</v>
      </c>
      <c r="AA27" s="135">
        <v>8.6999999999999993</v>
      </c>
      <c r="AB27" s="135">
        <v>9</v>
      </c>
      <c r="AC27" s="140">
        <v>9</v>
      </c>
      <c r="AD27" s="135">
        <v>9.1999999999999993</v>
      </c>
      <c r="AE27" s="135">
        <v>9</v>
      </c>
      <c r="AF27" s="140">
        <v>9.1999999999999993</v>
      </c>
      <c r="AG27" s="135">
        <v>9.6</v>
      </c>
      <c r="AH27" s="135">
        <v>9.3000000000000007</v>
      </c>
      <c r="AI27" s="140">
        <v>9.1999999999999993</v>
      </c>
      <c r="AJ27" s="135">
        <v>9.1</v>
      </c>
      <c r="AK27" s="135">
        <v>9</v>
      </c>
      <c r="AL27" s="140">
        <v>9.1999999999999993</v>
      </c>
      <c r="AM27" s="135">
        <v>8.5</v>
      </c>
      <c r="AN27" s="135">
        <v>8.4</v>
      </c>
      <c r="AO27" s="140">
        <v>8.6999999999999993</v>
      </c>
      <c r="AP27" s="217"/>
    </row>
    <row r="28" spans="1:42" ht="15.75" customHeight="1" x14ac:dyDescent="0.25">
      <c r="A28" s="9">
        <v>2033</v>
      </c>
      <c r="B28" s="48" t="s">
        <v>105</v>
      </c>
      <c r="C28" s="9" t="s">
        <v>61</v>
      </c>
      <c r="D28" s="48" t="s">
        <v>129</v>
      </c>
      <c r="E28" s="48" t="s">
        <v>279</v>
      </c>
      <c r="F28" s="135">
        <v>8.3000000000000007</v>
      </c>
      <c r="G28" s="135">
        <v>8.3000000000000007</v>
      </c>
      <c r="H28" s="140">
        <v>8.5</v>
      </c>
      <c r="I28" s="135">
        <v>7.9</v>
      </c>
      <c r="J28" s="135">
        <v>7.7</v>
      </c>
      <c r="K28" s="140">
        <v>7.9</v>
      </c>
      <c r="L28" s="135">
        <v>7.6</v>
      </c>
      <c r="M28" s="135">
        <v>8</v>
      </c>
      <c r="N28" s="140">
        <v>8.1999999999999993</v>
      </c>
      <c r="O28" s="135">
        <v>8.9</v>
      </c>
      <c r="P28" s="135">
        <v>8.5</v>
      </c>
      <c r="Q28" s="140">
        <v>8.9</v>
      </c>
      <c r="R28" s="135">
        <v>8.5</v>
      </c>
      <c r="S28" s="135">
        <v>8.6999999999999993</v>
      </c>
      <c r="T28" s="140">
        <v>8.8000000000000007</v>
      </c>
      <c r="U28" s="135">
        <v>8.5</v>
      </c>
      <c r="V28" s="135">
        <v>8.3000000000000007</v>
      </c>
      <c r="W28" s="140">
        <v>8.6</v>
      </c>
      <c r="X28" s="135">
        <v>8.6999999999999993</v>
      </c>
      <c r="Y28" s="135">
        <v>8.5</v>
      </c>
      <c r="Z28" s="140">
        <v>8.6</v>
      </c>
      <c r="AA28" s="135">
        <v>8.6999999999999993</v>
      </c>
      <c r="AB28" s="135">
        <v>8.4</v>
      </c>
      <c r="AC28" s="140">
        <v>8.5</v>
      </c>
      <c r="AD28" s="135">
        <v>8.6999999999999993</v>
      </c>
      <c r="AE28" s="135">
        <v>8.6999999999999993</v>
      </c>
      <c r="AF28" s="140">
        <v>9</v>
      </c>
      <c r="AG28" s="135">
        <v>9.1</v>
      </c>
      <c r="AH28" s="135">
        <v>8.8000000000000007</v>
      </c>
      <c r="AI28" s="140">
        <v>8.9</v>
      </c>
      <c r="AJ28" s="135">
        <v>9</v>
      </c>
      <c r="AK28" s="135">
        <v>8.9</v>
      </c>
      <c r="AL28" s="140">
        <v>8.9</v>
      </c>
      <c r="AM28" s="135">
        <v>8</v>
      </c>
      <c r="AN28" s="135">
        <v>8.1999999999999993</v>
      </c>
      <c r="AO28" s="140">
        <v>8.5</v>
      </c>
      <c r="AP28" s="217"/>
    </row>
    <row r="29" spans="1:42" ht="15.75" customHeight="1" x14ac:dyDescent="0.25">
      <c r="A29" s="9">
        <v>2034</v>
      </c>
      <c r="B29" s="48" t="s">
        <v>105</v>
      </c>
      <c r="C29" s="9" t="s">
        <v>61</v>
      </c>
      <c r="D29" s="48" t="s">
        <v>121</v>
      </c>
      <c r="E29" s="48" t="s">
        <v>280</v>
      </c>
      <c r="F29" s="135">
        <v>8</v>
      </c>
      <c r="G29" s="135">
        <v>7.9</v>
      </c>
      <c r="H29" s="140">
        <v>8.3000000000000007</v>
      </c>
      <c r="I29" s="135">
        <v>7.4</v>
      </c>
      <c r="J29" s="135">
        <v>7.2</v>
      </c>
      <c r="K29" s="140">
        <v>7.5</v>
      </c>
      <c r="L29" s="135">
        <v>7.8</v>
      </c>
      <c r="M29" s="135">
        <v>7.7</v>
      </c>
      <c r="N29" s="140">
        <v>8</v>
      </c>
      <c r="O29" s="135">
        <v>8.5</v>
      </c>
      <c r="P29" s="135">
        <v>8.1</v>
      </c>
      <c r="Q29" s="140">
        <v>8.1</v>
      </c>
      <c r="R29" s="135">
        <v>8.6</v>
      </c>
      <c r="S29" s="135">
        <v>8.6</v>
      </c>
      <c r="T29" s="140">
        <v>9</v>
      </c>
      <c r="U29" s="135">
        <v>8.3000000000000007</v>
      </c>
      <c r="V29" s="135">
        <v>7.9</v>
      </c>
      <c r="W29" s="140">
        <v>8.1</v>
      </c>
      <c r="X29" s="135">
        <v>8.3000000000000007</v>
      </c>
      <c r="Y29" s="135">
        <v>8</v>
      </c>
      <c r="Z29" s="140">
        <v>8.1</v>
      </c>
      <c r="AA29" s="135">
        <v>8.4</v>
      </c>
      <c r="AB29" s="135">
        <v>8</v>
      </c>
      <c r="AC29" s="140">
        <v>8.3000000000000007</v>
      </c>
      <c r="AD29" s="135">
        <v>8.9</v>
      </c>
      <c r="AE29" s="135">
        <v>8.6</v>
      </c>
      <c r="AF29" s="140">
        <v>8.8000000000000007</v>
      </c>
      <c r="AG29" s="135">
        <v>8.5</v>
      </c>
      <c r="AH29" s="135">
        <v>8.3000000000000007</v>
      </c>
      <c r="AI29" s="140">
        <v>9</v>
      </c>
      <c r="AJ29" s="135">
        <v>8.9</v>
      </c>
      <c r="AK29" s="135">
        <v>8.6999999999999993</v>
      </c>
      <c r="AL29" s="140">
        <v>8.8000000000000007</v>
      </c>
      <c r="AM29" s="135">
        <v>8.1999999999999993</v>
      </c>
      <c r="AN29" s="135">
        <v>7.9</v>
      </c>
      <c r="AO29" s="140">
        <v>7.9</v>
      </c>
      <c r="AP29" s="217"/>
    </row>
    <row r="30" spans="1:42" ht="15.75" customHeight="1" x14ac:dyDescent="0.25">
      <c r="A30" s="9">
        <v>2035</v>
      </c>
      <c r="B30" s="48" t="s">
        <v>105</v>
      </c>
      <c r="C30" s="9" t="s">
        <v>61</v>
      </c>
      <c r="D30" s="48" t="s">
        <v>122</v>
      </c>
      <c r="E30" s="48" t="s">
        <v>281</v>
      </c>
      <c r="F30" s="135">
        <v>7.1</v>
      </c>
      <c r="G30" s="135">
        <v>7.6</v>
      </c>
      <c r="H30" s="140">
        <v>8</v>
      </c>
      <c r="I30" s="135">
        <v>7.4</v>
      </c>
      <c r="J30" s="135">
        <v>6.8</v>
      </c>
      <c r="K30" s="140">
        <v>7.6</v>
      </c>
      <c r="L30" s="135">
        <v>7.6</v>
      </c>
      <c r="M30" s="135">
        <v>7.9</v>
      </c>
      <c r="N30" s="140">
        <v>8.1999999999999993</v>
      </c>
      <c r="O30" s="135">
        <v>7.9</v>
      </c>
      <c r="P30" s="135">
        <v>8</v>
      </c>
      <c r="Q30" s="140">
        <v>8.5</v>
      </c>
      <c r="R30" s="135">
        <v>8.8000000000000007</v>
      </c>
      <c r="S30" s="135">
        <v>9.1999999999999993</v>
      </c>
      <c r="T30" s="140">
        <v>9.3000000000000007</v>
      </c>
      <c r="U30" s="135">
        <v>7.9</v>
      </c>
      <c r="V30" s="135">
        <v>7.8</v>
      </c>
      <c r="W30" s="140">
        <v>8.1999999999999993</v>
      </c>
      <c r="X30" s="135">
        <v>8</v>
      </c>
      <c r="Y30" s="135">
        <v>8</v>
      </c>
      <c r="Z30" s="140">
        <v>8.1999999999999993</v>
      </c>
      <c r="AA30" s="135">
        <v>8.1</v>
      </c>
      <c r="AB30" s="135">
        <v>8.1</v>
      </c>
      <c r="AC30" s="140">
        <v>8.3000000000000007</v>
      </c>
      <c r="AD30" s="135">
        <v>8.5</v>
      </c>
      <c r="AE30" s="135">
        <v>8.6999999999999993</v>
      </c>
      <c r="AF30" s="140">
        <v>9.1</v>
      </c>
      <c r="AG30" s="135">
        <v>9</v>
      </c>
      <c r="AH30" s="135">
        <v>8.8000000000000007</v>
      </c>
      <c r="AI30" s="140">
        <v>9.1</v>
      </c>
      <c r="AJ30" s="135">
        <v>8.1</v>
      </c>
      <c r="AK30" s="135">
        <v>8.4</v>
      </c>
      <c r="AL30" s="140">
        <v>8.5</v>
      </c>
      <c r="AM30" s="135">
        <v>7.4</v>
      </c>
      <c r="AN30" s="135">
        <v>7.6</v>
      </c>
      <c r="AO30" s="140">
        <v>8.1999999999999993</v>
      </c>
      <c r="AP30" s="217"/>
    </row>
    <row r="31" spans="1:42" ht="15.75" customHeight="1" x14ac:dyDescent="0.25">
      <c r="A31" s="9">
        <v>2036</v>
      </c>
      <c r="B31" s="48" t="s">
        <v>105</v>
      </c>
      <c r="C31" s="9" t="s">
        <v>61</v>
      </c>
      <c r="D31" s="48" t="s">
        <v>123</v>
      </c>
      <c r="E31" s="48" t="s">
        <v>282</v>
      </c>
      <c r="F31" s="135">
        <v>8.4</v>
      </c>
      <c r="G31" s="135">
        <v>8.6</v>
      </c>
      <c r="H31" s="140">
        <v>8.8000000000000007</v>
      </c>
      <c r="I31" s="135">
        <v>8.6</v>
      </c>
      <c r="J31" s="135">
        <v>8.6999999999999993</v>
      </c>
      <c r="K31" s="140">
        <v>8.4</v>
      </c>
      <c r="L31" s="135">
        <v>8.1</v>
      </c>
      <c r="M31" s="135">
        <v>8.1</v>
      </c>
      <c r="N31" s="140">
        <v>8.5</v>
      </c>
      <c r="O31" s="135">
        <v>9.1</v>
      </c>
      <c r="P31" s="135">
        <v>9.3000000000000007</v>
      </c>
      <c r="Q31" s="140">
        <v>8.9</v>
      </c>
      <c r="R31" s="135">
        <v>8.6999999999999993</v>
      </c>
      <c r="S31" s="135">
        <v>9.3000000000000007</v>
      </c>
      <c r="T31" s="140">
        <v>8.8000000000000007</v>
      </c>
      <c r="U31" s="135">
        <v>8.3000000000000007</v>
      </c>
      <c r="V31" s="135">
        <v>8.5</v>
      </c>
      <c r="W31" s="140">
        <v>8.3000000000000007</v>
      </c>
      <c r="X31" s="135">
        <v>8.1999999999999993</v>
      </c>
      <c r="Y31" s="135">
        <v>8.5</v>
      </c>
      <c r="Z31" s="140">
        <v>8.5</v>
      </c>
      <c r="AA31" s="135">
        <v>9</v>
      </c>
      <c r="AB31" s="135">
        <v>9.1</v>
      </c>
      <c r="AC31" s="140">
        <v>8.9</v>
      </c>
      <c r="AD31" s="135">
        <v>9.1</v>
      </c>
      <c r="AE31" s="135">
        <v>9.4</v>
      </c>
      <c r="AF31" s="140">
        <v>9</v>
      </c>
      <c r="AG31" s="135">
        <v>9.3000000000000007</v>
      </c>
      <c r="AH31" s="135">
        <v>9.3000000000000007</v>
      </c>
      <c r="AI31" s="140">
        <v>9.1</v>
      </c>
      <c r="AJ31" s="135">
        <v>8.8000000000000007</v>
      </c>
      <c r="AK31" s="135">
        <v>9</v>
      </c>
      <c r="AL31" s="140">
        <v>9.1</v>
      </c>
      <c r="AM31" s="135">
        <v>8.3000000000000007</v>
      </c>
      <c r="AN31" s="135">
        <v>8.6999999999999993</v>
      </c>
      <c r="AO31" s="140">
        <v>8.5</v>
      </c>
      <c r="AP31" s="217"/>
    </row>
    <row r="32" spans="1:42" ht="15.75" customHeight="1" x14ac:dyDescent="0.25">
      <c r="A32" s="9">
        <v>2010</v>
      </c>
      <c r="B32" s="48" t="s">
        <v>130</v>
      </c>
      <c r="C32" s="9" t="s">
        <v>61</v>
      </c>
      <c r="D32" s="48" t="s">
        <v>131</v>
      </c>
      <c r="E32" s="48" t="s">
        <v>285</v>
      </c>
      <c r="F32" s="135">
        <v>8.5</v>
      </c>
      <c r="G32" s="135">
        <v>8.3000000000000007</v>
      </c>
      <c r="H32" s="140">
        <v>8.1</v>
      </c>
      <c r="I32" s="135">
        <v>8.3000000000000007</v>
      </c>
      <c r="J32" s="135">
        <v>7.6</v>
      </c>
      <c r="K32" s="140">
        <v>7.8</v>
      </c>
      <c r="L32" s="135">
        <v>8.4</v>
      </c>
      <c r="M32" s="135">
        <v>8</v>
      </c>
      <c r="N32" s="140">
        <v>8.4</v>
      </c>
      <c r="O32" s="135">
        <v>9.1</v>
      </c>
      <c r="P32" s="135">
        <v>9.1999999999999993</v>
      </c>
      <c r="Q32" s="140">
        <v>9</v>
      </c>
      <c r="R32" s="135">
        <v>8.9</v>
      </c>
      <c r="S32" s="135">
        <v>9.6</v>
      </c>
      <c r="T32" s="140">
        <v>9.5</v>
      </c>
      <c r="U32" s="135">
        <v>8.6</v>
      </c>
      <c r="V32" s="135">
        <v>8.3000000000000007</v>
      </c>
      <c r="W32" s="140">
        <v>8.5</v>
      </c>
      <c r="X32" s="135">
        <v>8.4</v>
      </c>
      <c r="Y32" s="135">
        <v>8.4</v>
      </c>
      <c r="Z32" s="140">
        <v>8.6999999999999993</v>
      </c>
      <c r="AA32" s="135">
        <v>8.1</v>
      </c>
      <c r="AB32" s="135">
        <v>8.8000000000000007</v>
      </c>
      <c r="AC32" s="140">
        <v>9.4</v>
      </c>
      <c r="AD32" s="135">
        <v>9.1999999999999993</v>
      </c>
      <c r="AE32" s="135">
        <v>9.4</v>
      </c>
      <c r="AF32" s="140">
        <v>9.6</v>
      </c>
      <c r="AG32" s="135">
        <v>9.1999999999999993</v>
      </c>
      <c r="AH32" s="135">
        <v>9.3000000000000007</v>
      </c>
      <c r="AI32" s="140">
        <v>9.5</v>
      </c>
      <c r="AJ32" s="135">
        <v>8.8000000000000007</v>
      </c>
      <c r="AK32" s="135">
        <v>8.6</v>
      </c>
      <c r="AL32" s="140">
        <v>8.8000000000000007</v>
      </c>
      <c r="AM32" s="135">
        <v>8.4</v>
      </c>
      <c r="AN32" s="135">
        <v>8.1</v>
      </c>
      <c r="AO32" s="140">
        <v>8.1999999999999993</v>
      </c>
      <c r="AP32" s="217"/>
    </row>
    <row r="33" spans="1:42" ht="15.75" customHeight="1" x14ac:dyDescent="0.25">
      <c r="A33" s="9">
        <v>2158</v>
      </c>
      <c r="B33" s="48" t="s">
        <v>130</v>
      </c>
      <c r="C33" s="9" t="s">
        <v>61</v>
      </c>
      <c r="D33" s="48" t="s">
        <v>132</v>
      </c>
      <c r="E33" s="48" t="s">
        <v>286</v>
      </c>
      <c r="F33" s="135">
        <v>8.5</v>
      </c>
      <c r="G33" s="135">
        <v>9</v>
      </c>
      <c r="H33" s="140">
        <v>8.6999999999999993</v>
      </c>
      <c r="I33" s="135">
        <v>8.1</v>
      </c>
      <c r="J33" s="135">
        <v>8.6999999999999993</v>
      </c>
      <c r="K33" s="140">
        <v>8.4</v>
      </c>
      <c r="L33" s="135">
        <v>8.1999999999999993</v>
      </c>
      <c r="M33" s="135">
        <v>8.6</v>
      </c>
      <c r="N33" s="140">
        <v>8.9</v>
      </c>
      <c r="O33" s="135">
        <v>8.4</v>
      </c>
      <c r="P33" s="135">
        <v>8.9</v>
      </c>
      <c r="Q33" s="140">
        <v>9.1999999999999993</v>
      </c>
      <c r="R33" s="135">
        <v>8.8000000000000007</v>
      </c>
      <c r="S33" s="135">
        <v>9.4</v>
      </c>
      <c r="T33" s="140">
        <v>9.4</v>
      </c>
      <c r="U33" s="135">
        <v>8</v>
      </c>
      <c r="V33" s="135">
        <v>8.3000000000000007</v>
      </c>
      <c r="W33" s="140">
        <v>8.5</v>
      </c>
      <c r="X33" s="135">
        <v>8</v>
      </c>
      <c r="Y33" s="135">
        <v>8.3000000000000007</v>
      </c>
      <c r="Z33" s="140">
        <v>8.6</v>
      </c>
      <c r="AA33" s="135">
        <v>8.4</v>
      </c>
      <c r="AB33" s="135">
        <v>9</v>
      </c>
      <c r="AC33" s="140">
        <v>9</v>
      </c>
      <c r="AD33" s="135">
        <v>9.1</v>
      </c>
      <c r="AE33" s="135">
        <v>9.1</v>
      </c>
      <c r="AF33" s="140">
        <v>9.3000000000000007</v>
      </c>
      <c r="AG33" s="135">
        <v>8.8000000000000007</v>
      </c>
      <c r="AH33" s="135">
        <v>9.1999999999999993</v>
      </c>
      <c r="AI33" s="140">
        <v>9.4</v>
      </c>
      <c r="AJ33" s="135">
        <v>8.1999999999999993</v>
      </c>
      <c r="AK33" s="135">
        <v>8.8000000000000007</v>
      </c>
      <c r="AL33" s="140">
        <v>8.4</v>
      </c>
      <c r="AM33" s="135">
        <v>7.8</v>
      </c>
      <c r="AN33" s="135">
        <v>8.4</v>
      </c>
      <c r="AO33" s="140">
        <v>8.6999999999999993</v>
      </c>
      <c r="AP33" s="217"/>
    </row>
    <row r="34" spans="1:42" ht="15.75" customHeight="1" x14ac:dyDescent="0.25">
      <c r="A34" s="9">
        <v>2153</v>
      </c>
      <c r="B34" s="104" t="s">
        <v>133</v>
      </c>
      <c r="C34" s="9" t="s">
        <v>61</v>
      </c>
      <c r="D34" s="48" t="s">
        <v>140</v>
      </c>
      <c r="E34" s="48" t="s">
        <v>289</v>
      </c>
      <c r="F34" s="135">
        <v>8.1</v>
      </c>
      <c r="G34" s="135">
        <v>8.1</v>
      </c>
      <c r="H34" s="140">
        <v>8.1</v>
      </c>
      <c r="I34" s="135">
        <v>8.1</v>
      </c>
      <c r="J34" s="135">
        <v>8.3000000000000007</v>
      </c>
      <c r="K34" s="140">
        <v>8.3000000000000007</v>
      </c>
      <c r="L34" s="135">
        <v>8.1</v>
      </c>
      <c r="M34" s="135">
        <v>8.3000000000000007</v>
      </c>
      <c r="N34" s="140">
        <v>8.1</v>
      </c>
      <c r="O34" s="135">
        <v>8.5</v>
      </c>
      <c r="P34" s="135">
        <v>8.6999999999999993</v>
      </c>
      <c r="Q34" s="140">
        <v>8.6</v>
      </c>
      <c r="R34" s="135">
        <v>8.6999999999999993</v>
      </c>
      <c r="S34" s="135">
        <v>8.6</v>
      </c>
      <c r="T34" s="140">
        <v>8.6</v>
      </c>
      <c r="U34" s="135">
        <v>8.4</v>
      </c>
      <c r="V34" s="135">
        <v>8.6999999999999993</v>
      </c>
      <c r="W34" s="140">
        <v>8.5</v>
      </c>
      <c r="X34" s="135">
        <v>8.5</v>
      </c>
      <c r="Y34" s="135">
        <v>8.6</v>
      </c>
      <c r="Z34" s="140">
        <v>8.5</v>
      </c>
      <c r="AA34" s="135">
        <v>8.5</v>
      </c>
      <c r="AB34" s="135">
        <v>8.4</v>
      </c>
      <c r="AC34" s="140">
        <v>8.6</v>
      </c>
      <c r="AD34" s="135">
        <v>8.4</v>
      </c>
      <c r="AE34" s="135">
        <v>8.6</v>
      </c>
      <c r="AF34" s="140">
        <v>8.6</v>
      </c>
      <c r="AG34" s="135">
        <v>8.6</v>
      </c>
      <c r="AH34" s="135">
        <v>8.9</v>
      </c>
      <c r="AI34" s="140">
        <v>8.6999999999999993</v>
      </c>
      <c r="AJ34" s="135">
        <v>8.5</v>
      </c>
      <c r="AK34" s="135">
        <v>8.8000000000000007</v>
      </c>
      <c r="AL34" s="140">
        <v>8.9</v>
      </c>
      <c r="AM34" s="135">
        <v>8.3000000000000007</v>
      </c>
      <c r="AN34" s="135">
        <v>8.5</v>
      </c>
      <c r="AO34" s="140">
        <v>8.4</v>
      </c>
      <c r="AP34" s="217"/>
    </row>
    <row r="35" spans="1:42" ht="15.75" customHeight="1" x14ac:dyDescent="0.25">
      <c r="A35" s="216">
        <v>2243</v>
      </c>
      <c r="B35" s="104" t="s">
        <v>141</v>
      </c>
      <c r="C35" s="113" t="s">
        <v>61</v>
      </c>
      <c r="D35" s="104" t="s">
        <v>148</v>
      </c>
      <c r="E35" s="197" t="s">
        <v>292</v>
      </c>
      <c r="F35" s="135" t="s">
        <v>543</v>
      </c>
      <c r="G35" s="135" t="s">
        <v>543</v>
      </c>
      <c r="H35" s="140">
        <v>6.7</v>
      </c>
      <c r="I35" s="135" t="s">
        <v>543</v>
      </c>
      <c r="J35" s="135" t="s">
        <v>543</v>
      </c>
      <c r="K35" s="140">
        <v>7.3</v>
      </c>
      <c r="L35" s="135" t="s">
        <v>543</v>
      </c>
      <c r="M35" s="135" t="s">
        <v>543</v>
      </c>
      <c r="N35" s="140">
        <v>7.6</v>
      </c>
      <c r="O35" s="135" t="s">
        <v>543</v>
      </c>
      <c r="P35" s="135" t="s">
        <v>543</v>
      </c>
      <c r="Q35" s="140">
        <v>8</v>
      </c>
      <c r="R35" s="135" t="s">
        <v>543</v>
      </c>
      <c r="S35" s="135" t="s">
        <v>543</v>
      </c>
      <c r="T35" s="140">
        <v>8.8000000000000007</v>
      </c>
      <c r="U35" s="135" t="s">
        <v>543</v>
      </c>
      <c r="V35" s="135" t="s">
        <v>543</v>
      </c>
      <c r="W35" s="140">
        <v>8.1999999999999993</v>
      </c>
      <c r="X35" s="135" t="s">
        <v>543</v>
      </c>
      <c r="Y35" s="135" t="s">
        <v>543</v>
      </c>
      <c r="Z35" s="140">
        <v>8</v>
      </c>
      <c r="AA35" s="135" t="s">
        <v>543</v>
      </c>
      <c r="AB35" s="135" t="s">
        <v>543</v>
      </c>
      <c r="AC35" s="140">
        <v>8.1</v>
      </c>
      <c r="AD35" s="135" t="s">
        <v>543</v>
      </c>
      <c r="AE35" s="135" t="s">
        <v>543</v>
      </c>
      <c r="AF35" s="140">
        <v>8.3000000000000007</v>
      </c>
      <c r="AG35" s="135" t="s">
        <v>543</v>
      </c>
      <c r="AH35" s="135" t="s">
        <v>543</v>
      </c>
      <c r="AI35" s="140">
        <v>8.6</v>
      </c>
      <c r="AJ35" s="135" t="s">
        <v>543</v>
      </c>
      <c r="AK35" s="135" t="s">
        <v>543</v>
      </c>
      <c r="AL35" s="140">
        <v>8.8000000000000007</v>
      </c>
      <c r="AM35" s="135" t="s">
        <v>543</v>
      </c>
      <c r="AN35" s="135" t="s">
        <v>543</v>
      </c>
      <c r="AO35" s="140">
        <v>7.8</v>
      </c>
      <c r="AP35" s="217" t="s">
        <v>220</v>
      </c>
    </row>
    <row r="36" spans="1:42" ht="15.75" customHeight="1" x14ac:dyDescent="0.25">
      <c r="A36" s="9">
        <v>2150</v>
      </c>
      <c r="B36" s="48" t="s">
        <v>141</v>
      </c>
      <c r="C36" s="9" t="s">
        <v>61</v>
      </c>
      <c r="D36" s="48" t="s">
        <v>149</v>
      </c>
      <c r="E36" s="48" t="s">
        <v>293</v>
      </c>
      <c r="F36" s="135">
        <v>7.8</v>
      </c>
      <c r="G36" s="135">
        <v>8.1</v>
      </c>
      <c r="H36" s="140">
        <v>8.1999999999999993</v>
      </c>
      <c r="I36" s="135">
        <v>7.8</v>
      </c>
      <c r="J36" s="135">
        <v>8.1999999999999993</v>
      </c>
      <c r="K36" s="140">
        <v>8.1999999999999993</v>
      </c>
      <c r="L36" s="135">
        <v>7.9</v>
      </c>
      <c r="M36" s="135">
        <v>8.3000000000000007</v>
      </c>
      <c r="N36" s="140">
        <v>8.3000000000000007</v>
      </c>
      <c r="O36" s="135">
        <v>8.1999999999999993</v>
      </c>
      <c r="P36" s="135">
        <v>8.6999999999999993</v>
      </c>
      <c r="Q36" s="140">
        <v>8.8000000000000007</v>
      </c>
      <c r="R36" s="135">
        <v>8.4</v>
      </c>
      <c r="S36" s="135">
        <v>9.1</v>
      </c>
      <c r="T36" s="140">
        <v>9.1</v>
      </c>
      <c r="U36" s="135">
        <v>8.1</v>
      </c>
      <c r="V36" s="135">
        <v>8.8000000000000007</v>
      </c>
      <c r="W36" s="140">
        <v>9</v>
      </c>
      <c r="X36" s="135">
        <v>8.3000000000000007</v>
      </c>
      <c r="Y36" s="135">
        <v>8.6999999999999993</v>
      </c>
      <c r="Z36" s="140">
        <v>9.1</v>
      </c>
      <c r="AA36" s="135">
        <v>8.4</v>
      </c>
      <c r="AB36" s="135">
        <v>8.6999999999999993</v>
      </c>
      <c r="AC36" s="140">
        <v>9.1999999999999993</v>
      </c>
      <c r="AD36" s="135">
        <v>8.4</v>
      </c>
      <c r="AE36" s="135">
        <v>8.9</v>
      </c>
      <c r="AF36" s="140">
        <v>9.3000000000000007</v>
      </c>
      <c r="AG36" s="135">
        <v>8.8000000000000007</v>
      </c>
      <c r="AH36" s="135">
        <v>9.1999999999999993</v>
      </c>
      <c r="AI36" s="140">
        <v>9.4</v>
      </c>
      <c r="AJ36" s="135">
        <v>8.5</v>
      </c>
      <c r="AK36" s="135">
        <v>9.1</v>
      </c>
      <c r="AL36" s="140">
        <v>9.3000000000000007</v>
      </c>
      <c r="AM36" s="135">
        <v>8</v>
      </c>
      <c r="AN36" s="135">
        <v>8.6</v>
      </c>
      <c r="AO36" s="140">
        <v>9.1</v>
      </c>
      <c r="AP36" s="217"/>
    </row>
    <row r="37" spans="1:42" ht="15.75" customHeight="1" x14ac:dyDescent="0.25">
      <c r="A37" s="9">
        <v>2238</v>
      </c>
      <c r="B37" s="48" t="s">
        <v>141</v>
      </c>
      <c r="C37" s="9" t="s">
        <v>61</v>
      </c>
      <c r="D37" s="48" t="s">
        <v>150</v>
      </c>
      <c r="E37" s="48" t="s">
        <v>294</v>
      </c>
      <c r="F37" s="135" t="s">
        <v>543</v>
      </c>
      <c r="G37" s="135">
        <v>8.1</v>
      </c>
      <c r="H37" s="140">
        <v>8</v>
      </c>
      <c r="I37" s="135" t="s">
        <v>543</v>
      </c>
      <c r="J37" s="135">
        <v>8.3000000000000007</v>
      </c>
      <c r="K37" s="140">
        <v>8.1</v>
      </c>
      <c r="L37" s="135" t="s">
        <v>543</v>
      </c>
      <c r="M37" s="135">
        <v>8.5</v>
      </c>
      <c r="N37" s="140">
        <v>8.5</v>
      </c>
      <c r="O37" s="135" t="s">
        <v>543</v>
      </c>
      <c r="P37" s="135">
        <v>8.8000000000000007</v>
      </c>
      <c r="Q37" s="140">
        <v>8.8000000000000007</v>
      </c>
      <c r="R37" s="135" t="s">
        <v>543</v>
      </c>
      <c r="S37" s="135">
        <v>9</v>
      </c>
      <c r="T37" s="140">
        <v>9.1</v>
      </c>
      <c r="U37" s="135" t="s">
        <v>543</v>
      </c>
      <c r="V37" s="135">
        <v>8.6</v>
      </c>
      <c r="W37" s="140">
        <v>8.9</v>
      </c>
      <c r="X37" s="135" t="s">
        <v>543</v>
      </c>
      <c r="Y37" s="135">
        <v>8.5</v>
      </c>
      <c r="Z37" s="140">
        <v>8.9</v>
      </c>
      <c r="AA37" s="135" t="s">
        <v>543</v>
      </c>
      <c r="AB37" s="135">
        <v>8.6999999999999993</v>
      </c>
      <c r="AC37" s="140">
        <v>9</v>
      </c>
      <c r="AD37" s="135" t="s">
        <v>543</v>
      </c>
      <c r="AE37" s="135">
        <v>8.6999999999999993</v>
      </c>
      <c r="AF37" s="140">
        <v>8.9</v>
      </c>
      <c r="AG37" s="135" t="s">
        <v>543</v>
      </c>
      <c r="AH37" s="135">
        <v>8.9</v>
      </c>
      <c r="AI37" s="140">
        <v>9.5</v>
      </c>
      <c r="AJ37" s="135" t="s">
        <v>543</v>
      </c>
      <c r="AK37" s="135">
        <v>8.9</v>
      </c>
      <c r="AL37" s="140">
        <v>8.9</v>
      </c>
      <c r="AM37" s="135" t="s">
        <v>543</v>
      </c>
      <c r="AN37" s="135">
        <v>8.5</v>
      </c>
      <c r="AO37" s="140">
        <v>8.6</v>
      </c>
      <c r="AP37" s="217"/>
    </row>
    <row r="38" spans="1:42" ht="15.75" customHeight="1" x14ac:dyDescent="0.25">
      <c r="A38" s="9">
        <v>2059</v>
      </c>
      <c r="B38" s="48" t="s">
        <v>141</v>
      </c>
      <c r="C38" s="9" t="s">
        <v>61</v>
      </c>
      <c r="D38" s="48" t="s">
        <v>151</v>
      </c>
      <c r="E38" s="48" t="s">
        <v>293</v>
      </c>
      <c r="F38" s="9">
        <v>8.6</v>
      </c>
      <c r="G38" s="9">
        <v>8.4</v>
      </c>
      <c r="H38" s="140">
        <v>8.1999999999999993</v>
      </c>
      <c r="I38" s="9">
        <v>9</v>
      </c>
      <c r="J38" s="9">
        <v>8.4</v>
      </c>
      <c r="K38" s="140">
        <v>8.3000000000000007</v>
      </c>
      <c r="L38" s="9">
        <v>8.9</v>
      </c>
      <c r="M38" s="9">
        <v>8.1999999999999993</v>
      </c>
      <c r="N38" s="140">
        <v>8.1999999999999993</v>
      </c>
      <c r="O38" s="9">
        <v>9.1999999999999993</v>
      </c>
      <c r="P38" s="9">
        <v>8.6</v>
      </c>
      <c r="Q38" s="140">
        <v>8.5</v>
      </c>
      <c r="R38" s="9">
        <v>9.5</v>
      </c>
      <c r="S38" s="9">
        <v>8.9</v>
      </c>
      <c r="T38" s="140">
        <v>9.1</v>
      </c>
      <c r="U38" s="9">
        <v>8.9</v>
      </c>
      <c r="V38" s="9">
        <v>8.1</v>
      </c>
      <c r="W38" s="140">
        <v>8.1999999999999993</v>
      </c>
      <c r="X38" s="9">
        <v>9</v>
      </c>
      <c r="Y38" s="9">
        <v>8.3000000000000007</v>
      </c>
      <c r="Z38" s="140">
        <v>8.4</v>
      </c>
      <c r="AA38" s="9">
        <v>9.1999999999999993</v>
      </c>
      <c r="AB38" s="9">
        <v>8.3000000000000007</v>
      </c>
      <c r="AC38" s="140">
        <v>8.1999999999999993</v>
      </c>
      <c r="AD38" s="9">
        <v>9.3000000000000007</v>
      </c>
      <c r="AE38" s="9">
        <v>8.6999999999999993</v>
      </c>
      <c r="AF38" s="140">
        <v>8.8000000000000007</v>
      </c>
      <c r="AG38" s="9">
        <v>9.5</v>
      </c>
      <c r="AH38" s="9">
        <v>9.1</v>
      </c>
      <c r="AI38" s="140">
        <v>8.8000000000000007</v>
      </c>
      <c r="AJ38" s="9">
        <v>9.1</v>
      </c>
      <c r="AK38" s="9">
        <v>8.6999999999999993</v>
      </c>
      <c r="AL38" s="140">
        <v>8.8000000000000007</v>
      </c>
      <c r="AM38" s="9">
        <v>8.9</v>
      </c>
      <c r="AN38" s="9">
        <v>8.1</v>
      </c>
      <c r="AO38" s="140">
        <v>8.1999999999999993</v>
      </c>
      <c r="AP38" s="217"/>
    </row>
    <row r="39" spans="1:42" ht="15.75" customHeight="1" x14ac:dyDescent="0.25">
      <c r="A39" s="9">
        <v>2148</v>
      </c>
      <c r="B39" s="48" t="s">
        <v>141</v>
      </c>
      <c r="C39" s="9" t="s">
        <v>61</v>
      </c>
      <c r="D39" s="48" t="s">
        <v>152</v>
      </c>
      <c r="E39" s="48" t="s">
        <v>295</v>
      </c>
      <c r="F39" s="9">
        <v>8.3000000000000007</v>
      </c>
      <c r="G39" s="9">
        <v>8.5</v>
      </c>
      <c r="H39" s="140">
        <v>8.1</v>
      </c>
      <c r="I39" s="9">
        <v>8.4</v>
      </c>
      <c r="J39" s="9">
        <v>8.6</v>
      </c>
      <c r="K39" s="140">
        <v>8</v>
      </c>
      <c r="L39" s="9">
        <v>8.4</v>
      </c>
      <c r="M39" s="9">
        <v>8.8000000000000007</v>
      </c>
      <c r="N39" s="140">
        <v>8.4</v>
      </c>
      <c r="O39" s="9">
        <v>8.8000000000000007</v>
      </c>
      <c r="P39" s="9">
        <v>9.1999999999999993</v>
      </c>
      <c r="Q39" s="140">
        <v>8.6999999999999993</v>
      </c>
      <c r="R39" s="9">
        <v>9.1</v>
      </c>
      <c r="S39" s="9">
        <v>9.1999999999999993</v>
      </c>
      <c r="T39" s="140">
        <v>9.1</v>
      </c>
      <c r="U39" s="9">
        <v>8.6</v>
      </c>
      <c r="V39" s="9">
        <v>8.9</v>
      </c>
      <c r="W39" s="140">
        <v>8.6999999999999993</v>
      </c>
      <c r="X39" s="9">
        <v>8.8000000000000007</v>
      </c>
      <c r="Y39" s="9">
        <v>9.1</v>
      </c>
      <c r="Z39" s="140">
        <v>8.8000000000000007</v>
      </c>
      <c r="AA39" s="9">
        <v>9</v>
      </c>
      <c r="AB39" s="9">
        <v>9.1</v>
      </c>
      <c r="AC39" s="140">
        <v>9</v>
      </c>
      <c r="AD39" s="9">
        <v>8.9</v>
      </c>
      <c r="AE39" s="9">
        <v>9.1</v>
      </c>
      <c r="AF39" s="140">
        <v>9</v>
      </c>
      <c r="AG39" s="9">
        <v>9.1</v>
      </c>
      <c r="AH39" s="9">
        <v>9.4</v>
      </c>
      <c r="AI39" s="140">
        <v>9.5</v>
      </c>
      <c r="AJ39" s="9">
        <v>8.9</v>
      </c>
      <c r="AK39" s="9">
        <v>9.1999999999999993</v>
      </c>
      <c r="AL39" s="140">
        <v>9</v>
      </c>
      <c r="AM39" s="9">
        <v>8.5</v>
      </c>
      <c r="AN39" s="9">
        <v>8.8000000000000007</v>
      </c>
      <c r="AO39" s="140">
        <v>8.3000000000000007</v>
      </c>
      <c r="AP39" s="217"/>
    </row>
    <row r="40" spans="1:42" ht="15.75" customHeight="1" x14ac:dyDescent="0.25">
      <c r="A40" s="9">
        <v>2110</v>
      </c>
      <c r="B40" s="48" t="s">
        <v>153</v>
      </c>
      <c r="C40" s="9" t="s">
        <v>61</v>
      </c>
      <c r="D40" s="48" t="s">
        <v>156</v>
      </c>
      <c r="E40" s="48" t="s">
        <v>298</v>
      </c>
      <c r="F40" s="135">
        <v>8.1999999999999993</v>
      </c>
      <c r="G40" s="135">
        <v>7.6</v>
      </c>
      <c r="H40" s="140">
        <v>8.3000000000000007</v>
      </c>
      <c r="I40" s="135">
        <v>8.6</v>
      </c>
      <c r="J40" s="135">
        <v>8</v>
      </c>
      <c r="K40" s="140">
        <v>8.1</v>
      </c>
      <c r="L40" s="135">
        <v>8.1999999999999993</v>
      </c>
      <c r="M40" s="135">
        <v>8.8000000000000007</v>
      </c>
      <c r="N40" s="140">
        <v>8.3000000000000007</v>
      </c>
      <c r="O40" s="135">
        <v>9.6999999999999993</v>
      </c>
      <c r="P40" s="135">
        <v>8.5</v>
      </c>
      <c r="Q40" s="140">
        <v>8.6</v>
      </c>
      <c r="R40" s="135">
        <v>9.8000000000000007</v>
      </c>
      <c r="S40" s="135">
        <v>9.6</v>
      </c>
      <c r="T40" s="140">
        <v>9.1</v>
      </c>
      <c r="U40" s="135">
        <v>9.1</v>
      </c>
      <c r="V40" s="135">
        <v>8.8000000000000007</v>
      </c>
      <c r="W40" s="140">
        <v>8.4</v>
      </c>
      <c r="X40" s="135">
        <v>9.6</v>
      </c>
      <c r="Y40" s="135">
        <v>9</v>
      </c>
      <c r="Z40" s="140">
        <v>8.5</v>
      </c>
      <c r="AA40" s="135">
        <v>9.6</v>
      </c>
      <c r="AB40" s="135">
        <v>9.1999999999999993</v>
      </c>
      <c r="AC40" s="140">
        <v>8.5</v>
      </c>
      <c r="AD40" s="135">
        <v>9.1999999999999993</v>
      </c>
      <c r="AE40" s="135">
        <v>9.1999999999999993</v>
      </c>
      <c r="AF40" s="140">
        <v>8.6999999999999993</v>
      </c>
      <c r="AG40" s="135">
        <v>9.8000000000000007</v>
      </c>
      <c r="AH40" s="135">
        <v>9.5</v>
      </c>
      <c r="AI40" s="140">
        <v>9.1</v>
      </c>
      <c r="AJ40" s="135">
        <v>9.1999999999999993</v>
      </c>
      <c r="AK40" s="135">
        <v>8.9</v>
      </c>
      <c r="AL40" s="140">
        <v>8.6999999999999993</v>
      </c>
      <c r="AM40" s="135">
        <v>9.1999999999999993</v>
      </c>
      <c r="AN40" s="135">
        <v>8.6999999999999993</v>
      </c>
      <c r="AO40" s="140">
        <v>8.3000000000000007</v>
      </c>
      <c r="AP40" s="217"/>
    </row>
    <row r="41" spans="1:42" ht="15.75" customHeight="1" x14ac:dyDescent="0.25">
      <c r="A41" s="9">
        <v>2105</v>
      </c>
      <c r="B41" s="48" t="s">
        <v>153</v>
      </c>
      <c r="C41" s="9" t="s">
        <v>61</v>
      </c>
      <c r="D41" s="48" t="s">
        <v>157</v>
      </c>
      <c r="E41" s="48" t="s">
        <v>235</v>
      </c>
      <c r="F41" s="135">
        <v>8.8000000000000007</v>
      </c>
      <c r="G41" s="135">
        <v>7.6</v>
      </c>
      <c r="H41" s="140">
        <v>8</v>
      </c>
      <c r="I41" s="135">
        <v>8.6999999999999993</v>
      </c>
      <c r="J41" s="135">
        <v>7.5</v>
      </c>
      <c r="K41" s="140">
        <v>8.3000000000000007</v>
      </c>
      <c r="L41" s="135">
        <v>8.4</v>
      </c>
      <c r="M41" s="135">
        <v>7.8</v>
      </c>
      <c r="N41" s="140">
        <v>8.6</v>
      </c>
      <c r="O41" s="135">
        <v>9.1999999999999993</v>
      </c>
      <c r="P41" s="135">
        <v>8.6999999999999993</v>
      </c>
      <c r="Q41" s="140">
        <v>8.6</v>
      </c>
      <c r="R41" s="135">
        <v>9.4</v>
      </c>
      <c r="S41" s="135">
        <v>9.1</v>
      </c>
      <c r="T41" s="140">
        <v>9.1</v>
      </c>
      <c r="U41" s="135">
        <v>9.3000000000000007</v>
      </c>
      <c r="V41" s="135">
        <v>8.3000000000000007</v>
      </c>
      <c r="W41" s="140">
        <v>8.8000000000000007</v>
      </c>
      <c r="X41" s="135">
        <v>9.3000000000000007</v>
      </c>
      <c r="Y41" s="135">
        <v>8.4</v>
      </c>
      <c r="Z41" s="140">
        <v>8.6999999999999993</v>
      </c>
      <c r="AA41" s="135">
        <v>9.5</v>
      </c>
      <c r="AB41" s="135">
        <v>8.6</v>
      </c>
      <c r="AC41" s="140">
        <v>8.9</v>
      </c>
      <c r="AD41" s="135">
        <v>9.6</v>
      </c>
      <c r="AE41" s="135">
        <v>8.6999999999999993</v>
      </c>
      <c r="AF41" s="140">
        <v>9</v>
      </c>
      <c r="AG41" s="135">
        <v>9.6999999999999993</v>
      </c>
      <c r="AH41" s="135">
        <v>9.1999999999999993</v>
      </c>
      <c r="AI41" s="140">
        <v>9.1</v>
      </c>
      <c r="AJ41" s="135">
        <v>9.4</v>
      </c>
      <c r="AK41" s="135">
        <v>8.9</v>
      </c>
      <c r="AL41" s="140">
        <v>9.4</v>
      </c>
      <c r="AM41" s="135">
        <v>8.9</v>
      </c>
      <c r="AN41" s="135">
        <v>8.1999999999999993</v>
      </c>
      <c r="AO41" s="140">
        <v>8.6</v>
      </c>
      <c r="AP41" s="217"/>
    </row>
    <row r="42" spans="1:42" ht="15.75" customHeight="1" x14ac:dyDescent="0.25">
      <c r="A42" s="9">
        <v>2229</v>
      </c>
      <c r="B42" s="48" t="s">
        <v>301</v>
      </c>
      <c r="C42" s="9" t="s">
        <v>61</v>
      </c>
      <c r="D42" s="48" t="s">
        <v>158</v>
      </c>
      <c r="E42" s="48" t="s">
        <v>299</v>
      </c>
      <c r="F42" s="135" t="s">
        <v>543</v>
      </c>
      <c r="G42" s="135">
        <v>8.4</v>
      </c>
      <c r="H42" s="140">
        <v>8.4</v>
      </c>
      <c r="I42" s="135" t="s">
        <v>543</v>
      </c>
      <c r="J42" s="135">
        <v>7.9</v>
      </c>
      <c r="K42" s="140">
        <v>8.1</v>
      </c>
      <c r="L42" s="135" t="s">
        <v>543</v>
      </c>
      <c r="M42" s="135">
        <v>8.5</v>
      </c>
      <c r="N42" s="140">
        <v>8.5</v>
      </c>
      <c r="O42" s="135" t="s">
        <v>543</v>
      </c>
      <c r="P42" s="135">
        <v>9.1</v>
      </c>
      <c r="Q42" s="140">
        <v>8.5</v>
      </c>
      <c r="R42" s="135" t="s">
        <v>543</v>
      </c>
      <c r="S42" s="135">
        <v>9.4</v>
      </c>
      <c r="T42" s="140">
        <v>9</v>
      </c>
      <c r="U42" s="135" t="s">
        <v>543</v>
      </c>
      <c r="V42" s="135">
        <v>8.9</v>
      </c>
      <c r="W42" s="140">
        <v>8.8000000000000007</v>
      </c>
      <c r="X42" s="135" t="s">
        <v>543</v>
      </c>
      <c r="Y42" s="135">
        <v>9.1</v>
      </c>
      <c r="Z42" s="140">
        <v>8.6</v>
      </c>
      <c r="AA42" s="135" t="s">
        <v>543</v>
      </c>
      <c r="AB42" s="135">
        <v>9</v>
      </c>
      <c r="AC42" s="140">
        <v>8.9</v>
      </c>
      <c r="AD42" s="135" t="s">
        <v>543</v>
      </c>
      <c r="AE42" s="135">
        <v>9.1999999999999993</v>
      </c>
      <c r="AF42" s="140">
        <v>8.9</v>
      </c>
      <c r="AG42" s="135" t="s">
        <v>543</v>
      </c>
      <c r="AH42" s="135">
        <v>9.5</v>
      </c>
      <c r="AI42" s="140">
        <v>9.3000000000000007</v>
      </c>
      <c r="AJ42" s="135" t="s">
        <v>543</v>
      </c>
      <c r="AK42" s="135">
        <v>9.3000000000000007</v>
      </c>
      <c r="AL42" s="140">
        <v>9</v>
      </c>
      <c r="AM42" s="135" t="s">
        <v>543</v>
      </c>
      <c r="AN42" s="135">
        <v>8.8000000000000007</v>
      </c>
      <c r="AO42" s="140">
        <v>8.5</v>
      </c>
      <c r="AP42" s="217"/>
    </row>
    <row r="43" spans="1:42" ht="15.75" customHeight="1" x14ac:dyDescent="0.25">
      <c r="A43" s="9">
        <v>2056</v>
      </c>
      <c r="B43" s="48" t="s">
        <v>153</v>
      </c>
      <c r="C43" s="9" t="s">
        <v>61</v>
      </c>
      <c r="D43" s="48" t="s">
        <v>159</v>
      </c>
      <c r="E43" s="48" t="s">
        <v>300</v>
      </c>
      <c r="F43" s="135">
        <v>9.1999999999999993</v>
      </c>
      <c r="G43" s="135">
        <v>9.1999999999999993</v>
      </c>
      <c r="H43" s="140">
        <v>7.9</v>
      </c>
      <c r="I43" s="135">
        <v>9.1</v>
      </c>
      <c r="J43" s="135">
        <v>9.1</v>
      </c>
      <c r="K43" s="140">
        <v>9.1</v>
      </c>
      <c r="L43" s="135">
        <v>9.1</v>
      </c>
      <c r="M43" s="135">
        <v>9.1999999999999993</v>
      </c>
      <c r="N43" s="140">
        <v>9.5</v>
      </c>
      <c r="O43" s="135">
        <v>9.3000000000000007</v>
      </c>
      <c r="P43" s="135">
        <v>9.6999999999999993</v>
      </c>
      <c r="Q43" s="140">
        <v>9.6</v>
      </c>
      <c r="R43" s="135">
        <v>9.1999999999999993</v>
      </c>
      <c r="S43" s="135">
        <v>9.3000000000000007</v>
      </c>
      <c r="T43" s="140">
        <v>9.6</v>
      </c>
      <c r="U43" s="135">
        <v>9.3000000000000007</v>
      </c>
      <c r="V43" s="135">
        <v>9.3000000000000007</v>
      </c>
      <c r="W43" s="140">
        <v>9.6999999999999993</v>
      </c>
      <c r="X43" s="135">
        <v>9.3000000000000007</v>
      </c>
      <c r="Y43" s="135">
        <v>9.5</v>
      </c>
      <c r="Z43" s="140">
        <v>9.6999999999999993</v>
      </c>
      <c r="AA43" s="135">
        <v>9.4</v>
      </c>
      <c r="AB43" s="135">
        <v>9.8000000000000007</v>
      </c>
      <c r="AC43" s="140">
        <v>9.6999999999999993</v>
      </c>
      <c r="AD43" s="135">
        <v>9.3000000000000007</v>
      </c>
      <c r="AE43" s="135">
        <v>9.8000000000000007</v>
      </c>
      <c r="AF43" s="140">
        <v>9.8000000000000007</v>
      </c>
      <c r="AG43" s="135">
        <v>9.4</v>
      </c>
      <c r="AH43" s="135">
        <v>9.9</v>
      </c>
      <c r="AI43" s="140">
        <v>9.9</v>
      </c>
      <c r="AJ43" s="135">
        <v>9.3000000000000007</v>
      </c>
      <c r="AK43" s="135">
        <v>9.1</v>
      </c>
      <c r="AL43" s="140">
        <v>9.6</v>
      </c>
      <c r="AM43" s="135">
        <v>9.3000000000000007</v>
      </c>
      <c r="AN43" s="135">
        <v>9.6</v>
      </c>
      <c r="AO43" s="140">
        <v>9.6999999999999993</v>
      </c>
      <c r="AP43" s="217"/>
    </row>
    <row r="44" spans="1:42" ht="15.75" customHeight="1" x14ac:dyDescent="0.25">
      <c r="A44" s="9">
        <v>2196</v>
      </c>
      <c r="B44" s="48" t="s">
        <v>160</v>
      </c>
      <c r="C44" s="9" t="s">
        <v>61</v>
      </c>
      <c r="D44" s="48" t="s">
        <v>163</v>
      </c>
      <c r="E44" s="48" t="s">
        <v>235</v>
      </c>
      <c r="F44" s="9">
        <v>8.1</v>
      </c>
      <c r="G44" s="9">
        <v>8.1</v>
      </c>
      <c r="H44" s="140">
        <v>8.6</v>
      </c>
      <c r="I44" s="9">
        <v>8.6999999999999993</v>
      </c>
      <c r="J44" s="9">
        <v>8</v>
      </c>
      <c r="K44" s="140">
        <v>8.1</v>
      </c>
      <c r="L44" s="9">
        <v>8.6999999999999993</v>
      </c>
      <c r="M44" s="9">
        <v>8.1</v>
      </c>
      <c r="N44" s="140">
        <v>7.8</v>
      </c>
      <c r="O44" s="9">
        <v>9.1</v>
      </c>
      <c r="P44" s="9">
        <v>8.4</v>
      </c>
      <c r="Q44" s="140">
        <v>8.4</v>
      </c>
      <c r="R44" s="9">
        <v>9</v>
      </c>
      <c r="S44" s="9">
        <v>9.1999999999999993</v>
      </c>
      <c r="T44" s="140">
        <v>9.1</v>
      </c>
      <c r="U44" s="9">
        <v>9</v>
      </c>
      <c r="V44" s="9">
        <v>8.6</v>
      </c>
      <c r="W44" s="140">
        <v>8.1999999999999993</v>
      </c>
      <c r="X44" s="9">
        <v>9.1999999999999993</v>
      </c>
      <c r="Y44" s="9">
        <v>8.8000000000000007</v>
      </c>
      <c r="Z44" s="140">
        <v>8.6</v>
      </c>
      <c r="AA44" s="9">
        <v>8.9</v>
      </c>
      <c r="AB44" s="9">
        <v>9</v>
      </c>
      <c r="AC44" s="140">
        <v>8.8000000000000007</v>
      </c>
      <c r="AD44" s="9">
        <v>9</v>
      </c>
      <c r="AE44" s="9">
        <v>8.8000000000000007</v>
      </c>
      <c r="AF44" s="140">
        <v>9</v>
      </c>
      <c r="AG44" s="9">
        <v>9.5</v>
      </c>
      <c r="AH44" s="9">
        <v>9</v>
      </c>
      <c r="AI44" s="140">
        <v>9.3000000000000007</v>
      </c>
      <c r="AJ44" s="9">
        <v>8.9</v>
      </c>
      <c r="AK44" s="9">
        <v>8.9</v>
      </c>
      <c r="AL44" s="140">
        <v>8.6999999999999993</v>
      </c>
      <c r="AM44" s="9">
        <v>8.5</v>
      </c>
      <c r="AN44" s="9">
        <v>8.3000000000000007</v>
      </c>
      <c r="AO44" s="140">
        <v>8.3000000000000007</v>
      </c>
      <c r="AP44" s="217"/>
    </row>
    <row r="45" spans="1:42" ht="15.75" customHeight="1" x14ac:dyDescent="0.25">
      <c r="A45" s="9">
        <v>2195</v>
      </c>
      <c r="B45" s="48" t="s">
        <v>160</v>
      </c>
      <c r="C45" s="9" t="s">
        <v>61</v>
      </c>
      <c r="D45" s="48" t="s">
        <v>164</v>
      </c>
      <c r="E45" s="48" t="s">
        <v>235</v>
      </c>
      <c r="F45" s="9">
        <v>8.4</v>
      </c>
      <c r="G45" s="9">
        <v>8.6</v>
      </c>
      <c r="H45" s="140">
        <v>8.8000000000000007</v>
      </c>
      <c r="I45" s="9">
        <v>7.9</v>
      </c>
      <c r="J45" s="9">
        <v>8</v>
      </c>
      <c r="K45" s="140">
        <v>8.4</v>
      </c>
      <c r="L45" s="9">
        <v>8.6</v>
      </c>
      <c r="M45" s="9">
        <v>8.8000000000000007</v>
      </c>
      <c r="N45" s="140">
        <v>8.9</v>
      </c>
      <c r="O45" s="9">
        <v>9.1</v>
      </c>
      <c r="P45" s="9">
        <v>9.3000000000000007</v>
      </c>
      <c r="Q45" s="140">
        <v>9.3000000000000007</v>
      </c>
      <c r="R45" s="9">
        <v>9.1</v>
      </c>
      <c r="S45" s="9">
        <v>9.1</v>
      </c>
      <c r="T45" s="140">
        <v>9.4</v>
      </c>
      <c r="U45" s="9">
        <v>8.6999999999999993</v>
      </c>
      <c r="V45" s="9">
        <v>8.6999999999999993</v>
      </c>
      <c r="W45" s="140">
        <v>8.9</v>
      </c>
      <c r="X45" s="9">
        <v>8.6</v>
      </c>
      <c r="Y45" s="9">
        <v>8.9</v>
      </c>
      <c r="Z45" s="140">
        <v>9</v>
      </c>
      <c r="AA45" s="9">
        <v>8.8000000000000007</v>
      </c>
      <c r="AB45" s="9">
        <v>9</v>
      </c>
      <c r="AC45" s="140">
        <v>9</v>
      </c>
      <c r="AD45" s="9">
        <v>9.1</v>
      </c>
      <c r="AE45" s="9">
        <v>9.4</v>
      </c>
      <c r="AF45" s="140">
        <v>9.4</v>
      </c>
      <c r="AG45" s="9">
        <v>9.3000000000000007</v>
      </c>
      <c r="AH45" s="9">
        <v>9.4</v>
      </c>
      <c r="AI45" s="140">
        <v>9.6</v>
      </c>
      <c r="AJ45" s="9">
        <v>9.1</v>
      </c>
      <c r="AK45" s="9">
        <v>9.1</v>
      </c>
      <c r="AL45" s="140">
        <v>9.1999999999999993</v>
      </c>
      <c r="AM45" s="9">
        <v>8.6</v>
      </c>
      <c r="AN45" s="9">
        <v>8.6999999999999993</v>
      </c>
      <c r="AO45" s="140">
        <v>9</v>
      </c>
      <c r="AP45" s="217"/>
    </row>
    <row r="46" spans="1:42" ht="15.75" customHeight="1" x14ac:dyDescent="0.25">
      <c r="A46" s="9">
        <v>2012</v>
      </c>
      <c r="B46" s="48" t="s">
        <v>160</v>
      </c>
      <c r="C46" s="9" t="s">
        <v>61</v>
      </c>
      <c r="D46" s="48" t="s">
        <v>165</v>
      </c>
      <c r="E46" s="48" t="s">
        <v>306</v>
      </c>
      <c r="F46" s="135">
        <v>8.5</v>
      </c>
      <c r="G46" s="135">
        <v>8.6999999999999993</v>
      </c>
      <c r="H46" s="140">
        <v>8.4</v>
      </c>
      <c r="I46" s="135">
        <v>8.5</v>
      </c>
      <c r="J46" s="135">
        <v>8.1999999999999993</v>
      </c>
      <c r="K46" s="140">
        <v>8.3000000000000007</v>
      </c>
      <c r="L46" s="135">
        <v>8.3000000000000007</v>
      </c>
      <c r="M46" s="135">
        <v>8</v>
      </c>
      <c r="N46" s="140">
        <v>8.6999999999999993</v>
      </c>
      <c r="O46" s="135">
        <v>9</v>
      </c>
      <c r="P46" s="135">
        <v>8.9</v>
      </c>
      <c r="Q46" s="140">
        <v>9</v>
      </c>
      <c r="R46" s="135">
        <v>9.1</v>
      </c>
      <c r="S46" s="135">
        <v>9.4</v>
      </c>
      <c r="T46" s="140">
        <v>9.4</v>
      </c>
      <c r="U46" s="135">
        <v>8.6</v>
      </c>
      <c r="V46" s="135">
        <v>8.9</v>
      </c>
      <c r="W46" s="140">
        <v>9.1</v>
      </c>
      <c r="X46" s="135">
        <v>8.5</v>
      </c>
      <c r="Y46" s="135">
        <v>8.5</v>
      </c>
      <c r="Z46" s="140">
        <v>9.1</v>
      </c>
      <c r="AA46" s="135">
        <v>8.8000000000000007</v>
      </c>
      <c r="AB46" s="135">
        <v>9.3000000000000007</v>
      </c>
      <c r="AC46" s="140">
        <v>8.9</v>
      </c>
      <c r="AD46" s="135">
        <v>9.1999999999999993</v>
      </c>
      <c r="AE46" s="135">
        <v>9.3000000000000007</v>
      </c>
      <c r="AF46" s="140">
        <v>9.3000000000000007</v>
      </c>
      <c r="AG46" s="135">
        <v>9.1999999999999993</v>
      </c>
      <c r="AH46" s="135">
        <v>9.6</v>
      </c>
      <c r="AI46" s="140">
        <v>9.5</v>
      </c>
      <c r="AJ46" s="135">
        <v>8.9</v>
      </c>
      <c r="AK46" s="135">
        <v>9</v>
      </c>
      <c r="AL46" s="140">
        <v>9.1999999999999993</v>
      </c>
      <c r="AM46" s="135">
        <v>8.5</v>
      </c>
      <c r="AN46" s="135">
        <v>8.6999999999999993</v>
      </c>
      <c r="AO46" s="140">
        <v>9</v>
      </c>
      <c r="AP46" s="217"/>
    </row>
    <row r="47" spans="1:42" ht="15.75" customHeight="1" x14ac:dyDescent="0.25">
      <c r="A47" s="216">
        <v>2245</v>
      </c>
      <c r="B47" s="104" t="s">
        <v>160</v>
      </c>
      <c r="C47" s="113" t="s">
        <v>61</v>
      </c>
      <c r="D47" s="104" t="s">
        <v>166</v>
      </c>
      <c r="E47" s="197" t="s">
        <v>307</v>
      </c>
      <c r="F47" s="135" t="s">
        <v>543</v>
      </c>
      <c r="G47" s="135" t="s">
        <v>543</v>
      </c>
      <c r="H47" s="140">
        <v>9</v>
      </c>
      <c r="I47" s="135" t="s">
        <v>543</v>
      </c>
      <c r="J47" s="135" t="s">
        <v>543</v>
      </c>
      <c r="K47" s="140">
        <v>8.8000000000000007</v>
      </c>
      <c r="L47" s="135" t="s">
        <v>543</v>
      </c>
      <c r="M47" s="135" t="s">
        <v>543</v>
      </c>
      <c r="N47" s="140">
        <v>9.1999999999999993</v>
      </c>
      <c r="O47" s="135" t="s">
        <v>543</v>
      </c>
      <c r="P47" s="135" t="s">
        <v>543</v>
      </c>
      <c r="Q47" s="140">
        <v>9.5</v>
      </c>
      <c r="R47" s="135" t="s">
        <v>543</v>
      </c>
      <c r="S47" s="135" t="s">
        <v>543</v>
      </c>
      <c r="T47" s="140">
        <v>9.6</v>
      </c>
      <c r="U47" s="135" t="s">
        <v>543</v>
      </c>
      <c r="V47" s="135" t="s">
        <v>543</v>
      </c>
      <c r="W47" s="140">
        <v>9.3000000000000007</v>
      </c>
      <c r="X47" s="135" t="s">
        <v>543</v>
      </c>
      <c r="Y47" s="135" t="s">
        <v>543</v>
      </c>
      <c r="Z47" s="140">
        <v>9.4</v>
      </c>
      <c r="AA47" s="135" t="s">
        <v>543</v>
      </c>
      <c r="AB47" s="135" t="s">
        <v>543</v>
      </c>
      <c r="AC47" s="140">
        <v>9.8000000000000007</v>
      </c>
      <c r="AD47" s="135" t="s">
        <v>543</v>
      </c>
      <c r="AE47" s="135" t="s">
        <v>543</v>
      </c>
      <c r="AF47" s="140">
        <v>9.6</v>
      </c>
      <c r="AG47" s="135" t="s">
        <v>543</v>
      </c>
      <c r="AH47" s="135" t="s">
        <v>543</v>
      </c>
      <c r="AI47" s="140">
        <v>9.5</v>
      </c>
      <c r="AJ47" s="135" t="s">
        <v>543</v>
      </c>
      <c r="AK47" s="135" t="s">
        <v>543</v>
      </c>
      <c r="AL47" s="140">
        <v>9.1999999999999993</v>
      </c>
      <c r="AM47" s="135" t="s">
        <v>543</v>
      </c>
      <c r="AN47" s="135" t="s">
        <v>543</v>
      </c>
      <c r="AO47" s="140">
        <v>9.1999999999999993</v>
      </c>
      <c r="AP47" s="217" t="s">
        <v>220</v>
      </c>
    </row>
    <row r="48" spans="1:42" ht="15.75" customHeight="1" x14ac:dyDescent="0.25">
      <c r="A48" s="9">
        <v>2063</v>
      </c>
      <c r="B48" s="48" t="s">
        <v>169</v>
      </c>
      <c r="C48" s="9" t="s">
        <v>61</v>
      </c>
      <c r="D48" s="48" t="s">
        <v>177</v>
      </c>
      <c r="E48" s="48" t="s">
        <v>314</v>
      </c>
      <c r="F48" s="135">
        <v>7.6</v>
      </c>
      <c r="G48" s="135">
        <v>8</v>
      </c>
      <c r="H48" s="140">
        <v>7.9</v>
      </c>
      <c r="I48" s="135">
        <v>8</v>
      </c>
      <c r="J48" s="135">
        <v>8.1</v>
      </c>
      <c r="K48" s="140">
        <v>8</v>
      </c>
      <c r="L48" s="135">
        <v>7.7</v>
      </c>
      <c r="M48" s="135">
        <v>7.9</v>
      </c>
      <c r="N48" s="140">
        <v>8.1</v>
      </c>
      <c r="O48" s="135">
        <v>8.6999999999999993</v>
      </c>
      <c r="P48" s="135">
        <v>8.1999999999999993</v>
      </c>
      <c r="Q48" s="140">
        <v>8.6</v>
      </c>
      <c r="R48" s="135">
        <v>9</v>
      </c>
      <c r="S48" s="135">
        <v>8.9</v>
      </c>
      <c r="T48" s="140">
        <v>9.1</v>
      </c>
      <c r="U48" s="135">
        <v>8.3000000000000007</v>
      </c>
      <c r="V48" s="135">
        <v>8.1999999999999993</v>
      </c>
      <c r="W48" s="140">
        <v>8.4</v>
      </c>
      <c r="X48" s="135">
        <v>8.3000000000000007</v>
      </c>
      <c r="Y48" s="135">
        <v>8.1999999999999993</v>
      </c>
      <c r="Z48" s="140">
        <v>8.3000000000000007</v>
      </c>
      <c r="AA48" s="135">
        <v>8.4</v>
      </c>
      <c r="AB48" s="135">
        <v>8.3000000000000007</v>
      </c>
      <c r="AC48" s="140">
        <v>8.6999999999999993</v>
      </c>
      <c r="AD48" s="135">
        <v>8.8000000000000007</v>
      </c>
      <c r="AE48" s="135">
        <v>8.9</v>
      </c>
      <c r="AF48" s="140">
        <v>8.9</v>
      </c>
      <c r="AG48" s="135">
        <v>9</v>
      </c>
      <c r="AH48" s="135">
        <v>8.9</v>
      </c>
      <c r="AI48" s="140">
        <v>8.9</v>
      </c>
      <c r="AJ48" s="135">
        <v>8.6</v>
      </c>
      <c r="AK48" s="135">
        <v>8.8000000000000007</v>
      </c>
      <c r="AL48" s="140">
        <v>8.6</v>
      </c>
      <c r="AM48" s="135">
        <v>8.1999999999999993</v>
      </c>
      <c r="AN48" s="135">
        <v>8.1999999999999993</v>
      </c>
      <c r="AO48" s="140">
        <v>8.3000000000000007</v>
      </c>
      <c r="AP48" s="217"/>
    </row>
    <row r="49" spans="1:42" ht="15.75" customHeight="1" x14ac:dyDescent="0.25">
      <c r="A49" s="9">
        <v>2064</v>
      </c>
      <c r="B49" s="48" t="s">
        <v>169</v>
      </c>
      <c r="C49" s="9" t="s">
        <v>61</v>
      </c>
      <c r="D49" s="48" t="s">
        <v>178</v>
      </c>
      <c r="E49" s="48" t="s">
        <v>315</v>
      </c>
      <c r="F49" s="135">
        <v>7.7</v>
      </c>
      <c r="G49" s="135">
        <v>7.9</v>
      </c>
      <c r="H49" s="140">
        <v>7.9</v>
      </c>
      <c r="I49" s="135">
        <v>7.7</v>
      </c>
      <c r="J49" s="135">
        <v>7.6</v>
      </c>
      <c r="K49" s="140">
        <v>7.5</v>
      </c>
      <c r="L49" s="135">
        <v>7.5</v>
      </c>
      <c r="M49" s="135">
        <v>7.4</v>
      </c>
      <c r="N49" s="140">
        <v>7.7</v>
      </c>
      <c r="O49" s="135">
        <v>8.1999999999999993</v>
      </c>
      <c r="P49" s="135">
        <v>7.8</v>
      </c>
      <c r="Q49" s="140">
        <v>8.4</v>
      </c>
      <c r="R49" s="135">
        <v>8.6</v>
      </c>
      <c r="S49" s="135">
        <v>8.6</v>
      </c>
      <c r="T49" s="140">
        <v>8.8000000000000007</v>
      </c>
      <c r="U49" s="135">
        <v>7.8</v>
      </c>
      <c r="V49" s="135">
        <v>8</v>
      </c>
      <c r="W49" s="140">
        <v>8</v>
      </c>
      <c r="X49" s="135">
        <v>7.8</v>
      </c>
      <c r="Y49" s="135">
        <v>7.9</v>
      </c>
      <c r="Z49" s="140">
        <v>8</v>
      </c>
      <c r="AA49" s="135">
        <v>8.1999999999999993</v>
      </c>
      <c r="AB49" s="135">
        <v>8</v>
      </c>
      <c r="AC49" s="140">
        <v>8.1999999999999993</v>
      </c>
      <c r="AD49" s="135">
        <v>8.3000000000000007</v>
      </c>
      <c r="AE49" s="135">
        <v>8.4</v>
      </c>
      <c r="AF49" s="140">
        <v>8.5</v>
      </c>
      <c r="AG49" s="135">
        <v>8.4</v>
      </c>
      <c r="AH49" s="135">
        <v>8.1999999999999993</v>
      </c>
      <c r="AI49" s="140">
        <v>8.6999999999999993</v>
      </c>
      <c r="AJ49" s="135">
        <v>8.3000000000000007</v>
      </c>
      <c r="AK49" s="135">
        <v>8.3000000000000007</v>
      </c>
      <c r="AL49" s="140">
        <v>8.1999999999999993</v>
      </c>
      <c r="AM49" s="135">
        <v>7.9</v>
      </c>
      <c r="AN49" s="135">
        <v>7.8</v>
      </c>
      <c r="AO49" s="140">
        <v>7.9</v>
      </c>
      <c r="AP49" s="217"/>
    </row>
    <row r="50" spans="1:42" ht="15.75" customHeight="1" x14ac:dyDescent="0.25">
      <c r="A50" s="9">
        <v>2235</v>
      </c>
      <c r="B50" s="48" t="s">
        <v>169</v>
      </c>
      <c r="C50" s="9" t="s">
        <v>61</v>
      </c>
      <c r="D50" s="48" t="s">
        <v>179</v>
      </c>
      <c r="E50" s="48" t="s">
        <v>317</v>
      </c>
      <c r="F50" s="135" t="s">
        <v>543</v>
      </c>
      <c r="G50" s="135">
        <v>7.2</v>
      </c>
      <c r="H50" s="140">
        <v>7.9</v>
      </c>
      <c r="I50" s="135" t="s">
        <v>543</v>
      </c>
      <c r="J50" s="135">
        <v>7.1</v>
      </c>
      <c r="K50" s="140">
        <v>7.6</v>
      </c>
      <c r="L50" s="135" t="s">
        <v>543</v>
      </c>
      <c r="M50" s="135">
        <v>7.3</v>
      </c>
      <c r="N50" s="140">
        <v>7.8</v>
      </c>
      <c r="O50" s="135" t="s">
        <v>543</v>
      </c>
      <c r="P50" s="135">
        <v>7.8</v>
      </c>
      <c r="Q50" s="140">
        <v>7.9</v>
      </c>
      <c r="R50" s="135" t="s">
        <v>543</v>
      </c>
      <c r="S50" s="135">
        <v>8.6999999999999993</v>
      </c>
      <c r="T50" s="140">
        <v>9</v>
      </c>
      <c r="U50" s="135" t="s">
        <v>543</v>
      </c>
      <c r="V50" s="135">
        <v>7.1</v>
      </c>
      <c r="W50" s="140">
        <v>7.9</v>
      </c>
      <c r="X50" s="135" t="s">
        <v>543</v>
      </c>
      <c r="Y50" s="135">
        <v>7.4</v>
      </c>
      <c r="Z50" s="140">
        <v>8</v>
      </c>
      <c r="AA50" s="135" t="s">
        <v>543</v>
      </c>
      <c r="AB50" s="135">
        <v>7.7</v>
      </c>
      <c r="AC50" s="140">
        <v>8.3000000000000007</v>
      </c>
      <c r="AD50" s="135" t="s">
        <v>543</v>
      </c>
      <c r="AE50" s="135">
        <v>8.1999999999999993</v>
      </c>
      <c r="AF50" s="140">
        <v>8.6999999999999993</v>
      </c>
      <c r="AG50" s="135" t="s">
        <v>543</v>
      </c>
      <c r="AH50" s="135">
        <v>8</v>
      </c>
      <c r="AI50" s="140">
        <v>8.6999999999999993</v>
      </c>
      <c r="AJ50" s="135" t="s">
        <v>543</v>
      </c>
      <c r="AK50" s="135">
        <v>7.7</v>
      </c>
      <c r="AL50" s="140">
        <v>8.1</v>
      </c>
      <c r="AM50" s="135" t="s">
        <v>543</v>
      </c>
      <c r="AN50" s="135">
        <v>7.1</v>
      </c>
      <c r="AO50" s="140">
        <v>7.7</v>
      </c>
      <c r="AP50" s="217"/>
    </row>
    <row r="51" spans="1:42" ht="15.75" customHeight="1" x14ac:dyDescent="0.25">
      <c r="A51" s="9">
        <v>2205</v>
      </c>
      <c r="B51" s="48" t="s">
        <v>169</v>
      </c>
      <c r="C51" s="9" t="s">
        <v>61</v>
      </c>
      <c r="D51" s="48" t="s">
        <v>180</v>
      </c>
      <c r="E51" s="48" t="s">
        <v>318</v>
      </c>
      <c r="F51" s="135">
        <v>7.8</v>
      </c>
      <c r="G51" s="135">
        <v>7.4</v>
      </c>
      <c r="H51" s="140">
        <v>8.1999999999999993</v>
      </c>
      <c r="I51" s="135">
        <v>7.9</v>
      </c>
      <c r="J51" s="135">
        <v>8.1</v>
      </c>
      <c r="K51" s="140">
        <v>8.6</v>
      </c>
      <c r="L51" s="135">
        <v>8.1</v>
      </c>
      <c r="M51" s="135">
        <v>8.1</v>
      </c>
      <c r="N51" s="140">
        <v>8.5</v>
      </c>
      <c r="O51" s="135">
        <v>8.3000000000000007</v>
      </c>
      <c r="P51" s="135">
        <v>7.8</v>
      </c>
      <c r="Q51" s="140">
        <v>8.1999999999999993</v>
      </c>
      <c r="R51" s="135">
        <v>8.8000000000000007</v>
      </c>
      <c r="S51" s="135">
        <v>8.6999999999999993</v>
      </c>
      <c r="T51" s="140">
        <v>8.8000000000000007</v>
      </c>
      <c r="U51" s="135">
        <v>8.1</v>
      </c>
      <c r="V51" s="135">
        <v>8.1</v>
      </c>
      <c r="W51" s="140">
        <v>8.4</v>
      </c>
      <c r="X51" s="135">
        <v>7.9</v>
      </c>
      <c r="Y51" s="135">
        <v>8.1</v>
      </c>
      <c r="Z51" s="140">
        <v>8.4</v>
      </c>
      <c r="AA51" s="135">
        <v>8.1</v>
      </c>
      <c r="AB51" s="135">
        <v>8.4</v>
      </c>
      <c r="AC51" s="140">
        <v>8.6</v>
      </c>
      <c r="AD51" s="135">
        <v>8.3000000000000007</v>
      </c>
      <c r="AE51" s="135">
        <v>8.3000000000000007</v>
      </c>
      <c r="AF51" s="140">
        <v>8.6</v>
      </c>
      <c r="AG51" s="135">
        <v>8.6</v>
      </c>
      <c r="AH51" s="135">
        <v>8.6</v>
      </c>
      <c r="AI51" s="140">
        <v>8.8000000000000007</v>
      </c>
      <c r="AJ51" s="135">
        <v>8.5</v>
      </c>
      <c r="AK51" s="135">
        <v>8.3000000000000007</v>
      </c>
      <c r="AL51" s="140">
        <v>8.8000000000000007</v>
      </c>
      <c r="AM51" s="135">
        <v>7.9</v>
      </c>
      <c r="AN51" s="135">
        <v>8</v>
      </c>
      <c r="AO51" s="140">
        <v>8.4</v>
      </c>
      <c r="AP51" s="217"/>
    </row>
    <row r="52" spans="1:42" ht="15.75" customHeight="1" x14ac:dyDescent="0.25">
      <c r="A52" s="9">
        <v>2139</v>
      </c>
      <c r="B52" s="48" t="s">
        <v>181</v>
      </c>
      <c r="C52" s="9" t="s">
        <v>61</v>
      </c>
      <c r="D52" s="48" t="s">
        <v>183</v>
      </c>
      <c r="E52" s="48" t="s">
        <v>321</v>
      </c>
      <c r="F52" s="135">
        <v>7</v>
      </c>
      <c r="G52" s="135">
        <v>7.9</v>
      </c>
      <c r="H52" s="140">
        <v>7.6</v>
      </c>
      <c r="I52" s="135">
        <v>7.5</v>
      </c>
      <c r="J52" s="135">
        <v>7.9</v>
      </c>
      <c r="K52" s="140">
        <v>8.5</v>
      </c>
      <c r="L52" s="135">
        <v>8</v>
      </c>
      <c r="M52" s="135">
        <v>8.5</v>
      </c>
      <c r="N52" s="140">
        <v>8.6</v>
      </c>
      <c r="O52" s="135">
        <v>8.6</v>
      </c>
      <c r="P52" s="135">
        <v>8.4</v>
      </c>
      <c r="Q52" s="140">
        <v>8.9</v>
      </c>
      <c r="R52" s="135">
        <v>9</v>
      </c>
      <c r="S52" s="135">
        <v>9</v>
      </c>
      <c r="T52" s="140">
        <v>9.4</v>
      </c>
      <c r="U52" s="135">
        <v>8.4</v>
      </c>
      <c r="V52" s="135">
        <v>8.5</v>
      </c>
      <c r="W52" s="140">
        <v>8.5</v>
      </c>
      <c r="X52" s="135">
        <v>8.3000000000000007</v>
      </c>
      <c r="Y52" s="135">
        <v>8.3000000000000007</v>
      </c>
      <c r="Z52" s="140">
        <v>8.6999999999999993</v>
      </c>
      <c r="AA52" s="135">
        <v>8.5</v>
      </c>
      <c r="AB52" s="135">
        <v>8.5</v>
      </c>
      <c r="AC52" s="140">
        <v>8.8000000000000007</v>
      </c>
      <c r="AD52" s="135">
        <v>8.6999999999999993</v>
      </c>
      <c r="AE52" s="135">
        <v>8.6</v>
      </c>
      <c r="AF52" s="140">
        <v>9.1999999999999993</v>
      </c>
      <c r="AG52" s="135">
        <v>8.9</v>
      </c>
      <c r="AH52" s="135">
        <v>9.1999999999999993</v>
      </c>
      <c r="AI52" s="140">
        <v>9.4</v>
      </c>
      <c r="AJ52" s="135">
        <v>8.5</v>
      </c>
      <c r="AK52" s="135">
        <v>8.5</v>
      </c>
      <c r="AL52" s="140">
        <v>8.8000000000000007</v>
      </c>
      <c r="AM52" s="135">
        <v>8.3000000000000007</v>
      </c>
      <c r="AN52" s="135">
        <v>8.1999999999999993</v>
      </c>
      <c r="AO52" s="140">
        <v>8.6</v>
      </c>
      <c r="AP52" s="217"/>
    </row>
    <row r="53" spans="1:42" ht="15.75" customHeight="1" x14ac:dyDescent="0.25">
      <c r="A53" s="9">
        <v>2040</v>
      </c>
      <c r="B53" s="48" t="s">
        <v>181</v>
      </c>
      <c r="C53" s="9" t="s">
        <v>61</v>
      </c>
      <c r="D53" s="48" t="s">
        <v>184</v>
      </c>
      <c r="E53" s="48" t="s">
        <v>322</v>
      </c>
      <c r="F53" s="9">
        <v>7.1</v>
      </c>
      <c r="G53" s="9">
        <v>8.3000000000000007</v>
      </c>
      <c r="H53" s="140">
        <v>7.8</v>
      </c>
      <c r="I53" s="9">
        <v>8.1</v>
      </c>
      <c r="J53" s="9">
        <v>8.6</v>
      </c>
      <c r="K53" s="140">
        <v>8.1999999999999993</v>
      </c>
      <c r="L53" s="9">
        <v>8.6</v>
      </c>
      <c r="M53" s="9">
        <v>8.8000000000000007</v>
      </c>
      <c r="N53" s="140">
        <v>8.5</v>
      </c>
      <c r="O53" s="9">
        <v>8.6</v>
      </c>
      <c r="P53" s="9">
        <v>8.9</v>
      </c>
      <c r="Q53" s="140">
        <v>8.5</v>
      </c>
      <c r="R53" s="9">
        <v>9.1999999999999993</v>
      </c>
      <c r="S53" s="9">
        <v>9.1999999999999993</v>
      </c>
      <c r="T53" s="140">
        <v>8.6</v>
      </c>
      <c r="U53" s="9">
        <v>8.6999999999999993</v>
      </c>
      <c r="V53" s="9">
        <v>8.9</v>
      </c>
      <c r="W53" s="140">
        <v>8.3000000000000007</v>
      </c>
      <c r="X53" s="9">
        <v>8.6999999999999993</v>
      </c>
      <c r="Y53" s="9">
        <v>9</v>
      </c>
      <c r="Z53" s="140">
        <v>8.5</v>
      </c>
      <c r="AA53" s="9">
        <v>8.8000000000000007</v>
      </c>
      <c r="AB53" s="9">
        <v>8.6999999999999993</v>
      </c>
      <c r="AC53" s="140">
        <v>8.5</v>
      </c>
      <c r="AD53" s="9">
        <v>8.9</v>
      </c>
      <c r="AE53" s="9">
        <v>8.8000000000000007</v>
      </c>
      <c r="AF53" s="140">
        <v>8.4</v>
      </c>
      <c r="AG53" s="9">
        <v>9.1</v>
      </c>
      <c r="AH53" s="9">
        <v>9.1999999999999993</v>
      </c>
      <c r="AI53" s="140">
        <v>8.6999999999999993</v>
      </c>
      <c r="AJ53" s="9">
        <v>8.4</v>
      </c>
      <c r="AK53" s="9">
        <v>8.9</v>
      </c>
      <c r="AL53" s="140">
        <v>8.8000000000000007</v>
      </c>
      <c r="AM53" s="9">
        <v>8.5</v>
      </c>
      <c r="AN53" s="9">
        <v>8.9</v>
      </c>
      <c r="AO53" s="140">
        <v>8.3000000000000007</v>
      </c>
      <c r="AP53" s="217"/>
    </row>
    <row r="54" spans="1:42" ht="15.75" customHeight="1" x14ac:dyDescent="0.25">
      <c r="A54" s="9">
        <v>2163</v>
      </c>
      <c r="B54" s="48" t="s">
        <v>181</v>
      </c>
      <c r="C54" s="9" t="s">
        <v>61</v>
      </c>
      <c r="D54" s="48" t="s">
        <v>185</v>
      </c>
      <c r="E54" s="48" t="s">
        <v>323</v>
      </c>
      <c r="F54" s="135">
        <v>7.2</v>
      </c>
      <c r="G54" s="135">
        <v>7.4</v>
      </c>
      <c r="H54" s="140">
        <v>7.5</v>
      </c>
      <c r="I54" s="135">
        <v>7.5</v>
      </c>
      <c r="J54" s="135">
        <v>8</v>
      </c>
      <c r="K54" s="140">
        <v>8.1</v>
      </c>
      <c r="L54" s="135">
        <v>7.6</v>
      </c>
      <c r="M54" s="135">
        <v>8.1999999999999993</v>
      </c>
      <c r="N54" s="140">
        <v>8.1</v>
      </c>
      <c r="O54" s="135">
        <v>8</v>
      </c>
      <c r="P54" s="135">
        <v>8.3000000000000007</v>
      </c>
      <c r="Q54" s="140">
        <v>8.4</v>
      </c>
      <c r="R54" s="135">
        <v>8.5</v>
      </c>
      <c r="S54" s="135">
        <v>8.8000000000000007</v>
      </c>
      <c r="T54" s="140">
        <v>8.6</v>
      </c>
      <c r="U54" s="135">
        <v>8.1</v>
      </c>
      <c r="V54" s="135">
        <v>8.3000000000000007</v>
      </c>
      <c r="W54" s="140">
        <v>8.4</v>
      </c>
      <c r="X54" s="135">
        <v>8</v>
      </c>
      <c r="Y54" s="135">
        <v>8.4</v>
      </c>
      <c r="Z54" s="140">
        <v>8.4</v>
      </c>
      <c r="AA54" s="135">
        <v>7.9</v>
      </c>
      <c r="AB54" s="135">
        <v>8.5</v>
      </c>
      <c r="AC54" s="140">
        <v>8.1</v>
      </c>
      <c r="AD54" s="135">
        <v>8.1999999999999993</v>
      </c>
      <c r="AE54" s="135">
        <v>8.6</v>
      </c>
      <c r="AF54" s="140">
        <v>8.6</v>
      </c>
      <c r="AG54" s="135">
        <v>8.4</v>
      </c>
      <c r="AH54" s="135">
        <v>8.9</v>
      </c>
      <c r="AI54" s="140">
        <v>8.6999999999999993</v>
      </c>
      <c r="AJ54" s="135">
        <v>8.5</v>
      </c>
      <c r="AK54" s="135">
        <v>8.6999999999999993</v>
      </c>
      <c r="AL54" s="140">
        <v>8.8000000000000007</v>
      </c>
      <c r="AM54" s="135">
        <v>7.7</v>
      </c>
      <c r="AN54" s="135">
        <v>8.1999999999999993</v>
      </c>
      <c r="AO54" s="140">
        <v>8.4</v>
      </c>
      <c r="AP54" s="217"/>
    </row>
    <row r="55" spans="1:42" ht="15.75" customHeight="1" x14ac:dyDescent="0.25">
      <c r="A55" s="9">
        <v>2048</v>
      </c>
      <c r="B55" s="48" t="s">
        <v>186</v>
      </c>
      <c r="C55" s="9" t="s">
        <v>61</v>
      </c>
      <c r="D55" s="48" t="s">
        <v>192</v>
      </c>
      <c r="E55" s="48" t="s">
        <v>327</v>
      </c>
      <c r="F55" s="135">
        <v>8.1</v>
      </c>
      <c r="G55" s="135">
        <v>8.1999999999999993</v>
      </c>
      <c r="H55" s="140">
        <v>8.3000000000000007</v>
      </c>
      <c r="I55" s="135">
        <v>8.1</v>
      </c>
      <c r="J55" s="135">
        <v>8.1</v>
      </c>
      <c r="K55" s="140">
        <v>8.3000000000000007</v>
      </c>
      <c r="L55" s="135">
        <v>8.4</v>
      </c>
      <c r="M55" s="135">
        <v>8.6</v>
      </c>
      <c r="N55" s="140">
        <v>8.6999999999999993</v>
      </c>
      <c r="O55" s="135">
        <v>8.9</v>
      </c>
      <c r="P55" s="135">
        <v>8.8000000000000007</v>
      </c>
      <c r="Q55" s="140">
        <v>8.8000000000000007</v>
      </c>
      <c r="R55" s="135">
        <v>9</v>
      </c>
      <c r="S55" s="135">
        <v>9.1</v>
      </c>
      <c r="T55" s="140">
        <v>9.1</v>
      </c>
      <c r="U55" s="135">
        <v>8.6999999999999993</v>
      </c>
      <c r="V55" s="135">
        <v>8.6999999999999993</v>
      </c>
      <c r="W55" s="140">
        <v>8.8000000000000007</v>
      </c>
      <c r="X55" s="135">
        <v>8.6999999999999993</v>
      </c>
      <c r="Y55" s="135">
        <v>8.6999999999999993</v>
      </c>
      <c r="Z55" s="140">
        <v>8.8000000000000007</v>
      </c>
      <c r="AA55" s="135">
        <v>8.8000000000000007</v>
      </c>
      <c r="AB55" s="135">
        <v>8.8000000000000007</v>
      </c>
      <c r="AC55" s="140">
        <v>8.8000000000000007</v>
      </c>
      <c r="AD55" s="135">
        <v>8.8000000000000007</v>
      </c>
      <c r="AE55" s="135">
        <v>9</v>
      </c>
      <c r="AF55" s="140">
        <v>9</v>
      </c>
      <c r="AG55" s="135">
        <v>9</v>
      </c>
      <c r="AH55" s="135">
        <v>9.1</v>
      </c>
      <c r="AI55" s="140">
        <v>9</v>
      </c>
      <c r="AJ55" s="135">
        <v>9</v>
      </c>
      <c r="AK55" s="135">
        <v>8.9</v>
      </c>
      <c r="AL55" s="140">
        <v>8.8000000000000007</v>
      </c>
      <c r="AM55" s="135">
        <v>8.6</v>
      </c>
      <c r="AN55" s="135">
        <v>8.6</v>
      </c>
      <c r="AO55" s="140">
        <v>8.6999999999999993</v>
      </c>
      <c r="AP55" s="217"/>
    </row>
    <row r="56" spans="1:42" ht="15.75" customHeight="1" x14ac:dyDescent="0.25">
      <c r="A56" s="9">
        <v>2149</v>
      </c>
      <c r="B56" s="48" t="s">
        <v>186</v>
      </c>
      <c r="C56" s="9" t="s">
        <v>61</v>
      </c>
      <c r="D56" s="48" t="s">
        <v>193</v>
      </c>
      <c r="E56" s="48" t="s">
        <v>327</v>
      </c>
      <c r="F56" s="135">
        <v>8.6</v>
      </c>
      <c r="G56" s="135">
        <v>8.5</v>
      </c>
      <c r="H56" s="140">
        <v>8</v>
      </c>
      <c r="I56" s="135">
        <v>8.6</v>
      </c>
      <c r="J56" s="135">
        <v>8.6</v>
      </c>
      <c r="K56" s="140">
        <v>8.3000000000000007</v>
      </c>
      <c r="L56" s="135">
        <v>8.9</v>
      </c>
      <c r="M56" s="135">
        <v>8.9</v>
      </c>
      <c r="N56" s="140">
        <v>8.8000000000000007</v>
      </c>
      <c r="O56" s="135">
        <v>9.3000000000000007</v>
      </c>
      <c r="P56" s="135">
        <v>9.3000000000000007</v>
      </c>
      <c r="Q56" s="140">
        <v>8.6999999999999993</v>
      </c>
      <c r="R56" s="135">
        <v>9.3000000000000007</v>
      </c>
      <c r="S56" s="135">
        <v>9.3000000000000007</v>
      </c>
      <c r="T56" s="140">
        <v>9.3000000000000007</v>
      </c>
      <c r="U56" s="135">
        <v>9.1999999999999993</v>
      </c>
      <c r="V56" s="135">
        <v>9.1</v>
      </c>
      <c r="W56" s="140">
        <v>8.9</v>
      </c>
      <c r="X56" s="135">
        <v>9.3000000000000007</v>
      </c>
      <c r="Y56" s="135">
        <v>9.1</v>
      </c>
      <c r="Z56" s="140">
        <v>9.1</v>
      </c>
      <c r="AA56" s="135">
        <v>9.4</v>
      </c>
      <c r="AB56" s="135">
        <v>9.1999999999999993</v>
      </c>
      <c r="AC56" s="140">
        <v>9</v>
      </c>
      <c r="AD56" s="135">
        <v>9.4</v>
      </c>
      <c r="AE56" s="135">
        <v>9.3000000000000007</v>
      </c>
      <c r="AF56" s="140">
        <v>9.1</v>
      </c>
      <c r="AG56" s="135">
        <v>9.3000000000000007</v>
      </c>
      <c r="AH56" s="135">
        <v>9.4</v>
      </c>
      <c r="AI56" s="140">
        <v>8.9</v>
      </c>
      <c r="AJ56" s="135">
        <v>9.1999999999999993</v>
      </c>
      <c r="AK56" s="135">
        <v>9.1999999999999993</v>
      </c>
      <c r="AL56" s="140">
        <v>8.8000000000000007</v>
      </c>
      <c r="AM56" s="135">
        <v>9.1</v>
      </c>
      <c r="AN56" s="135">
        <v>9.1</v>
      </c>
      <c r="AO56" s="140">
        <v>8.8000000000000007</v>
      </c>
      <c r="AP56" s="217"/>
    </row>
    <row r="57" spans="1:42" ht="15.75" customHeight="1" x14ac:dyDescent="0.25">
      <c r="A57" s="9">
        <v>2050</v>
      </c>
      <c r="B57" s="48" t="s">
        <v>186</v>
      </c>
      <c r="C57" s="9" t="s">
        <v>61</v>
      </c>
      <c r="D57" s="48" t="s">
        <v>194</v>
      </c>
      <c r="E57" s="48" t="s">
        <v>327</v>
      </c>
      <c r="F57" s="135">
        <v>7.7</v>
      </c>
      <c r="G57" s="135">
        <v>7.9</v>
      </c>
      <c r="H57" s="140">
        <v>7.8</v>
      </c>
      <c r="I57" s="135">
        <v>8</v>
      </c>
      <c r="J57" s="135">
        <v>7.9</v>
      </c>
      <c r="K57" s="140">
        <v>8</v>
      </c>
      <c r="L57" s="135">
        <v>8.1999999999999993</v>
      </c>
      <c r="M57" s="135">
        <v>8.3000000000000007</v>
      </c>
      <c r="N57" s="140">
        <v>8.1999999999999993</v>
      </c>
      <c r="O57" s="135">
        <v>8.4</v>
      </c>
      <c r="P57" s="135">
        <v>8.4</v>
      </c>
      <c r="Q57" s="140">
        <v>8.4</v>
      </c>
      <c r="R57" s="135">
        <v>8.6</v>
      </c>
      <c r="S57" s="135">
        <v>9</v>
      </c>
      <c r="T57" s="140">
        <v>8.9</v>
      </c>
      <c r="U57" s="135">
        <v>8.3000000000000007</v>
      </c>
      <c r="V57" s="135">
        <v>8.5</v>
      </c>
      <c r="W57" s="140">
        <v>8.1</v>
      </c>
      <c r="X57" s="135">
        <v>8.3000000000000007</v>
      </c>
      <c r="Y57" s="135">
        <v>8.4</v>
      </c>
      <c r="Z57" s="140">
        <v>8.1</v>
      </c>
      <c r="AA57" s="135">
        <v>8.6</v>
      </c>
      <c r="AB57" s="135">
        <v>8.8000000000000007</v>
      </c>
      <c r="AC57" s="140">
        <v>8.3000000000000007</v>
      </c>
      <c r="AD57" s="135">
        <v>8.6999999999999993</v>
      </c>
      <c r="AE57" s="135">
        <v>8.6999999999999993</v>
      </c>
      <c r="AF57" s="140">
        <v>8.4</v>
      </c>
      <c r="AG57" s="135">
        <v>8.9</v>
      </c>
      <c r="AH57" s="135">
        <v>9.1999999999999993</v>
      </c>
      <c r="AI57" s="140">
        <v>8.8000000000000007</v>
      </c>
      <c r="AJ57" s="135">
        <v>8.6</v>
      </c>
      <c r="AK57" s="135">
        <v>8.6</v>
      </c>
      <c r="AL57" s="140">
        <v>8.4</v>
      </c>
      <c r="AM57" s="135">
        <v>8.1999999999999993</v>
      </c>
      <c r="AN57" s="135">
        <v>8.3000000000000007</v>
      </c>
      <c r="AO57" s="140">
        <v>8</v>
      </c>
      <c r="AP57" s="217"/>
    </row>
    <row r="58" spans="1:42" ht="15.75" customHeight="1" x14ac:dyDescent="0.25">
      <c r="A58" s="9">
        <v>2054</v>
      </c>
      <c r="B58" s="48" t="s">
        <v>186</v>
      </c>
      <c r="C58" s="9" t="s">
        <v>61</v>
      </c>
      <c r="D58" s="48" t="s">
        <v>195</v>
      </c>
      <c r="E58" s="48" t="s">
        <v>330</v>
      </c>
      <c r="F58" s="135">
        <v>8.1999999999999993</v>
      </c>
      <c r="G58" s="135">
        <v>7.7</v>
      </c>
      <c r="H58" s="140">
        <v>7.6</v>
      </c>
      <c r="I58" s="135">
        <v>8.1</v>
      </c>
      <c r="J58" s="135">
        <v>7.8</v>
      </c>
      <c r="K58" s="140">
        <v>7.8</v>
      </c>
      <c r="L58" s="135">
        <v>8.3000000000000007</v>
      </c>
      <c r="M58" s="135">
        <v>8.1</v>
      </c>
      <c r="N58" s="140">
        <v>8.1999999999999993</v>
      </c>
      <c r="O58" s="135">
        <v>8.3000000000000007</v>
      </c>
      <c r="P58" s="135">
        <v>8.1</v>
      </c>
      <c r="Q58" s="140">
        <v>8.4</v>
      </c>
      <c r="R58" s="135">
        <v>8.5</v>
      </c>
      <c r="S58" s="135">
        <v>8.4</v>
      </c>
      <c r="T58" s="140">
        <v>9.3000000000000007</v>
      </c>
      <c r="U58" s="135">
        <v>8.4</v>
      </c>
      <c r="V58" s="135">
        <v>8</v>
      </c>
      <c r="W58" s="140">
        <v>8.1999999999999993</v>
      </c>
      <c r="X58" s="135">
        <v>8.4</v>
      </c>
      <c r="Y58" s="135">
        <v>8.1</v>
      </c>
      <c r="Z58" s="140">
        <v>8.5</v>
      </c>
      <c r="AA58" s="135">
        <v>8.5</v>
      </c>
      <c r="AB58" s="135">
        <v>8</v>
      </c>
      <c r="AC58" s="140">
        <v>8.4</v>
      </c>
      <c r="AD58" s="135">
        <v>8.5</v>
      </c>
      <c r="AE58" s="135">
        <v>8.3000000000000007</v>
      </c>
      <c r="AF58" s="140">
        <v>9</v>
      </c>
      <c r="AG58" s="135">
        <v>8.6999999999999993</v>
      </c>
      <c r="AH58" s="135">
        <v>8.6</v>
      </c>
      <c r="AI58" s="140">
        <v>9.1</v>
      </c>
      <c r="AJ58" s="135">
        <v>8.6</v>
      </c>
      <c r="AK58" s="135">
        <v>8.3000000000000007</v>
      </c>
      <c r="AL58" s="140">
        <v>8.4</v>
      </c>
      <c r="AM58" s="135">
        <v>8.1999999999999993</v>
      </c>
      <c r="AN58" s="135">
        <v>7.8</v>
      </c>
      <c r="AO58" s="140">
        <v>8.1999999999999993</v>
      </c>
      <c r="AP58" s="217"/>
    </row>
    <row r="59" spans="1:42" ht="15.75" customHeight="1" x14ac:dyDescent="0.25">
      <c r="A59" s="9">
        <v>2144</v>
      </c>
      <c r="B59" s="48" t="s">
        <v>186</v>
      </c>
      <c r="C59" s="9" t="s">
        <v>61</v>
      </c>
      <c r="D59" s="48" t="s">
        <v>196</v>
      </c>
      <c r="E59" s="48" t="s">
        <v>328</v>
      </c>
      <c r="F59" s="135">
        <v>8.4</v>
      </c>
      <c r="G59" s="135">
        <v>8.4</v>
      </c>
      <c r="H59" s="140">
        <v>8.4</v>
      </c>
      <c r="I59" s="135">
        <v>7.9</v>
      </c>
      <c r="J59" s="135">
        <v>8.1999999999999993</v>
      </c>
      <c r="K59" s="140">
        <v>8.1999999999999993</v>
      </c>
      <c r="L59" s="135">
        <v>8.4</v>
      </c>
      <c r="M59" s="135">
        <v>8.6</v>
      </c>
      <c r="N59" s="140">
        <v>8.5</v>
      </c>
      <c r="O59" s="135">
        <v>8.6</v>
      </c>
      <c r="P59" s="135">
        <v>8.6999999999999993</v>
      </c>
      <c r="Q59" s="140">
        <v>8.6</v>
      </c>
      <c r="R59" s="135">
        <v>8.5</v>
      </c>
      <c r="S59" s="135">
        <v>8.6</v>
      </c>
      <c r="T59" s="140">
        <v>8.6</v>
      </c>
      <c r="U59" s="135">
        <v>8.8000000000000007</v>
      </c>
      <c r="V59" s="135">
        <v>8.6</v>
      </c>
      <c r="W59" s="140">
        <v>8.6999999999999993</v>
      </c>
      <c r="X59" s="135">
        <v>8.9</v>
      </c>
      <c r="Y59" s="135">
        <v>8.6999999999999993</v>
      </c>
      <c r="Z59" s="140">
        <v>8.9</v>
      </c>
      <c r="AA59" s="135">
        <v>8.6</v>
      </c>
      <c r="AB59" s="135">
        <v>8.5</v>
      </c>
      <c r="AC59" s="140">
        <v>8.5</v>
      </c>
      <c r="AD59" s="135">
        <v>8.6</v>
      </c>
      <c r="AE59" s="135">
        <v>8.6999999999999993</v>
      </c>
      <c r="AF59" s="140">
        <v>8.6</v>
      </c>
      <c r="AG59" s="135">
        <v>9</v>
      </c>
      <c r="AH59" s="135">
        <v>8.9</v>
      </c>
      <c r="AI59" s="140">
        <v>8.9</v>
      </c>
      <c r="AJ59" s="135">
        <v>8.8000000000000007</v>
      </c>
      <c r="AK59" s="135">
        <v>8.6</v>
      </c>
      <c r="AL59" s="140">
        <v>8.8000000000000007</v>
      </c>
      <c r="AM59" s="135">
        <v>8.4</v>
      </c>
      <c r="AN59" s="135">
        <v>8.5</v>
      </c>
      <c r="AO59" s="140">
        <v>8.5</v>
      </c>
      <c r="AP59" s="217"/>
    </row>
    <row r="60" spans="1:42" ht="15.75" customHeight="1" x14ac:dyDescent="0.25">
      <c r="A60" s="9">
        <v>2145</v>
      </c>
      <c r="B60" s="48" t="s">
        <v>186</v>
      </c>
      <c r="C60" s="9" t="s">
        <v>61</v>
      </c>
      <c r="D60" s="48" t="s">
        <v>196</v>
      </c>
      <c r="E60" s="48" t="s">
        <v>329</v>
      </c>
      <c r="F60" s="135">
        <v>7.9</v>
      </c>
      <c r="G60" s="135">
        <v>8.1999999999999993</v>
      </c>
      <c r="H60" s="140">
        <v>8</v>
      </c>
      <c r="I60" s="135">
        <v>7.8</v>
      </c>
      <c r="J60" s="135">
        <v>7.9</v>
      </c>
      <c r="K60" s="140">
        <v>7.8</v>
      </c>
      <c r="L60" s="135">
        <v>8.1</v>
      </c>
      <c r="M60" s="135">
        <v>8.1</v>
      </c>
      <c r="N60" s="140">
        <v>8.1999999999999993</v>
      </c>
      <c r="O60" s="135">
        <v>8.5</v>
      </c>
      <c r="P60" s="135">
        <v>8.3000000000000007</v>
      </c>
      <c r="Q60" s="140">
        <v>7.9</v>
      </c>
      <c r="R60" s="135">
        <v>8.3000000000000007</v>
      </c>
      <c r="S60" s="135">
        <v>8.4</v>
      </c>
      <c r="T60" s="140">
        <v>8.1999999999999993</v>
      </c>
      <c r="U60" s="135">
        <v>8.5</v>
      </c>
      <c r="V60" s="135">
        <v>8.3000000000000007</v>
      </c>
      <c r="W60" s="140">
        <v>8.3000000000000007</v>
      </c>
      <c r="X60" s="135">
        <v>8.6999999999999993</v>
      </c>
      <c r="Y60" s="135">
        <v>8.4</v>
      </c>
      <c r="Z60" s="140">
        <v>8.4</v>
      </c>
      <c r="AA60" s="135">
        <v>8.5</v>
      </c>
      <c r="AB60" s="135">
        <v>8.4</v>
      </c>
      <c r="AC60" s="140">
        <v>8.1999999999999993</v>
      </c>
      <c r="AD60" s="135">
        <v>8.4</v>
      </c>
      <c r="AE60" s="135">
        <v>8.4</v>
      </c>
      <c r="AF60" s="140">
        <v>8.3000000000000007</v>
      </c>
      <c r="AG60" s="135">
        <v>8.6999999999999993</v>
      </c>
      <c r="AH60" s="135">
        <v>8.6</v>
      </c>
      <c r="AI60" s="140">
        <v>8.5</v>
      </c>
      <c r="AJ60" s="135">
        <v>8.5</v>
      </c>
      <c r="AK60" s="135">
        <v>8.3000000000000007</v>
      </c>
      <c r="AL60" s="140">
        <v>8.6</v>
      </c>
      <c r="AM60" s="135">
        <v>8.1999999999999993</v>
      </c>
      <c r="AN60" s="135">
        <v>8.1</v>
      </c>
      <c r="AO60" s="140">
        <v>8.3000000000000007</v>
      </c>
      <c r="AP60" s="217"/>
    </row>
    <row r="61" spans="1:42" ht="15.75" customHeight="1" x14ac:dyDescent="0.25">
      <c r="A61" s="9">
        <v>2067</v>
      </c>
      <c r="B61" s="48" t="s">
        <v>186</v>
      </c>
      <c r="C61" s="9" t="s">
        <v>61</v>
      </c>
      <c r="D61" s="48" t="s">
        <v>197</v>
      </c>
      <c r="E61" s="48" t="s">
        <v>331</v>
      </c>
      <c r="F61" s="135">
        <v>8.1</v>
      </c>
      <c r="G61" s="135">
        <v>8.3000000000000007</v>
      </c>
      <c r="H61" s="140">
        <v>8.3000000000000007</v>
      </c>
      <c r="I61" s="135">
        <v>7.9</v>
      </c>
      <c r="J61" s="135">
        <v>7.9</v>
      </c>
      <c r="K61" s="140">
        <v>8.5</v>
      </c>
      <c r="L61" s="135">
        <v>8.3000000000000007</v>
      </c>
      <c r="M61" s="135">
        <v>8.1999999999999993</v>
      </c>
      <c r="N61" s="140">
        <v>8.5</v>
      </c>
      <c r="O61" s="135">
        <v>7.9</v>
      </c>
      <c r="P61" s="135">
        <v>7.8</v>
      </c>
      <c r="Q61" s="140">
        <v>8.4</v>
      </c>
      <c r="R61" s="135">
        <v>8.3000000000000007</v>
      </c>
      <c r="S61" s="135">
        <v>8.6</v>
      </c>
      <c r="T61" s="140">
        <v>8.8000000000000007</v>
      </c>
      <c r="U61" s="135">
        <v>8</v>
      </c>
      <c r="V61" s="135">
        <v>8</v>
      </c>
      <c r="W61" s="140">
        <v>8.5</v>
      </c>
      <c r="X61" s="135">
        <v>8</v>
      </c>
      <c r="Y61" s="135">
        <v>8</v>
      </c>
      <c r="Z61" s="140">
        <v>8.5</v>
      </c>
      <c r="AA61" s="135">
        <v>8.1</v>
      </c>
      <c r="AB61" s="135">
        <v>8</v>
      </c>
      <c r="AC61" s="140">
        <v>8.4</v>
      </c>
      <c r="AD61" s="135">
        <v>8.1</v>
      </c>
      <c r="AE61" s="135">
        <v>8.4</v>
      </c>
      <c r="AF61" s="140">
        <v>8.6999999999999993</v>
      </c>
      <c r="AG61" s="135">
        <v>8.4</v>
      </c>
      <c r="AH61" s="135">
        <v>8.3000000000000007</v>
      </c>
      <c r="AI61" s="140">
        <v>8.8000000000000007</v>
      </c>
      <c r="AJ61" s="135">
        <v>8.5</v>
      </c>
      <c r="AK61" s="135">
        <v>8.5</v>
      </c>
      <c r="AL61" s="140">
        <v>8.9</v>
      </c>
      <c r="AM61" s="135">
        <v>8</v>
      </c>
      <c r="AN61" s="135">
        <v>8</v>
      </c>
      <c r="AO61" s="140">
        <v>8.5</v>
      </c>
      <c r="AP61" s="217"/>
    </row>
    <row r="62" spans="1:42" ht="15.75" customHeight="1" x14ac:dyDescent="0.25">
      <c r="A62" s="9">
        <v>2206</v>
      </c>
      <c r="B62" s="48" t="s">
        <v>199</v>
      </c>
      <c r="C62" s="9" t="s">
        <v>61</v>
      </c>
      <c r="D62" s="48" t="s">
        <v>205</v>
      </c>
      <c r="E62" s="48" t="s">
        <v>338</v>
      </c>
      <c r="F62" s="135">
        <v>8.3000000000000007</v>
      </c>
      <c r="G62" s="135">
        <v>8.1999999999999993</v>
      </c>
      <c r="H62" s="140">
        <v>7.7</v>
      </c>
      <c r="I62" s="135">
        <v>8.4</v>
      </c>
      <c r="J62" s="135">
        <v>8.3000000000000007</v>
      </c>
      <c r="K62" s="140">
        <v>7.5</v>
      </c>
      <c r="L62" s="135">
        <v>8.6999999999999993</v>
      </c>
      <c r="M62" s="135">
        <v>8.6</v>
      </c>
      <c r="N62" s="140">
        <v>7.8</v>
      </c>
      <c r="O62" s="135">
        <v>8.6</v>
      </c>
      <c r="P62" s="135">
        <v>8.3000000000000007</v>
      </c>
      <c r="Q62" s="140">
        <v>7.4</v>
      </c>
      <c r="R62" s="135">
        <v>9</v>
      </c>
      <c r="S62" s="135">
        <v>9</v>
      </c>
      <c r="T62" s="140">
        <v>8.3000000000000007</v>
      </c>
      <c r="U62" s="135">
        <v>9</v>
      </c>
      <c r="V62" s="135">
        <v>8.6999999999999993</v>
      </c>
      <c r="W62" s="140">
        <v>8</v>
      </c>
      <c r="X62" s="135">
        <v>9</v>
      </c>
      <c r="Y62" s="135">
        <v>8.6</v>
      </c>
      <c r="Z62" s="140">
        <v>8</v>
      </c>
      <c r="AA62" s="135">
        <v>8.9</v>
      </c>
      <c r="AB62" s="135">
        <v>8.9</v>
      </c>
      <c r="AC62" s="140">
        <v>8.3000000000000007</v>
      </c>
      <c r="AD62" s="135">
        <v>9</v>
      </c>
      <c r="AE62" s="135">
        <v>8.9</v>
      </c>
      <c r="AF62" s="140">
        <v>7.8</v>
      </c>
      <c r="AG62" s="135">
        <v>9.3000000000000007</v>
      </c>
      <c r="AH62" s="135">
        <v>8.6999999999999993</v>
      </c>
      <c r="AI62" s="140">
        <v>7.8</v>
      </c>
      <c r="AJ62" s="135">
        <v>9.3000000000000007</v>
      </c>
      <c r="AK62" s="135">
        <v>9</v>
      </c>
      <c r="AL62" s="140">
        <v>8.6999999999999993</v>
      </c>
      <c r="AM62" s="135">
        <v>8.6999999999999993</v>
      </c>
      <c r="AN62" s="135">
        <v>8.6999999999999993</v>
      </c>
      <c r="AO62" s="140">
        <v>7.6</v>
      </c>
      <c r="AP62" s="217"/>
    </row>
    <row r="63" spans="1:42" ht="15.75" customHeight="1" x14ac:dyDescent="0.25">
      <c r="A63" s="9">
        <v>2213</v>
      </c>
      <c r="B63" s="48" t="s">
        <v>199</v>
      </c>
      <c r="C63" s="9" t="s">
        <v>61</v>
      </c>
      <c r="D63" s="48" t="s">
        <v>206</v>
      </c>
      <c r="E63" s="48" t="s">
        <v>339</v>
      </c>
      <c r="F63" s="135">
        <v>7.8</v>
      </c>
      <c r="G63" s="135">
        <v>7.9</v>
      </c>
      <c r="H63" s="140">
        <v>7.5</v>
      </c>
      <c r="I63" s="135">
        <v>7.9</v>
      </c>
      <c r="J63" s="135">
        <v>8.5</v>
      </c>
      <c r="K63" s="140">
        <v>7.2</v>
      </c>
      <c r="L63" s="135">
        <v>7.3</v>
      </c>
      <c r="M63" s="135">
        <v>8</v>
      </c>
      <c r="N63" s="140">
        <v>7.2</v>
      </c>
      <c r="O63" s="135">
        <v>7.4</v>
      </c>
      <c r="P63" s="135">
        <v>8</v>
      </c>
      <c r="Q63" s="140">
        <v>7.3</v>
      </c>
      <c r="R63" s="135">
        <v>7.5</v>
      </c>
      <c r="S63" s="135">
        <v>9</v>
      </c>
      <c r="T63" s="140">
        <v>7.9</v>
      </c>
      <c r="U63" s="135">
        <v>7.6</v>
      </c>
      <c r="V63" s="135">
        <v>8.1999999999999993</v>
      </c>
      <c r="W63" s="140">
        <v>7.1</v>
      </c>
      <c r="X63" s="135">
        <v>7.5</v>
      </c>
      <c r="Y63" s="135">
        <v>8.1999999999999993</v>
      </c>
      <c r="Z63" s="140">
        <v>7.1</v>
      </c>
      <c r="AA63" s="135">
        <v>8.1</v>
      </c>
      <c r="AB63" s="135">
        <v>8.3000000000000007</v>
      </c>
      <c r="AC63" s="140">
        <v>7.2</v>
      </c>
      <c r="AD63" s="135">
        <v>7.6</v>
      </c>
      <c r="AE63" s="135">
        <v>8.4</v>
      </c>
      <c r="AF63" s="140">
        <v>7.5</v>
      </c>
      <c r="AG63" s="135">
        <v>8.3000000000000007</v>
      </c>
      <c r="AH63" s="135">
        <v>9.1</v>
      </c>
      <c r="AI63" s="140">
        <v>8.1999999999999993</v>
      </c>
      <c r="AJ63" s="135">
        <v>8.8000000000000007</v>
      </c>
      <c r="AK63" s="135">
        <v>9</v>
      </c>
      <c r="AL63" s="140">
        <v>7.9</v>
      </c>
      <c r="AM63" s="135">
        <v>7.3</v>
      </c>
      <c r="AN63" s="135">
        <v>8.1999999999999993</v>
      </c>
      <c r="AO63" s="140">
        <v>6.9</v>
      </c>
      <c r="AP63" s="217"/>
    </row>
    <row r="64" spans="1:42" ht="15.75" customHeight="1" x14ac:dyDescent="0.25">
      <c r="A64" s="9">
        <v>2214</v>
      </c>
      <c r="B64" s="48" t="s">
        <v>199</v>
      </c>
      <c r="C64" s="9" t="s">
        <v>61</v>
      </c>
      <c r="D64" s="48" t="s">
        <v>206</v>
      </c>
      <c r="E64" s="48" t="s">
        <v>340</v>
      </c>
      <c r="F64" s="135">
        <v>8.3000000000000007</v>
      </c>
      <c r="G64" s="135">
        <v>7.8</v>
      </c>
      <c r="H64" s="140">
        <v>7.3</v>
      </c>
      <c r="I64" s="135">
        <v>8</v>
      </c>
      <c r="J64" s="135">
        <v>8.3000000000000007</v>
      </c>
      <c r="K64" s="140">
        <v>7.3</v>
      </c>
      <c r="L64" s="135">
        <v>7.2</v>
      </c>
      <c r="M64" s="135">
        <v>8.5</v>
      </c>
      <c r="N64" s="140">
        <v>7.4</v>
      </c>
      <c r="O64" s="135">
        <v>7.1</v>
      </c>
      <c r="P64" s="135">
        <v>8.5</v>
      </c>
      <c r="Q64" s="140">
        <v>7.6</v>
      </c>
      <c r="R64" s="135">
        <v>8.1999999999999993</v>
      </c>
      <c r="S64" s="135">
        <v>9</v>
      </c>
      <c r="T64" s="140">
        <v>7.8</v>
      </c>
      <c r="U64" s="135">
        <v>7.7</v>
      </c>
      <c r="V64" s="135">
        <v>8.6</v>
      </c>
      <c r="W64" s="140">
        <v>7.3</v>
      </c>
      <c r="X64" s="135">
        <v>7.6</v>
      </c>
      <c r="Y64" s="135">
        <v>8.5</v>
      </c>
      <c r="Z64" s="140">
        <v>7.4</v>
      </c>
      <c r="AA64" s="135">
        <v>8</v>
      </c>
      <c r="AB64" s="135">
        <v>8.8000000000000007</v>
      </c>
      <c r="AC64" s="140">
        <v>7.5</v>
      </c>
      <c r="AD64" s="135">
        <v>7.8</v>
      </c>
      <c r="AE64" s="135">
        <v>8.8000000000000007</v>
      </c>
      <c r="AF64" s="140">
        <v>7.7</v>
      </c>
      <c r="AG64" s="135">
        <v>8.6</v>
      </c>
      <c r="AH64" s="135">
        <v>9.1</v>
      </c>
      <c r="AI64" s="140">
        <v>8.4</v>
      </c>
      <c r="AJ64" s="135">
        <v>8.9</v>
      </c>
      <c r="AK64" s="135">
        <v>9</v>
      </c>
      <c r="AL64" s="140">
        <v>8</v>
      </c>
      <c r="AM64" s="135">
        <v>7.3</v>
      </c>
      <c r="AN64" s="135">
        <v>8.5</v>
      </c>
      <c r="AO64" s="140">
        <v>7.1</v>
      </c>
      <c r="AP64" s="217"/>
    </row>
    <row r="65" spans="1:42" ht="15.75" customHeight="1" x14ac:dyDescent="0.25">
      <c r="A65" s="9">
        <v>2039</v>
      </c>
      <c r="B65" s="48" t="s">
        <v>199</v>
      </c>
      <c r="C65" s="9" t="s">
        <v>61</v>
      </c>
      <c r="D65" s="48" t="s">
        <v>207</v>
      </c>
      <c r="E65" s="48" t="s">
        <v>341</v>
      </c>
      <c r="F65" s="135">
        <v>8.1</v>
      </c>
      <c r="G65" s="135">
        <v>8.1</v>
      </c>
      <c r="H65" s="140">
        <v>8.1</v>
      </c>
      <c r="I65" s="135">
        <v>8.6999999999999993</v>
      </c>
      <c r="J65" s="135">
        <v>8.6</v>
      </c>
      <c r="K65" s="140">
        <v>8.4</v>
      </c>
      <c r="L65" s="135">
        <v>8.6999999999999993</v>
      </c>
      <c r="M65" s="135">
        <v>8.6999999999999993</v>
      </c>
      <c r="N65" s="140">
        <v>8.5</v>
      </c>
      <c r="O65" s="135">
        <v>8.6999999999999993</v>
      </c>
      <c r="P65" s="135">
        <v>8.9</v>
      </c>
      <c r="Q65" s="140">
        <v>8.3000000000000007</v>
      </c>
      <c r="R65" s="135">
        <v>9.1999999999999993</v>
      </c>
      <c r="S65" s="135">
        <v>9.3000000000000007</v>
      </c>
      <c r="T65" s="140">
        <v>8.6999999999999993</v>
      </c>
      <c r="U65" s="135">
        <v>9.1</v>
      </c>
      <c r="V65" s="135">
        <v>9</v>
      </c>
      <c r="W65" s="140">
        <v>8.6</v>
      </c>
      <c r="X65" s="135">
        <v>9.1</v>
      </c>
      <c r="Y65" s="135">
        <v>9</v>
      </c>
      <c r="Z65" s="140">
        <v>8.6</v>
      </c>
      <c r="AA65" s="135">
        <v>8.8000000000000007</v>
      </c>
      <c r="AB65" s="135">
        <v>8.9</v>
      </c>
      <c r="AC65" s="140">
        <v>8.4</v>
      </c>
      <c r="AD65" s="135">
        <v>9</v>
      </c>
      <c r="AE65" s="135">
        <v>9.1999999999999993</v>
      </c>
      <c r="AF65" s="140">
        <v>8.9</v>
      </c>
      <c r="AG65" s="135">
        <v>9.4</v>
      </c>
      <c r="AH65" s="135">
        <v>9.1999999999999993</v>
      </c>
      <c r="AI65" s="140">
        <v>8.9</v>
      </c>
      <c r="AJ65" s="135">
        <v>9</v>
      </c>
      <c r="AK65" s="135">
        <v>9</v>
      </c>
      <c r="AL65" s="140">
        <v>8.6</v>
      </c>
      <c r="AM65" s="135">
        <v>8.9</v>
      </c>
      <c r="AN65" s="135">
        <v>8.9</v>
      </c>
      <c r="AO65" s="140">
        <v>8.5</v>
      </c>
      <c r="AP65" s="217"/>
    </row>
    <row r="66" spans="1:42" ht="15.75" customHeight="1" x14ac:dyDescent="0.25">
      <c r="A66" s="9">
        <v>2191</v>
      </c>
      <c r="B66" s="48" t="s">
        <v>199</v>
      </c>
      <c r="C66" s="9" t="s">
        <v>61</v>
      </c>
      <c r="D66" s="48" t="s">
        <v>208</v>
      </c>
      <c r="E66" s="48" t="s">
        <v>342</v>
      </c>
      <c r="F66" s="135">
        <v>8.5</v>
      </c>
      <c r="G66" s="135">
        <v>9</v>
      </c>
      <c r="H66" s="140">
        <v>7.7</v>
      </c>
      <c r="I66" s="135">
        <v>9.1</v>
      </c>
      <c r="J66" s="135">
        <v>9.1999999999999993</v>
      </c>
      <c r="K66" s="140">
        <v>8.4</v>
      </c>
      <c r="L66" s="135">
        <v>9.4</v>
      </c>
      <c r="M66" s="135">
        <v>9.4</v>
      </c>
      <c r="N66" s="140">
        <v>8.4</v>
      </c>
      <c r="O66" s="135">
        <v>9.5</v>
      </c>
      <c r="P66" s="135">
        <v>8.6999999999999993</v>
      </c>
      <c r="Q66" s="140">
        <v>8.1999999999999993</v>
      </c>
      <c r="R66" s="135">
        <v>9.8000000000000007</v>
      </c>
      <c r="S66" s="135">
        <v>9.3000000000000007</v>
      </c>
      <c r="T66" s="140">
        <v>8.9</v>
      </c>
      <c r="U66" s="135">
        <v>9.8000000000000007</v>
      </c>
      <c r="V66" s="135">
        <v>9.3000000000000007</v>
      </c>
      <c r="W66" s="140">
        <v>8.5</v>
      </c>
      <c r="X66" s="135">
        <v>9.6</v>
      </c>
      <c r="Y66" s="135">
        <v>9.3000000000000007</v>
      </c>
      <c r="Z66" s="140">
        <v>8.4</v>
      </c>
      <c r="AA66" s="135">
        <v>9.6999999999999993</v>
      </c>
      <c r="AB66" s="135">
        <v>9.4</v>
      </c>
      <c r="AC66" s="140">
        <v>8.3000000000000007</v>
      </c>
      <c r="AD66" s="135">
        <v>9.5</v>
      </c>
      <c r="AE66" s="135">
        <v>9.4</v>
      </c>
      <c r="AF66" s="140">
        <v>8.6</v>
      </c>
      <c r="AG66" s="135">
        <v>9.4</v>
      </c>
      <c r="AH66" s="135">
        <v>9.6</v>
      </c>
      <c r="AI66" s="140">
        <v>9.1</v>
      </c>
      <c r="AJ66" s="135">
        <v>9.1999999999999993</v>
      </c>
      <c r="AK66" s="135">
        <v>9.1</v>
      </c>
      <c r="AL66" s="140">
        <v>8.5</v>
      </c>
      <c r="AM66" s="135">
        <v>9.3000000000000007</v>
      </c>
      <c r="AN66" s="135">
        <v>8.9</v>
      </c>
      <c r="AO66" s="140">
        <v>8.1</v>
      </c>
      <c r="AP66" s="217"/>
    </row>
    <row r="67" spans="1:42" ht="15.75" customHeight="1" x14ac:dyDescent="0.25">
      <c r="A67" s="9">
        <v>2192</v>
      </c>
      <c r="B67" s="48" t="s">
        <v>199</v>
      </c>
      <c r="C67" s="9" t="s">
        <v>61</v>
      </c>
      <c r="D67" s="48" t="s">
        <v>208</v>
      </c>
      <c r="E67" s="48" t="s">
        <v>343</v>
      </c>
      <c r="F67" s="135">
        <v>8.1</v>
      </c>
      <c r="G67" s="135">
        <v>8.1</v>
      </c>
      <c r="H67" s="140">
        <v>7.3</v>
      </c>
      <c r="I67" s="135">
        <v>8.6</v>
      </c>
      <c r="J67" s="135">
        <v>9.1999999999999993</v>
      </c>
      <c r="K67" s="140">
        <v>8.6</v>
      </c>
      <c r="L67" s="135">
        <v>8.6</v>
      </c>
      <c r="M67" s="135">
        <v>8.9</v>
      </c>
      <c r="N67" s="140">
        <v>8.6</v>
      </c>
      <c r="O67" s="135">
        <v>8.5</v>
      </c>
      <c r="P67" s="135">
        <v>8.6999999999999993</v>
      </c>
      <c r="Q67" s="140">
        <v>8.9</v>
      </c>
      <c r="R67" s="135">
        <v>8.6</v>
      </c>
      <c r="S67" s="135">
        <v>9.3000000000000007</v>
      </c>
      <c r="T67" s="140">
        <v>9.4</v>
      </c>
      <c r="U67" s="135">
        <v>9.8000000000000007</v>
      </c>
      <c r="V67" s="135">
        <v>9.3000000000000007</v>
      </c>
      <c r="W67" s="140">
        <v>9</v>
      </c>
      <c r="X67" s="135">
        <v>9.6</v>
      </c>
      <c r="Y67" s="135">
        <v>9.1999999999999993</v>
      </c>
      <c r="Z67" s="140">
        <v>8.9</v>
      </c>
      <c r="AA67" s="135">
        <v>9.8000000000000007</v>
      </c>
      <c r="AB67" s="135">
        <v>9.6</v>
      </c>
      <c r="AC67" s="140">
        <v>8.6</v>
      </c>
      <c r="AD67" s="135">
        <v>9.1</v>
      </c>
      <c r="AE67" s="135">
        <v>9.6</v>
      </c>
      <c r="AF67" s="140">
        <v>8.6999999999999993</v>
      </c>
      <c r="AG67" s="135">
        <v>9.4</v>
      </c>
      <c r="AH67" s="135">
        <v>9.8000000000000007</v>
      </c>
      <c r="AI67" s="140">
        <v>9.1</v>
      </c>
      <c r="AJ67" s="135">
        <v>9.3000000000000007</v>
      </c>
      <c r="AK67" s="135">
        <v>9</v>
      </c>
      <c r="AL67" s="140">
        <v>8.9</v>
      </c>
      <c r="AM67" s="135">
        <v>9.4</v>
      </c>
      <c r="AN67" s="135">
        <v>9</v>
      </c>
      <c r="AO67" s="140">
        <v>8.6999999999999993</v>
      </c>
      <c r="AP67" s="217"/>
    </row>
    <row r="68" spans="1:42" ht="15.75" customHeight="1" x14ac:dyDescent="0.25">
      <c r="A68" s="9">
        <v>2207</v>
      </c>
      <c r="B68" s="48" t="s">
        <v>199</v>
      </c>
      <c r="C68" s="9" t="s">
        <v>61</v>
      </c>
      <c r="D68" s="48" t="s">
        <v>209</v>
      </c>
      <c r="E68" s="48" t="s">
        <v>344</v>
      </c>
      <c r="F68" s="120">
        <v>8.4</v>
      </c>
      <c r="G68" s="120">
        <v>8.4</v>
      </c>
      <c r="H68" s="140">
        <v>8.4</v>
      </c>
      <c r="I68" s="120">
        <v>8.6999999999999993</v>
      </c>
      <c r="J68" s="120">
        <v>8.6999999999999993</v>
      </c>
      <c r="K68" s="140">
        <v>8.6</v>
      </c>
      <c r="L68" s="120">
        <v>9.1</v>
      </c>
      <c r="M68" s="120">
        <v>8.8000000000000007</v>
      </c>
      <c r="N68" s="140">
        <v>8.9</v>
      </c>
      <c r="O68" s="120">
        <v>9</v>
      </c>
      <c r="P68" s="120">
        <v>8.8000000000000007</v>
      </c>
      <c r="Q68" s="140">
        <v>8.8000000000000007</v>
      </c>
      <c r="R68" s="120">
        <v>9.1</v>
      </c>
      <c r="S68" s="120">
        <v>9.3000000000000007</v>
      </c>
      <c r="T68" s="140">
        <v>8.9</v>
      </c>
      <c r="U68" s="120">
        <v>9.1999999999999993</v>
      </c>
      <c r="V68" s="120">
        <v>8.9</v>
      </c>
      <c r="W68" s="140">
        <v>9.1</v>
      </c>
      <c r="X68" s="120">
        <v>9.1999999999999993</v>
      </c>
      <c r="Y68" s="120">
        <v>8.8000000000000007</v>
      </c>
      <c r="Z68" s="140">
        <v>8.8000000000000007</v>
      </c>
      <c r="AA68" s="120">
        <v>8.6999999999999993</v>
      </c>
      <c r="AB68" s="120">
        <v>8.9</v>
      </c>
      <c r="AC68" s="140">
        <v>9</v>
      </c>
      <c r="AD68" s="120">
        <v>9.1</v>
      </c>
      <c r="AE68" s="120">
        <v>9</v>
      </c>
      <c r="AF68" s="140">
        <v>8.9</v>
      </c>
      <c r="AG68" s="120">
        <v>9.3000000000000007</v>
      </c>
      <c r="AH68" s="120">
        <v>9.1999999999999993</v>
      </c>
      <c r="AI68" s="140">
        <v>9.1999999999999993</v>
      </c>
      <c r="AJ68" s="120">
        <v>9</v>
      </c>
      <c r="AK68" s="120">
        <v>8.9</v>
      </c>
      <c r="AL68" s="140">
        <v>9.1999999999999993</v>
      </c>
      <c r="AM68" s="120">
        <v>9.1</v>
      </c>
      <c r="AN68" s="120">
        <v>8.5</v>
      </c>
      <c r="AO68" s="140">
        <v>8.9</v>
      </c>
      <c r="AP68" s="217"/>
    </row>
    <row r="69" spans="1:42" ht="15.75" customHeight="1" x14ac:dyDescent="0.25">
      <c r="A69" s="9">
        <v>2230</v>
      </c>
      <c r="B69" s="48" t="s">
        <v>199</v>
      </c>
      <c r="C69" s="9" t="s">
        <v>61</v>
      </c>
      <c r="D69" s="48" t="s">
        <v>345</v>
      </c>
      <c r="E69" s="48" t="s">
        <v>339</v>
      </c>
      <c r="F69" s="163" t="s">
        <v>543</v>
      </c>
      <c r="G69" s="163" t="s">
        <v>543</v>
      </c>
      <c r="H69" s="140" t="s">
        <v>543</v>
      </c>
      <c r="I69" s="163" t="s">
        <v>543</v>
      </c>
      <c r="J69" s="163" t="s">
        <v>543</v>
      </c>
      <c r="K69" s="140" t="s">
        <v>543</v>
      </c>
      <c r="L69" s="163" t="s">
        <v>543</v>
      </c>
      <c r="M69" s="163" t="s">
        <v>543</v>
      </c>
      <c r="N69" s="140" t="s">
        <v>543</v>
      </c>
      <c r="O69" s="163" t="s">
        <v>543</v>
      </c>
      <c r="P69" s="163" t="s">
        <v>543</v>
      </c>
      <c r="Q69" s="140" t="s">
        <v>543</v>
      </c>
      <c r="R69" s="163" t="s">
        <v>543</v>
      </c>
      <c r="S69" s="163" t="s">
        <v>543</v>
      </c>
      <c r="T69" s="140" t="s">
        <v>543</v>
      </c>
      <c r="U69" s="163" t="s">
        <v>543</v>
      </c>
      <c r="V69" s="163" t="s">
        <v>543</v>
      </c>
      <c r="W69" s="140" t="s">
        <v>543</v>
      </c>
      <c r="X69" s="163" t="s">
        <v>543</v>
      </c>
      <c r="Y69" s="163" t="s">
        <v>543</v>
      </c>
      <c r="Z69" s="140" t="s">
        <v>543</v>
      </c>
      <c r="AA69" s="163" t="s">
        <v>543</v>
      </c>
      <c r="AB69" s="163" t="s">
        <v>543</v>
      </c>
      <c r="AC69" s="140" t="s">
        <v>543</v>
      </c>
      <c r="AD69" s="163" t="s">
        <v>543</v>
      </c>
      <c r="AE69" s="163" t="s">
        <v>543</v>
      </c>
      <c r="AF69" s="140" t="s">
        <v>543</v>
      </c>
      <c r="AG69" s="163" t="s">
        <v>543</v>
      </c>
      <c r="AH69" s="163" t="s">
        <v>543</v>
      </c>
      <c r="AI69" s="140" t="s">
        <v>543</v>
      </c>
      <c r="AJ69" s="163" t="s">
        <v>543</v>
      </c>
      <c r="AK69" s="163" t="s">
        <v>543</v>
      </c>
      <c r="AL69" s="140" t="s">
        <v>543</v>
      </c>
      <c r="AM69" s="163" t="s">
        <v>543</v>
      </c>
      <c r="AN69" s="163" t="s">
        <v>543</v>
      </c>
      <c r="AO69" s="140" t="s">
        <v>543</v>
      </c>
      <c r="AP69" s="217"/>
    </row>
    <row r="70" spans="1:42" ht="15.75" customHeight="1" x14ac:dyDescent="0.25">
      <c r="C70" s="141"/>
      <c r="D70" s="43"/>
      <c r="E70" s="50"/>
      <c r="H70" s="50"/>
      <c r="K70" s="50"/>
      <c r="N70" s="50"/>
      <c r="Q70" s="50"/>
      <c r="T70" s="50"/>
      <c r="W70" s="50"/>
      <c r="Z70" s="50"/>
      <c r="AC70" s="50"/>
      <c r="AF70" s="50"/>
      <c r="AI70" s="50"/>
      <c r="AL70" s="50"/>
    </row>
    <row r="71" spans="1:42" ht="15.75" customHeight="1" x14ac:dyDescent="0.25">
      <c r="B71" s="320" t="s">
        <v>573</v>
      </c>
      <c r="C71" s="321"/>
      <c r="D71" s="303"/>
      <c r="E71" s="142"/>
      <c r="F71" s="51">
        <f t="shared" ref="F71:AO71" si="0">ROUND(QUARTILE(F4:F68,1),1)</f>
        <v>7.8</v>
      </c>
      <c r="G71" s="51">
        <f t="shared" si="0"/>
        <v>7.9</v>
      </c>
      <c r="H71" s="51">
        <f t="shared" si="0"/>
        <v>7.8</v>
      </c>
      <c r="I71" s="51">
        <f t="shared" si="0"/>
        <v>7.9</v>
      </c>
      <c r="J71" s="51">
        <f t="shared" si="0"/>
        <v>7.9</v>
      </c>
      <c r="K71" s="51">
        <f t="shared" si="0"/>
        <v>7.8</v>
      </c>
      <c r="L71" s="51">
        <f t="shared" si="0"/>
        <v>7.8</v>
      </c>
      <c r="M71" s="51">
        <f t="shared" si="0"/>
        <v>8</v>
      </c>
      <c r="N71" s="51">
        <f t="shared" si="0"/>
        <v>8.1</v>
      </c>
      <c r="O71" s="51">
        <f t="shared" si="0"/>
        <v>8.4</v>
      </c>
      <c r="P71" s="51">
        <f t="shared" si="0"/>
        <v>8.3000000000000007</v>
      </c>
      <c r="Q71" s="51">
        <f t="shared" si="0"/>
        <v>8.4</v>
      </c>
      <c r="R71" s="51">
        <f t="shared" si="0"/>
        <v>8.6</v>
      </c>
      <c r="S71" s="51">
        <f t="shared" si="0"/>
        <v>8.6999999999999993</v>
      </c>
      <c r="T71" s="51">
        <f t="shared" si="0"/>
        <v>8.8000000000000007</v>
      </c>
      <c r="U71" s="51">
        <f t="shared" si="0"/>
        <v>8.3000000000000007</v>
      </c>
      <c r="V71" s="51">
        <f t="shared" si="0"/>
        <v>8.3000000000000007</v>
      </c>
      <c r="W71" s="51">
        <f t="shared" si="0"/>
        <v>8.1999999999999993</v>
      </c>
      <c r="X71" s="51">
        <f t="shared" si="0"/>
        <v>8.3000000000000007</v>
      </c>
      <c r="Y71" s="51">
        <f t="shared" si="0"/>
        <v>8.3000000000000007</v>
      </c>
      <c r="Z71" s="51">
        <f t="shared" si="0"/>
        <v>8.4</v>
      </c>
      <c r="AA71" s="51">
        <f t="shared" si="0"/>
        <v>8.4</v>
      </c>
      <c r="AB71" s="51">
        <f t="shared" si="0"/>
        <v>8.4</v>
      </c>
      <c r="AC71" s="51">
        <f t="shared" si="0"/>
        <v>8.3000000000000007</v>
      </c>
      <c r="AD71" s="51">
        <f t="shared" si="0"/>
        <v>8.5</v>
      </c>
      <c r="AE71" s="51">
        <f t="shared" si="0"/>
        <v>8.6</v>
      </c>
      <c r="AF71" s="51">
        <f t="shared" si="0"/>
        <v>8.6</v>
      </c>
      <c r="AG71" s="51">
        <f t="shared" si="0"/>
        <v>8.8000000000000007</v>
      </c>
      <c r="AH71" s="51">
        <f t="shared" si="0"/>
        <v>8.8000000000000007</v>
      </c>
      <c r="AI71" s="51">
        <f t="shared" si="0"/>
        <v>8.8000000000000007</v>
      </c>
      <c r="AJ71" s="51">
        <f t="shared" si="0"/>
        <v>8.5</v>
      </c>
      <c r="AK71" s="51">
        <f t="shared" si="0"/>
        <v>8.6</v>
      </c>
      <c r="AL71" s="51">
        <f t="shared" si="0"/>
        <v>8.6</v>
      </c>
      <c r="AM71" s="51">
        <f t="shared" si="0"/>
        <v>8</v>
      </c>
      <c r="AN71" s="51">
        <f t="shared" si="0"/>
        <v>8.1999999999999993</v>
      </c>
      <c r="AO71" s="51">
        <f t="shared" si="0"/>
        <v>8.1999999999999993</v>
      </c>
    </row>
    <row r="72" spans="1:42" ht="15.75" customHeight="1" x14ac:dyDescent="0.25">
      <c r="B72" s="320" t="s">
        <v>574</v>
      </c>
      <c r="C72" s="321"/>
      <c r="D72" s="303"/>
      <c r="E72" s="142"/>
      <c r="F72" s="51">
        <f>ROUND(QUARTILE(F4:F68,3),1)</f>
        <v>8.4</v>
      </c>
      <c r="G72" s="51">
        <f t="shared" ref="G72:AO72" si="1">ROUND(QUARTILE(G4:G68,3),1)</f>
        <v>8.4</v>
      </c>
      <c r="H72" s="51">
        <f t="shared" si="1"/>
        <v>8.4</v>
      </c>
      <c r="I72" s="51">
        <f t="shared" si="1"/>
        <v>8.6</v>
      </c>
      <c r="J72" s="51">
        <f t="shared" si="1"/>
        <v>8.4</v>
      </c>
      <c r="K72" s="51">
        <f t="shared" si="1"/>
        <v>8.4</v>
      </c>
      <c r="L72" s="51">
        <f t="shared" si="1"/>
        <v>8.6</v>
      </c>
      <c r="M72" s="51">
        <f t="shared" si="1"/>
        <v>8.6</v>
      </c>
      <c r="N72" s="51">
        <f t="shared" si="1"/>
        <v>8.6</v>
      </c>
      <c r="O72" s="51">
        <f t="shared" si="1"/>
        <v>9.1</v>
      </c>
      <c r="P72" s="51">
        <f t="shared" si="1"/>
        <v>8.9</v>
      </c>
      <c r="Q72" s="51">
        <f t="shared" si="1"/>
        <v>8.9</v>
      </c>
      <c r="R72" s="51">
        <f t="shared" si="1"/>
        <v>9.1</v>
      </c>
      <c r="S72" s="51">
        <f t="shared" si="1"/>
        <v>9.3000000000000007</v>
      </c>
      <c r="T72" s="51">
        <f t="shared" si="1"/>
        <v>9.3000000000000007</v>
      </c>
      <c r="U72" s="51">
        <f t="shared" si="1"/>
        <v>8.9</v>
      </c>
      <c r="V72" s="51">
        <f t="shared" si="1"/>
        <v>8.9</v>
      </c>
      <c r="W72" s="51">
        <f t="shared" si="1"/>
        <v>8.9</v>
      </c>
      <c r="X72" s="51">
        <f t="shared" si="1"/>
        <v>9</v>
      </c>
      <c r="Y72" s="51">
        <f t="shared" si="1"/>
        <v>8.9</v>
      </c>
      <c r="Z72" s="51">
        <f t="shared" si="1"/>
        <v>8.9</v>
      </c>
      <c r="AA72" s="51">
        <f t="shared" si="1"/>
        <v>9</v>
      </c>
      <c r="AB72" s="51">
        <f t="shared" si="1"/>
        <v>9</v>
      </c>
      <c r="AC72" s="51">
        <f t="shared" si="1"/>
        <v>9</v>
      </c>
      <c r="AD72" s="51">
        <f t="shared" si="1"/>
        <v>9.1999999999999993</v>
      </c>
      <c r="AE72" s="51">
        <f t="shared" si="1"/>
        <v>9.1999999999999993</v>
      </c>
      <c r="AF72" s="51">
        <f t="shared" si="1"/>
        <v>9.1</v>
      </c>
      <c r="AG72" s="51">
        <f t="shared" si="1"/>
        <v>9.3000000000000007</v>
      </c>
      <c r="AH72" s="51">
        <f t="shared" si="1"/>
        <v>9.4</v>
      </c>
      <c r="AI72" s="51">
        <f t="shared" si="1"/>
        <v>9.4</v>
      </c>
      <c r="AJ72" s="51">
        <f t="shared" si="1"/>
        <v>9</v>
      </c>
      <c r="AK72" s="51">
        <f t="shared" si="1"/>
        <v>9</v>
      </c>
      <c r="AL72" s="51">
        <f t="shared" si="1"/>
        <v>9.1</v>
      </c>
      <c r="AM72" s="51">
        <f t="shared" si="1"/>
        <v>8.6999999999999993</v>
      </c>
      <c r="AN72" s="51">
        <f t="shared" si="1"/>
        <v>8.6999999999999993</v>
      </c>
      <c r="AO72" s="51">
        <f t="shared" si="1"/>
        <v>8.6999999999999993</v>
      </c>
    </row>
    <row r="73" spans="1:42" ht="15.75" customHeight="1" x14ac:dyDescent="0.25">
      <c r="D73" s="43"/>
    </row>
    <row r="74" spans="1:42" ht="15.75" customHeight="1" x14ac:dyDescent="0.25">
      <c r="A74" s="196"/>
      <c r="B74" s="194" t="s">
        <v>545</v>
      </c>
      <c r="D74" s="43"/>
    </row>
    <row r="75" spans="1:42" ht="15.75" customHeight="1" x14ac:dyDescent="0.25">
      <c r="A75"/>
      <c r="D75" s="43"/>
    </row>
    <row r="76" spans="1:42" ht="15.75" customHeight="1" x14ac:dyDescent="0.25">
      <c r="A76"/>
      <c r="B76" s="194"/>
      <c r="D76" s="43"/>
    </row>
    <row r="77" spans="1:42" ht="15.75" customHeight="1" x14ac:dyDescent="0.25">
      <c r="D77" s="43"/>
    </row>
    <row r="78" spans="1:42" ht="15.75" customHeight="1" x14ac:dyDescent="0.25">
      <c r="D78" s="43"/>
    </row>
    <row r="79" spans="1:42" ht="15.75" customHeight="1" x14ac:dyDescent="0.25">
      <c r="D79" s="43"/>
    </row>
    <row r="80" spans="1:42" ht="15.75" customHeight="1" x14ac:dyDescent="0.25">
      <c r="D80" s="43"/>
    </row>
    <row r="81" spans="4:4" ht="15.75" customHeight="1" x14ac:dyDescent="0.25">
      <c r="D81" s="43"/>
    </row>
    <row r="82" spans="4:4" ht="15.75" customHeight="1" x14ac:dyDescent="0.25">
      <c r="D82" s="43"/>
    </row>
    <row r="83" spans="4:4" ht="15.75" customHeight="1" x14ac:dyDescent="0.25">
      <c r="D83" s="43"/>
    </row>
    <row r="84" spans="4:4" ht="15.75" customHeight="1" x14ac:dyDescent="0.25">
      <c r="D84" s="43"/>
    </row>
    <row r="85" spans="4:4" ht="15.75" customHeight="1" x14ac:dyDescent="0.25">
      <c r="D85" s="43"/>
    </row>
    <row r="86" spans="4:4" ht="15.75" customHeight="1" x14ac:dyDescent="0.25">
      <c r="D86" s="43"/>
    </row>
    <row r="87" spans="4:4" ht="15.75" customHeight="1" x14ac:dyDescent="0.25">
      <c r="D87" s="43"/>
    </row>
    <row r="88" spans="4:4" ht="15.75" customHeight="1" x14ac:dyDescent="0.25">
      <c r="D88" s="43"/>
    </row>
    <row r="89" spans="4:4" ht="15.75" customHeight="1" x14ac:dyDescent="0.25">
      <c r="D89" s="43"/>
    </row>
    <row r="90" spans="4:4" ht="15.75" customHeight="1" x14ac:dyDescent="0.25">
      <c r="D90" s="43"/>
    </row>
    <row r="91" spans="4:4" ht="15.75" customHeight="1" x14ac:dyDescent="0.25">
      <c r="D91" s="43"/>
    </row>
    <row r="92" spans="4:4" ht="15.75" customHeight="1" x14ac:dyDescent="0.25">
      <c r="D92" s="43"/>
    </row>
    <row r="93" spans="4:4" ht="15.75" customHeight="1" x14ac:dyDescent="0.25">
      <c r="D93" s="43"/>
    </row>
    <row r="94" spans="4:4" ht="15.75" customHeight="1" x14ac:dyDescent="0.25">
      <c r="D94" s="43"/>
    </row>
    <row r="95" spans="4:4" ht="15.75" customHeight="1" x14ac:dyDescent="0.25">
      <c r="D95" s="43"/>
    </row>
    <row r="96" spans="4:4" ht="15.75" customHeight="1" x14ac:dyDescent="0.25">
      <c r="D96" s="43"/>
    </row>
    <row r="97" spans="4:4" ht="15.75" customHeight="1" x14ac:dyDescent="0.25">
      <c r="D97" s="43"/>
    </row>
    <row r="98" spans="4:4" ht="15.75" customHeight="1" x14ac:dyDescent="0.25">
      <c r="D98" s="43"/>
    </row>
    <row r="99" spans="4:4" ht="15.75" customHeight="1" x14ac:dyDescent="0.25">
      <c r="D99" s="43"/>
    </row>
    <row r="100" spans="4:4" ht="15.75" customHeight="1" x14ac:dyDescent="0.25">
      <c r="D100" s="43"/>
    </row>
    <row r="101" spans="4:4" ht="15.75" customHeight="1" x14ac:dyDescent="0.25">
      <c r="D101" s="43"/>
    </row>
    <row r="102" spans="4:4" ht="15.75" customHeight="1" x14ac:dyDescent="0.25">
      <c r="D102" s="43"/>
    </row>
    <row r="103" spans="4:4" ht="15.75" customHeight="1" x14ac:dyDescent="0.25">
      <c r="D103" s="43"/>
    </row>
    <row r="104" spans="4:4" ht="15.75" customHeight="1" x14ac:dyDescent="0.25">
      <c r="D104" s="43"/>
    </row>
    <row r="105" spans="4:4" ht="15.75" customHeight="1" x14ac:dyDescent="0.25">
      <c r="D105" s="43"/>
    </row>
    <row r="106" spans="4:4" ht="15.75" customHeight="1" x14ac:dyDescent="0.25">
      <c r="D106" s="43"/>
    </row>
    <row r="107" spans="4:4" ht="15.75" customHeight="1" x14ac:dyDescent="0.25">
      <c r="D107" s="43"/>
    </row>
    <row r="108" spans="4:4" ht="15.75" customHeight="1" x14ac:dyDescent="0.25">
      <c r="D108" s="43"/>
    </row>
    <row r="109" spans="4:4" ht="15.75" customHeight="1" x14ac:dyDescent="0.25">
      <c r="D109" s="43"/>
    </row>
    <row r="110" spans="4:4" ht="15.75" customHeight="1" x14ac:dyDescent="0.25">
      <c r="D110" s="43"/>
    </row>
    <row r="111" spans="4:4" ht="15.75" customHeight="1" x14ac:dyDescent="0.25">
      <c r="D111" s="43"/>
    </row>
    <row r="112" spans="4:4" ht="15.75" customHeight="1" x14ac:dyDescent="0.25">
      <c r="D112" s="43"/>
    </row>
    <row r="113" spans="4:4" ht="15.75" customHeight="1" x14ac:dyDescent="0.25">
      <c r="D113" s="43"/>
    </row>
    <row r="114" spans="4:4" ht="15.75" customHeight="1" x14ac:dyDescent="0.25">
      <c r="D114" s="43"/>
    </row>
    <row r="115" spans="4:4" ht="15.75" customHeight="1" x14ac:dyDescent="0.25">
      <c r="D115" s="43"/>
    </row>
    <row r="116" spans="4:4" ht="15.75" customHeight="1" x14ac:dyDescent="0.25">
      <c r="D116" s="43"/>
    </row>
    <row r="117" spans="4:4" ht="15.75" customHeight="1" x14ac:dyDescent="0.25">
      <c r="D117" s="43"/>
    </row>
    <row r="118" spans="4:4" ht="15.75" customHeight="1" x14ac:dyDescent="0.25">
      <c r="D118" s="43"/>
    </row>
    <row r="119" spans="4:4" ht="15.75" customHeight="1" x14ac:dyDescent="0.25">
      <c r="D119" s="43"/>
    </row>
    <row r="120" spans="4:4" ht="15.75" customHeight="1" x14ac:dyDescent="0.25">
      <c r="D120" s="43"/>
    </row>
    <row r="121" spans="4:4" ht="15.75" customHeight="1" x14ac:dyDescent="0.25">
      <c r="D121" s="43"/>
    </row>
    <row r="122" spans="4:4" ht="15.75" customHeight="1" x14ac:dyDescent="0.25">
      <c r="D122" s="43"/>
    </row>
    <row r="123" spans="4:4" ht="15.75" customHeight="1" x14ac:dyDescent="0.25">
      <c r="D123" s="43"/>
    </row>
    <row r="124" spans="4:4" ht="15.75" customHeight="1" x14ac:dyDescent="0.25">
      <c r="D124" s="43"/>
    </row>
    <row r="125" spans="4:4" ht="15.75" customHeight="1" x14ac:dyDescent="0.25">
      <c r="D125" s="43"/>
    </row>
    <row r="126" spans="4:4" ht="15.75" customHeight="1" x14ac:dyDescent="0.25">
      <c r="D126" s="43"/>
    </row>
    <row r="127" spans="4:4" ht="15.75" customHeight="1" x14ac:dyDescent="0.25">
      <c r="D127" s="43"/>
    </row>
    <row r="128" spans="4:4" ht="15.75" customHeight="1" x14ac:dyDescent="0.25">
      <c r="D128" s="43"/>
    </row>
    <row r="129" spans="4:4" ht="15.75" customHeight="1" x14ac:dyDescent="0.25">
      <c r="D129" s="43"/>
    </row>
    <row r="130" spans="4:4" ht="15.75" customHeight="1" x14ac:dyDescent="0.25">
      <c r="D130" s="43"/>
    </row>
    <row r="131" spans="4:4" ht="15.75" customHeight="1" x14ac:dyDescent="0.25">
      <c r="D131" s="43"/>
    </row>
    <row r="132" spans="4:4" ht="15.75" customHeight="1" x14ac:dyDescent="0.25">
      <c r="D132" s="43"/>
    </row>
    <row r="133" spans="4:4" ht="15.75" customHeight="1" x14ac:dyDescent="0.25">
      <c r="D133" s="43"/>
    </row>
    <row r="134" spans="4:4" ht="15.75" customHeight="1" x14ac:dyDescent="0.25">
      <c r="D134" s="43"/>
    </row>
    <row r="135" spans="4:4" ht="15.75" customHeight="1" x14ac:dyDescent="0.25">
      <c r="D135" s="43"/>
    </row>
    <row r="136" spans="4:4" ht="15.75" customHeight="1" x14ac:dyDescent="0.25">
      <c r="D136" s="43"/>
    </row>
    <row r="137" spans="4:4" ht="15.75" customHeight="1" x14ac:dyDescent="0.25">
      <c r="D137" s="43"/>
    </row>
    <row r="138" spans="4:4" ht="15.75" customHeight="1" x14ac:dyDescent="0.25">
      <c r="D138" s="43"/>
    </row>
    <row r="139" spans="4:4" ht="15.75" customHeight="1" x14ac:dyDescent="0.25">
      <c r="D139" s="43"/>
    </row>
    <row r="140" spans="4:4" ht="15.75" customHeight="1" x14ac:dyDescent="0.25">
      <c r="D140" s="43"/>
    </row>
    <row r="141" spans="4:4" ht="15.75" customHeight="1" x14ac:dyDescent="0.25">
      <c r="D141" s="43"/>
    </row>
    <row r="142" spans="4:4" ht="15.75" customHeight="1" x14ac:dyDescent="0.25">
      <c r="D142" s="43"/>
    </row>
    <row r="143" spans="4:4" ht="15.75" customHeight="1" x14ac:dyDescent="0.25">
      <c r="D143" s="43"/>
    </row>
    <row r="144" spans="4:4" ht="15.75" customHeight="1" x14ac:dyDescent="0.25">
      <c r="D144" s="43"/>
    </row>
    <row r="145" spans="4:4" ht="15.75" customHeight="1" x14ac:dyDescent="0.25">
      <c r="D145" s="43"/>
    </row>
    <row r="146" spans="4:4" ht="15.75" customHeight="1" x14ac:dyDescent="0.25">
      <c r="D146" s="43"/>
    </row>
    <row r="147" spans="4:4" ht="15.75" customHeight="1" x14ac:dyDescent="0.25">
      <c r="D147" s="43"/>
    </row>
    <row r="148" spans="4:4" ht="15.75" customHeight="1" x14ac:dyDescent="0.25">
      <c r="D148" s="43"/>
    </row>
    <row r="149" spans="4:4" ht="15.75" customHeight="1" x14ac:dyDescent="0.25">
      <c r="D149" s="43"/>
    </row>
    <row r="150" spans="4:4" ht="15.75" customHeight="1" x14ac:dyDescent="0.25">
      <c r="D150" s="43"/>
    </row>
    <row r="151" spans="4:4" ht="15.75" customHeight="1" x14ac:dyDescent="0.25">
      <c r="D151" s="43"/>
    </row>
    <row r="152" spans="4:4" ht="15.75" customHeight="1" x14ac:dyDescent="0.25">
      <c r="D152" s="43"/>
    </row>
    <row r="153" spans="4:4" ht="15.75" customHeight="1" x14ac:dyDescent="0.25">
      <c r="D153" s="7"/>
    </row>
    <row r="154" spans="4:4" ht="15.75" customHeight="1" x14ac:dyDescent="0.25">
      <c r="D154" s="7"/>
    </row>
    <row r="155" spans="4:4" ht="15.75" customHeight="1" x14ac:dyDescent="0.25">
      <c r="D155" s="7"/>
    </row>
    <row r="156" spans="4:4" ht="15.75" customHeight="1" x14ac:dyDescent="0.25">
      <c r="D156" s="7"/>
    </row>
    <row r="157" spans="4:4" ht="15.75" customHeight="1" x14ac:dyDescent="0.25">
      <c r="D157" s="7"/>
    </row>
    <row r="158" spans="4:4" ht="15.75" customHeight="1" x14ac:dyDescent="0.25">
      <c r="D158" s="7"/>
    </row>
    <row r="159" spans="4:4" ht="15.75" customHeight="1" x14ac:dyDescent="0.25">
      <c r="D159" s="7"/>
    </row>
    <row r="160" spans="4:4" ht="15.75" customHeight="1" x14ac:dyDescent="0.25">
      <c r="D160" s="7"/>
    </row>
    <row r="161" spans="4:4" ht="15.75" customHeight="1" x14ac:dyDescent="0.25">
      <c r="D161" s="7"/>
    </row>
    <row r="162" spans="4:4" ht="15.75" customHeight="1" x14ac:dyDescent="0.25">
      <c r="D162" s="7"/>
    </row>
    <row r="163" spans="4:4" ht="15.75" customHeight="1" x14ac:dyDescent="0.25">
      <c r="D163" s="7"/>
    </row>
    <row r="164" spans="4:4" ht="15.75" customHeight="1" x14ac:dyDescent="0.25">
      <c r="D164" s="7"/>
    </row>
    <row r="165" spans="4:4" ht="15.75" customHeight="1" x14ac:dyDescent="0.25">
      <c r="D165" s="7"/>
    </row>
    <row r="166" spans="4:4" ht="15.75" customHeight="1" x14ac:dyDescent="0.25">
      <c r="D166" s="7"/>
    </row>
    <row r="167" spans="4:4" ht="15.75" customHeight="1" x14ac:dyDescent="0.25">
      <c r="D167" s="7"/>
    </row>
    <row r="168" spans="4:4" ht="15.75" customHeight="1" x14ac:dyDescent="0.25">
      <c r="D168" s="7"/>
    </row>
    <row r="169" spans="4:4" ht="15.75" customHeight="1" x14ac:dyDescent="0.25">
      <c r="D169" s="7"/>
    </row>
    <row r="170" spans="4:4" ht="15.75" customHeight="1" x14ac:dyDescent="0.25">
      <c r="D170" s="7"/>
    </row>
    <row r="171" spans="4:4" ht="15.75" customHeight="1" x14ac:dyDescent="0.25">
      <c r="D171" s="7"/>
    </row>
    <row r="172" spans="4:4" ht="15.75" customHeight="1" x14ac:dyDescent="0.25">
      <c r="D172" s="7"/>
    </row>
    <row r="173" spans="4:4" ht="15.75" customHeight="1" x14ac:dyDescent="0.25">
      <c r="D173" s="7"/>
    </row>
    <row r="174" spans="4:4" ht="15.75" customHeight="1" x14ac:dyDescent="0.25">
      <c r="D174" s="7"/>
    </row>
    <row r="175" spans="4:4" ht="15.75" customHeight="1" x14ac:dyDescent="0.25">
      <c r="D175" s="7"/>
    </row>
    <row r="176" spans="4:4" ht="15.75" customHeight="1" x14ac:dyDescent="0.25">
      <c r="D176" s="7"/>
    </row>
    <row r="177" spans="4:4" ht="15.75" customHeight="1" x14ac:dyDescent="0.25">
      <c r="D177" s="7"/>
    </row>
    <row r="178" spans="4:4" ht="15.75" customHeight="1" x14ac:dyDescent="0.25">
      <c r="D178" s="7"/>
    </row>
    <row r="179" spans="4:4" ht="15.75" customHeight="1" x14ac:dyDescent="0.25">
      <c r="D179" s="7"/>
    </row>
    <row r="180" spans="4:4" ht="15.75" customHeight="1" x14ac:dyDescent="0.25">
      <c r="D180" s="7"/>
    </row>
    <row r="181" spans="4:4" ht="15.75" customHeight="1" x14ac:dyDescent="0.25">
      <c r="D181" s="7"/>
    </row>
    <row r="182" spans="4:4" ht="15.75" customHeight="1" x14ac:dyDescent="0.25">
      <c r="D182" s="7"/>
    </row>
    <row r="183" spans="4:4" ht="15.75" customHeight="1" x14ac:dyDescent="0.25">
      <c r="D183" s="7"/>
    </row>
    <row r="184" spans="4:4" ht="15.75" customHeight="1" x14ac:dyDescent="0.25">
      <c r="D184" s="7"/>
    </row>
    <row r="185" spans="4:4" ht="15.75" customHeight="1" x14ac:dyDescent="0.25">
      <c r="D185" s="7"/>
    </row>
    <row r="186" spans="4:4" ht="15.75" customHeight="1" x14ac:dyDescent="0.25">
      <c r="D186" s="7"/>
    </row>
    <row r="187" spans="4:4" ht="15.75" customHeight="1" x14ac:dyDescent="0.25">
      <c r="D187" s="7"/>
    </row>
    <row r="188" spans="4:4" ht="15.75" customHeight="1" x14ac:dyDescent="0.25">
      <c r="D188" s="7"/>
    </row>
    <row r="189" spans="4:4" ht="15.75" customHeight="1" x14ac:dyDescent="0.25">
      <c r="D189" s="7"/>
    </row>
    <row r="190" spans="4:4" ht="15.75" customHeight="1" x14ac:dyDescent="0.25">
      <c r="D190" s="7"/>
    </row>
    <row r="191" spans="4:4" ht="15.75" customHeight="1" x14ac:dyDescent="0.25">
      <c r="D191" s="7"/>
    </row>
    <row r="192" spans="4:4" ht="15.75" customHeight="1" x14ac:dyDescent="0.25">
      <c r="D192" s="7"/>
    </row>
    <row r="193" spans="4:4" ht="15.75" customHeight="1" x14ac:dyDescent="0.25">
      <c r="D193" s="7"/>
    </row>
    <row r="194" spans="4:4" ht="15.75" customHeight="1" x14ac:dyDescent="0.25">
      <c r="D194" s="7"/>
    </row>
    <row r="195" spans="4:4" ht="15.75" customHeight="1" x14ac:dyDescent="0.25">
      <c r="D195" s="7"/>
    </row>
    <row r="196" spans="4:4" ht="15.75" customHeight="1" x14ac:dyDescent="0.25">
      <c r="D196" s="7"/>
    </row>
    <row r="197" spans="4:4" ht="15.75" customHeight="1" x14ac:dyDescent="0.25">
      <c r="D197" s="7"/>
    </row>
    <row r="198" spans="4:4" ht="15.75" customHeight="1" x14ac:dyDescent="0.25">
      <c r="D198" s="7"/>
    </row>
    <row r="199" spans="4:4" ht="15.75" customHeight="1" x14ac:dyDescent="0.25">
      <c r="D199" s="7"/>
    </row>
    <row r="200" spans="4:4" ht="15.75" customHeight="1" x14ac:dyDescent="0.25">
      <c r="D200" s="7"/>
    </row>
    <row r="201" spans="4:4" ht="15.75" customHeight="1" x14ac:dyDescent="0.25">
      <c r="D201" s="7"/>
    </row>
    <row r="202" spans="4:4" ht="15.75" customHeight="1" x14ac:dyDescent="0.25">
      <c r="D202" s="7"/>
    </row>
    <row r="203" spans="4:4" ht="15.75" customHeight="1" x14ac:dyDescent="0.25">
      <c r="D203" s="7"/>
    </row>
    <row r="204" spans="4:4" ht="15.75" customHeight="1" x14ac:dyDescent="0.25">
      <c r="D204" s="7"/>
    </row>
    <row r="205" spans="4:4" ht="15.75" customHeight="1" x14ac:dyDescent="0.25">
      <c r="D205" s="7"/>
    </row>
    <row r="206" spans="4:4" ht="15.75" customHeight="1" x14ac:dyDescent="0.25">
      <c r="D206" s="7"/>
    </row>
    <row r="207" spans="4:4" ht="15.75" customHeight="1" x14ac:dyDescent="0.25">
      <c r="D207" s="7"/>
    </row>
    <row r="208" spans="4:4" ht="15.75" customHeight="1" x14ac:dyDescent="0.25">
      <c r="D208" s="7"/>
    </row>
    <row r="209" spans="4:4" ht="15.75" customHeight="1" x14ac:dyDescent="0.25">
      <c r="D209" s="7"/>
    </row>
    <row r="210" spans="4:4" ht="15.75" customHeight="1" x14ac:dyDescent="0.25">
      <c r="D210" s="7"/>
    </row>
    <row r="211" spans="4:4" ht="15.75" customHeight="1" x14ac:dyDescent="0.25">
      <c r="D211" s="7"/>
    </row>
    <row r="212" spans="4:4" ht="15.75" customHeight="1" x14ac:dyDescent="0.25">
      <c r="D212" s="7"/>
    </row>
    <row r="213" spans="4:4" ht="15.75" customHeight="1" x14ac:dyDescent="0.25">
      <c r="D213" s="7"/>
    </row>
    <row r="214" spans="4:4" ht="15.75" customHeight="1" x14ac:dyDescent="0.25">
      <c r="D214" s="7"/>
    </row>
    <row r="215" spans="4:4" ht="15.75" customHeight="1" x14ac:dyDescent="0.25">
      <c r="D215" s="7"/>
    </row>
    <row r="216" spans="4:4" ht="15.75" customHeight="1" x14ac:dyDescent="0.25">
      <c r="D216" s="7"/>
    </row>
    <row r="217" spans="4:4" ht="15.75" customHeight="1" x14ac:dyDescent="0.25">
      <c r="D217" s="7"/>
    </row>
    <row r="218" spans="4:4" ht="15.75" customHeight="1" x14ac:dyDescent="0.25">
      <c r="D218" s="7"/>
    </row>
    <row r="219" spans="4:4" ht="15.75" customHeight="1" x14ac:dyDescent="0.25">
      <c r="D219" s="7"/>
    </row>
    <row r="220" spans="4:4" ht="15.75" customHeight="1" x14ac:dyDescent="0.25">
      <c r="D220" s="7"/>
    </row>
    <row r="221" spans="4:4" ht="15.75" customHeight="1" x14ac:dyDescent="0.25">
      <c r="D221" s="7"/>
    </row>
    <row r="222" spans="4:4" ht="15.75" customHeight="1" x14ac:dyDescent="0.25">
      <c r="D222" s="7"/>
    </row>
    <row r="223" spans="4:4" ht="15.75" customHeight="1" x14ac:dyDescent="0.25">
      <c r="D223" s="7"/>
    </row>
    <row r="224" spans="4:4" ht="15.75" customHeight="1" x14ac:dyDescent="0.25">
      <c r="D224" s="7"/>
    </row>
    <row r="225" spans="4:4" ht="15.75" customHeight="1" x14ac:dyDescent="0.25">
      <c r="D225" s="7"/>
    </row>
    <row r="226" spans="4:4" ht="15.75" customHeight="1" x14ac:dyDescent="0.25">
      <c r="D226" s="7"/>
    </row>
    <row r="227" spans="4:4" ht="15.75" customHeight="1" x14ac:dyDescent="0.25">
      <c r="D227" s="7"/>
    </row>
    <row r="228" spans="4:4" ht="15.75" customHeight="1" x14ac:dyDescent="0.25">
      <c r="D228" s="7"/>
    </row>
    <row r="229" spans="4:4" ht="15.75" customHeight="1" x14ac:dyDescent="0.25">
      <c r="D229" s="7"/>
    </row>
    <row r="230" spans="4:4" ht="15.75" customHeight="1" x14ac:dyDescent="0.25">
      <c r="D230" s="7"/>
    </row>
    <row r="231" spans="4:4" ht="15.75" customHeight="1" x14ac:dyDescent="0.25">
      <c r="D231" s="7"/>
    </row>
    <row r="232" spans="4:4" ht="15.75" customHeight="1" x14ac:dyDescent="0.25">
      <c r="D232" s="7"/>
    </row>
    <row r="233" spans="4:4" ht="15.75" customHeight="1" x14ac:dyDescent="0.25">
      <c r="D233" s="7"/>
    </row>
    <row r="234" spans="4:4" ht="15.75" customHeight="1" x14ac:dyDescent="0.25">
      <c r="D234" s="7"/>
    </row>
    <row r="235" spans="4:4" ht="15.75" customHeight="1" x14ac:dyDescent="0.25">
      <c r="D235" s="7"/>
    </row>
    <row r="236" spans="4:4" ht="15.75" customHeight="1" x14ac:dyDescent="0.25">
      <c r="D236" s="7"/>
    </row>
    <row r="237" spans="4:4" ht="15.75" customHeight="1" x14ac:dyDescent="0.25">
      <c r="D237" s="7"/>
    </row>
    <row r="238" spans="4:4" ht="15.75" customHeight="1" x14ac:dyDescent="0.25">
      <c r="D238" s="7"/>
    </row>
    <row r="239" spans="4:4" ht="15.75" customHeight="1" x14ac:dyDescent="0.25">
      <c r="D239" s="7"/>
    </row>
    <row r="240" spans="4:4" ht="15.75" customHeight="1" x14ac:dyDescent="0.25">
      <c r="D240" s="7"/>
    </row>
    <row r="241" spans="4:4" ht="15.75" customHeight="1" x14ac:dyDescent="0.25">
      <c r="D241" s="7"/>
    </row>
    <row r="242" spans="4:4" ht="15.75" customHeight="1" x14ac:dyDescent="0.25">
      <c r="D242" s="7"/>
    </row>
    <row r="243" spans="4:4" ht="15.75" customHeight="1" x14ac:dyDescent="0.25">
      <c r="D243" s="7"/>
    </row>
    <row r="244" spans="4:4" ht="15.75" customHeight="1" x14ac:dyDescent="0.25">
      <c r="D244" s="7"/>
    </row>
    <row r="245" spans="4:4" ht="15.75" customHeight="1" x14ac:dyDescent="0.25">
      <c r="D245" s="7"/>
    </row>
    <row r="246" spans="4:4" ht="15.75" customHeight="1" x14ac:dyDescent="0.25">
      <c r="D246" s="7"/>
    </row>
    <row r="247" spans="4:4" ht="15.75" customHeight="1" x14ac:dyDescent="0.25">
      <c r="D247" s="7"/>
    </row>
    <row r="248" spans="4:4" ht="15.75" customHeight="1" x14ac:dyDescent="0.25">
      <c r="D248" s="7"/>
    </row>
    <row r="249" spans="4:4" ht="15.75" customHeight="1" x14ac:dyDescent="0.25">
      <c r="D249" s="7"/>
    </row>
    <row r="250" spans="4:4" ht="15.75" customHeight="1" x14ac:dyDescent="0.25">
      <c r="D250" s="7"/>
    </row>
    <row r="251" spans="4:4" ht="15.75" customHeight="1" x14ac:dyDescent="0.25">
      <c r="D251" s="7"/>
    </row>
    <row r="252" spans="4:4" ht="15.75" customHeight="1" x14ac:dyDescent="0.25">
      <c r="D252" s="7"/>
    </row>
    <row r="253" spans="4:4" ht="15.75" customHeight="1" x14ac:dyDescent="0.25">
      <c r="D253" s="7"/>
    </row>
    <row r="254" spans="4:4" ht="15.75" customHeight="1" x14ac:dyDescent="0.25">
      <c r="D254" s="7"/>
    </row>
    <row r="255" spans="4:4" ht="15.75" customHeight="1" x14ac:dyDescent="0.25">
      <c r="D255" s="7"/>
    </row>
    <row r="256" spans="4:4" ht="15.75" customHeight="1" x14ac:dyDescent="0.25">
      <c r="D256" s="7"/>
    </row>
    <row r="257" spans="4:4" ht="15.75" customHeight="1" x14ac:dyDescent="0.25">
      <c r="D257" s="7"/>
    </row>
    <row r="258" spans="4:4" ht="15.75" customHeight="1" x14ac:dyDescent="0.25">
      <c r="D258" s="7"/>
    </row>
    <row r="259" spans="4:4" ht="15.75" customHeight="1" x14ac:dyDescent="0.25">
      <c r="D259" s="7"/>
    </row>
    <row r="260" spans="4:4" ht="15.75" customHeight="1" x14ac:dyDescent="0.25">
      <c r="D260" s="7"/>
    </row>
    <row r="261" spans="4:4" ht="15.75" customHeight="1" x14ac:dyDescent="0.25">
      <c r="D261" s="7"/>
    </row>
    <row r="262" spans="4:4" ht="15.75" customHeight="1" x14ac:dyDescent="0.25">
      <c r="D262" s="7"/>
    </row>
    <row r="263" spans="4:4" ht="15.75" customHeight="1" x14ac:dyDescent="0.25">
      <c r="D263" s="7"/>
    </row>
    <row r="264" spans="4:4" ht="15.75" customHeight="1" x14ac:dyDescent="0.25">
      <c r="D264" s="7"/>
    </row>
    <row r="265" spans="4:4" ht="15.75" customHeight="1" x14ac:dyDescent="0.25">
      <c r="D265" s="7"/>
    </row>
    <row r="266" spans="4:4" ht="15.75" customHeight="1" x14ac:dyDescent="0.25">
      <c r="D266" s="7"/>
    </row>
    <row r="267" spans="4:4" ht="15.75" customHeight="1" x14ac:dyDescent="0.25">
      <c r="D267" s="7"/>
    </row>
    <row r="268" spans="4:4" ht="15.75" customHeight="1" x14ac:dyDescent="0.25">
      <c r="D268" s="7"/>
    </row>
    <row r="269" spans="4:4" ht="15.75" customHeight="1" x14ac:dyDescent="0.25">
      <c r="D269" s="7"/>
    </row>
    <row r="270" spans="4:4" ht="15.75" customHeight="1" x14ac:dyDescent="0.25">
      <c r="D270" s="7"/>
    </row>
    <row r="271" spans="4:4" ht="15.75" customHeight="1" x14ac:dyDescent="0.25">
      <c r="D271" s="7"/>
    </row>
    <row r="272" spans="4:4" ht="15.75" customHeight="1" x14ac:dyDescent="0.25">
      <c r="D272" s="7"/>
    </row>
    <row r="273" spans="4:4" ht="15.75" customHeight="1" x14ac:dyDescent="0.25">
      <c r="D273" s="7"/>
    </row>
    <row r="274" spans="4:4" ht="15.75" customHeight="1" x14ac:dyDescent="0.25">
      <c r="D274" s="7"/>
    </row>
    <row r="275" spans="4:4" ht="15.75" customHeight="1" x14ac:dyDescent="0.25">
      <c r="D275" s="7"/>
    </row>
    <row r="276" spans="4:4" ht="15.75" customHeight="1" x14ac:dyDescent="0.25">
      <c r="D276" s="7"/>
    </row>
    <row r="277" spans="4:4" ht="15.75" customHeight="1" x14ac:dyDescent="0.25">
      <c r="D277" s="7"/>
    </row>
    <row r="278" spans="4:4" ht="15.75" customHeight="1" x14ac:dyDescent="0.25">
      <c r="D278" s="7"/>
    </row>
    <row r="279" spans="4:4" ht="15.75" customHeight="1" x14ac:dyDescent="0.25">
      <c r="D279" s="7"/>
    </row>
    <row r="280" spans="4:4" ht="15.75" customHeight="1" x14ac:dyDescent="0.25">
      <c r="D280" s="7"/>
    </row>
    <row r="281" spans="4:4" ht="15.75" customHeight="1" x14ac:dyDescent="0.25">
      <c r="D281" s="7"/>
    </row>
    <row r="282" spans="4:4" ht="15.75" customHeight="1" x14ac:dyDescent="0.25">
      <c r="D282" s="7"/>
    </row>
    <row r="283" spans="4:4" ht="15.75" customHeight="1" x14ac:dyDescent="0.25">
      <c r="D283" s="7"/>
    </row>
    <row r="284" spans="4:4" ht="15.75" customHeight="1" x14ac:dyDescent="0.25">
      <c r="D284" s="7"/>
    </row>
    <row r="285" spans="4:4" ht="15.75" customHeight="1" x14ac:dyDescent="0.25">
      <c r="D285" s="7"/>
    </row>
    <row r="286" spans="4:4" ht="15.75" customHeight="1" x14ac:dyDescent="0.25">
      <c r="D286" s="7"/>
    </row>
    <row r="287" spans="4:4" ht="15.75" customHeight="1" x14ac:dyDescent="0.25">
      <c r="D287" s="7"/>
    </row>
    <row r="288" spans="4:4" ht="15.75" customHeight="1" x14ac:dyDescent="0.25">
      <c r="D288" s="7"/>
    </row>
    <row r="289" spans="4:4" ht="15.75" customHeight="1" x14ac:dyDescent="0.25">
      <c r="D289" s="7"/>
    </row>
    <row r="290" spans="4:4" ht="15.75" customHeight="1" x14ac:dyDescent="0.25">
      <c r="D290" s="7"/>
    </row>
    <row r="291" spans="4:4" ht="15.75" customHeight="1" x14ac:dyDescent="0.25">
      <c r="D291" s="7"/>
    </row>
    <row r="292" spans="4:4" ht="15.75" customHeight="1" x14ac:dyDescent="0.25">
      <c r="D292" s="7"/>
    </row>
    <row r="293" spans="4:4" ht="15.75" customHeight="1" x14ac:dyDescent="0.25">
      <c r="D293" s="7"/>
    </row>
    <row r="294" spans="4:4" ht="15.75" customHeight="1" x14ac:dyDescent="0.25">
      <c r="D294" s="7"/>
    </row>
    <row r="295" spans="4:4" ht="15.75" customHeight="1" x14ac:dyDescent="0.25">
      <c r="D295" s="7"/>
    </row>
    <row r="296" spans="4:4" ht="15.75" customHeight="1" x14ac:dyDescent="0.25">
      <c r="D296" s="7"/>
    </row>
    <row r="297" spans="4:4" ht="15.75" customHeight="1" x14ac:dyDescent="0.25">
      <c r="D297" s="7"/>
    </row>
    <row r="298" spans="4:4" ht="15.75" customHeight="1" x14ac:dyDescent="0.25">
      <c r="D298" s="7"/>
    </row>
    <row r="299" spans="4:4" ht="15.75" customHeight="1" x14ac:dyDescent="0.25">
      <c r="D299" s="7"/>
    </row>
    <row r="300" spans="4:4" ht="15.75" customHeight="1" x14ac:dyDescent="0.25">
      <c r="D300" s="7"/>
    </row>
    <row r="301" spans="4:4" ht="15.75" customHeight="1" x14ac:dyDescent="0.25">
      <c r="D301" s="7"/>
    </row>
    <row r="302" spans="4:4" ht="15.75" customHeight="1" x14ac:dyDescent="0.25">
      <c r="D302" s="7"/>
    </row>
    <row r="303" spans="4:4" ht="15.75" customHeight="1" x14ac:dyDescent="0.25">
      <c r="D303" s="7"/>
    </row>
    <row r="304" spans="4:4" ht="15.75" customHeight="1" x14ac:dyDescent="0.25">
      <c r="D304" s="7"/>
    </row>
    <row r="305" spans="4:4" ht="15.75" customHeight="1" x14ac:dyDescent="0.25">
      <c r="D305" s="7"/>
    </row>
    <row r="306" spans="4:4" ht="15.75" customHeight="1" x14ac:dyDescent="0.25">
      <c r="D306" s="7"/>
    </row>
    <row r="307" spans="4:4" ht="15.75" customHeight="1" x14ac:dyDescent="0.25">
      <c r="D307" s="7"/>
    </row>
    <row r="308" spans="4:4" ht="15.75" customHeight="1" x14ac:dyDescent="0.25">
      <c r="D308" s="7"/>
    </row>
    <row r="309" spans="4:4" ht="15.75" customHeight="1" x14ac:dyDescent="0.25">
      <c r="D309" s="7"/>
    </row>
    <row r="310" spans="4:4" ht="15.75" customHeight="1" x14ac:dyDescent="0.25">
      <c r="D310" s="7"/>
    </row>
    <row r="311" spans="4:4" ht="15.75" customHeight="1" x14ac:dyDescent="0.25">
      <c r="D311" s="7"/>
    </row>
    <row r="312" spans="4:4" ht="15.75" customHeight="1" x14ac:dyDescent="0.25">
      <c r="D312" s="7"/>
    </row>
    <row r="313" spans="4:4" ht="15.75" customHeight="1" x14ac:dyDescent="0.25">
      <c r="D313" s="7"/>
    </row>
    <row r="314" spans="4:4" ht="15.75" customHeight="1" x14ac:dyDescent="0.25">
      <c r="D314" s="7"/>
    </row>
    <row r="315" spans="4:4" ht="15.75" customHeight="1" x14ac:dyDescent="0.25">
      <c r="D315" s="7"/>
    </row>
    <row r="316" spans="4:4" ht="15.75" customHeight="1" x14ac:dyDescent="0.25">
      <c r="D316" s="7"/>
    </row>
    <row r="317" spans="4:4" ht="15.75" customHeight="1" x14ac:dyDescent="0.25">
      <c r="D317" s="7"/>
    </row>
    <row r="318" spans="4:4" ht="15.75" customHeight="1" x14ac:dyDescent="0.25">
      <c r="D318" s="7"/>
    </row>
    <row r="319" spans="4:4" ht="15.75" customHeight="1" x14ac:dyDescent="0.25">
      <c r="D319" s="7"/>
    </row>
    <row r="320" spans="4:4" ht="15.75" customHeight="1" x14ac:dyDescent="0.25">
      <c r="D320" s="7"/>
    </row>
    <row r="321" spans="4:4" ht="15.75" customHeight="1" x14ac:dyDescent="0.25">
      <c r="D321" s="7"/>
    </row>
    <row r="322" spans="4:4" ht="15.75" customHeight="1" x14ac:dyDescent="0.25">
      <c r="D322" s="7"/>
    </row>
    <row r="323" spans="4:4" ht="15.75" customHeight="1" x14ac:dyDescent="0.25">
      <c r="D323" s="7"/>
    </row>
    <row r="324" spans="4:4" ht="15.75" customHeight="1" x14ac:dyDescent="0.25">
      <c r="D324" s="7"/>
    </row>
    <row r="325" spans="4:4" ht="15.75" customHeight="1" x14ac:dyDescent="0.25">
      <c r="D325" s="7"/>
    </row>
    <row r="326" spans="4:4" ht="15.75" customHeight="1" x14ac:dyDescent="0.25">
      <c r="D326" s="7"/>
    </row>
    <row r="327" spans="4:4" ht="15.75" customHeight="1" x14ac:dyDescent="0.25">
      <c r="D327" s="7"/>
    </row>
    <row r="328" spans="4:4" ht="15.75" customHeight="1" x14ac:dyDescent="0.25">
      <c r="D328" s="7"/>
    </row>
    <row r="329" spans="4:4" ht="15.75" customHeight="1" x14ac:dyDescent="0.25">
      <c r="D329" s="7"/>
    </row>
    <row r="330" spans="4:4" ht="15.75" customHeight="1" x14ac:dyDescent="0.25">
      <c r="D330" s="7"/>
    </row>
    <row r="331" spans="4:4" ht="15.75" customHeight="1" x14ac:dyDescent="0.25">
      <c r="D331" s="7"/>
    </row>
    <row r="332" spans="4:4" ht="15.75" customHeight="1" x14ac:dyDescent="0.25">
      <c r="D332" s="7"/>
    </row>
    <row r="333" spans="4:4" ht="15.75" customHeight="1" x14ac:dyDescent="0.25">
      <c r="D333" s="7"/>
    </row>
    <row r="334" spans="4:4" ht="15.75" customHeight="1" x14ac:dyDescent="0.25">
      <c r="D334" s="7"/>
    </row>
    <row r="335" spans="4:4" ht="15.75" customHeight="1" x14ac:dyDescent="0.25">
      <c r="D335" s="7"/>
    </row>
    <row r="336" spans="4:4" ht="15.75" customHeight="1" x14ac:dyDescent="0.25">
      <c r="D336" s="7"/>
    </row>
    <row r="337" spans="4:4" ht="15.75" customHeight="1" x14ac:dyDescent="0.25">
      <c r="D337" s="7"/>
    </row>
    <row r="338" spans="4:4" ht="15.75" customHeight="1" x14ac:dyDescent="0.25">
      <c r="D338" s="7"/>
    </row>
    <row r="339" spans="4:4" ht="15.75" customHeight="1" x14ac:dyDescent="0.25">
      <c r="D339" s="7"/>
    </row>
    <row r="340" spans="4:4" ht="15.75" customHeight="1" x14ac:dyDescent="0.25">
      <c r="D340" s="7"/>
    </row>
    <row r="341" spans="4:4" ht="15.75" customHeight="1" x14ac:dyDescent="0.25">
      <c r="D341" s="7"/>
    </row>
    <row r="342" spans="4:4" ht="15.75" customHeight="1" x14ac:dyDescent="0.25">
      <c r="D342" s="7"/>
    </row>
    <row r="343" spans="4:4" ht="15.75" customHeight="1" x14ac:dyDescent="0.25">
      <c r="D343" s="7"/>
    </row>
    <row r="344" spans="4:4" ht="15.75" customHeight="1" x14ac:dyDescent="0.25">
      <c r="D344" s="7"/>
    </row>
    <row r="345" spans="4:4" ht="15.75" customHeight="1" x14ac:dyDescent="0.25">
      <c r="D345" s="7"/>
    </row>
    <row r="346" spans="4:4" ht="15.75" customHeight="1" x14ac:dyDescent="0.25">
      <c r="D346" s="7"/>
    </row>
    <row r="347" spans="4:4" ht="15.75" customHeight="1" x14ac:dyDescent="0.25">
      <c r="D347" s="7"/>
    </row>
    <row r="348" spans="4:4" ht="15.75" customHeight="1" x14ac:dyDescent="0.25">
      <c r="D348" s="7"/>
    </row>
    <row r="349" spans="4:4" ht="15.75" customHeight="1" x14ac:dyDescent="0.25">
      <c r="D349" s="7"/>
    </row>
    <row r="350" spans="4:4" ht="15.75" customHeight="1" x14ac:dyDescent="0.25">
      <c r="D350" s="7"/>
    </row>
    <row r="351" spans="4:4" ht="15.75" customHeight="1" x14ac:dyDescent="0.25">
      <c r="D351" s="7"/>
    </row>
    <row r="352" spans="4:4" ht="15.75" customHeight="1" x14ac:dyDescent="0.25">
      <c r="D352" s="7"/>
    </row>
    <row r="353" spans="4:4" ht="15.75" customHeight="1" x14ac:dyDescent="0.25">
      <c r="D353" s="7"/>
    </row>
    <row r="354" spans="4:4" ht="15.75" customHeight="1" x14ac:dyDescent="0.25">
      <c r="D354" s="7"/>
    </row>
    <row r="355" spans="4:4" ht="15.75" customHeight="1" x14ac:dyDescent="0.25">
      <c r="D355" s="7"/>
    </row>
    <row r="356" spans="4:4" ht="15.75" customHeight="1" x14ac:dyDescent="0.25">
      <c r="D356" s="7"/>
    </row>
    <row r="357" spans="4:4" ht="15.75" customHeight="1" x14ac:dyDescent="0.25">
      <c r="D357" s="7"/>
    </row>
    <row r="358" spans="4:4" ht="15.75" customHeight="1" x14ac:dyDescent="0.25">
      <c r="D358" s="7"/>
    </row>
    <row r="359" spans="4:4" ht="15.75" customHeight="1" x14ac:dyDescent="0.25">
      <c r="D359" s="7"/>
    </row>
    <row r="360" spans="4:4" ht="15.75" customHeight="1" x14ac:dyDescent="0.25">
      <c r="D360" s="7"/>
    </row>
    <row r="361" spans="4:4" ht="15.75" customHeight="1" x14ac:dyDescent="0.25">
      <c r="D361" s="7"/>
    </row>
    <row r="362" spans="4:4" ht="15.75" customHeight="1" x14ac:dyDescent="0.25">
      <c r="D362" s="7"/>
    </row>
    <row r="363" spans="4:4" ht="15.75" customHeight="1" x14ac:dyDescent="0.25">
      <c r="D363" s="7"/>
    </row>
    <row r="364" spans="4:4" ht="15.75" customHeight="1" x14ac:dyDescent="0.25">
      <c r="D364" s="7"/>
    </row>
    <row r="365" spans="4:4" ht="15.75" customHeight="1" x14ac:dyDescent="0.25">
      <c r="D365" s="7"/>
    </row>
    <row r="366" spans="4:4" ht="15.75" customHeight="1" x14ac:dyDescent="0.25">
      <c r="D366" s="7"/>
    </row>
    <row r="367" spans="4:4" ht="15.75" customHeight="1" x14ac:dyDescent="0.25">
      <c r="D367" s="7"/>
    </row>
    <row r="368" spans="4:4" ht="15.75" customHeight="1" x14ac:dyDescent="0.25">
      <c r="D368" s="7"/>
    </row>
    <row r="369" spans="4:4" ht="15.75" customHeight="1" x14ac:dyDescent="0.25">
      <c r="D369" s="7"/>
    </row>
    <row r="370" spans="4:4" ht="15.75" customHeight="1" x14ac:dyDescent="0.25">
      <c r="D370" s="7"/>
    </row>
    <row r="371" spans="4:4" ht="15.75" customHeight="1" x14ac:dyDescent="0.25">
      <c r="D371" s="7"/>
    </row>
    <row r="372" spans="4:4" ht="15.75" customHeight="1" x14ac:dyDescent="0.25">
      <c r="D372" s="7"/>
    </row>
    <row r="373" spans="4:4" ht="15.75" customHeight="1" x14ac:dyDescent="0.25">
      <c r="D373" s="7"/>
    </row>
    <row r="374" spans="4:4" ht="15.75" customHeight="1" x14ac:dyDescent="0.25">
      <c r="D374" s="7"/>
    </row>
    <row r="375" spans="4:4" ht="15.75" customHeight="1" x14ac:dyDescent="0.25">
      <c r="D375" s="7"/>
    </row>
    <row r="376" spans="4:4" ht="15.75" customHeight="1" x14ac:dyDescent="0.25">
      <c r="D376" s="7"/>
    </row>
    <row r="377" spans="4:4" ht="15.75" customHeight="1" x14ac:dyDescent="0.25">
      <c r="D377" s="7"/>
    </row>
    <row r="378" spans="4:4" ht="15.75" customHeight="1" x14ac:dyDescent="0.25">
      <c r="D378" s="7"/>
    </row>
    <row r="379" spans="4:4" ht="15.75" customHeight="1" x14ac:dyDescent="0.25">
      <c r="D379" s="7"/>
    </row>
    <row r="380" spans="4:4" ht="15.75" customHeight="1" x14ac:dyDescent="0.25">
      <c r="D380" s="7"/>
    </row>
    <row r="381" spans="4:4" ht="15.75" customHeight="1" x14ac:dyDescent="0.25">
      <c r="D381" s="7"/>
    </row>
    <row r="382" spans="4:4" ht="15.75" customHeight="1" x14ac:dyDescent="0.25">
      <c r="D382" s="7"/>
    </row>
    <row r="383" spans="4:4" ht="15.75" customHeight="1" x14ac:dyDescent="0.25">
      <c r="D383" s="7"/>
    </row>
    <row r="384" spans="4:4" ht="15.75" customHeight="1" x14ac:dyDescent="0.25">
      <c r="D384" s="7"/>
    </row>
    <row r="385" spans="4:4" ht="15.75" customHeight="1" x14ac:dyDescent="0.25">
      <c r="D385" s="7"/>
    </row>
    <row r="386" spans="4:4" ht="15.75" customHeight="1" x14ac:dyDescent="0.25">
      <c r="D386" s="7"/>
    </row>
    <row r="387" spans="4:4" ht="15.75" customHeight="1" x14ac:dyDescent="0.25">
      <c r="D387" s="7"/>
    </row>
    <row r="388" spans="4:4" ht="15.75" customHeight="1" x14ac:dyDescent="0.25">
      <c r="D388" s="7"/>
    </row>
    <row r="389" spans="4:4" ht="15.75" customHeight="1" x14ac:dyDescent="0.25">
      <c r="D389" s="7"/>
    </row>
    <row r="390" spans="4:4" ht="15.75" customHeight="1" x14ac:dyDescent="0.25">
      <c r="D390" s="7"/>
    </row>
    <row r="391" spans="4:4" ht="15.75" customHeight="1" x14ac:dyDescent="0.25">
      <c r="D391" s="7"/>
    </row>
    <row r="392" spans="4:4" ht="15.75" customHeight="1" x14ac:dyDescent="0.25">
      <c r="D392" s="7"/>
    </row>
    <row r="393" spans="4:4" ht="15.75" customHeight="1" x14ac:dyDescent="0.25">
      <c r="D393" s="7"/>
    </row>
    <row r="394" spans="4:4" ht="15.75" customHeight="1" x14ac:dyDescent="0.25">
      <c r="D394" s="7"/>
    </row>
    <row r="395" spans="4:4" ht="15.75" customHeight="1" x14ac:dyDescent="0.25">
      <c r="D395" s="7"/>
    </row>
    <row r="396" spans="4:4" ht="15.75" customHeight="1" x14ac:dyDescent="0.25">
      <c r="D396" s="7"/>
    </row>
    <row r="397" spans="4:4" ht="15.75" customHeight="1" x14ac:dyDescent="0.25">
      <c r="D397" s="7"/>
    </row>
    <row r="398" spans="4:4" ht="15.75" customHeight="1" x14ac:dyDescent="0.25">
      <c r="D398" s="7"/>
    </row>
    <row r="399" spans="4:4" ht="15.75" customHeight="1" x14ac:dyDescent="0.25">
      <c r="D399" s="7"/>
    </row>
    <row r="400" spans="4:4" ht="15.75" customHeight="1" x14ac:dyDescent="0.25">
      <c r="D400" s="7"/>
    </row>
    <row r="401" spans="4:4" ht="15.75" customHeight="1" x14ac:dyDescent="0.25">
      <c r="D401" s="7"/>
    </row>
    <row r="402" spans="4:4" ht="15.75" customHeight="1" x14ac:dyDescent="0.25">
      <c r="D402" s="7"/>
    </row>
    <row r="403" spans="4:4" ht="15.75" customHeight="1" x14ac:dyDescent="0.25">
      <c r="D403" s="7"/>
    </row>
    <row r="404" spans="4:4" ht="15.75" customHeight="1" x14ac:dyDescent="0.25">
      <c r="D404" s="7"/>
    </row>
    <row r="405" spans="4:4" ht="15.75" customHeight="1" x14ac:dyDescent="0.25">
      <c r="D405" s="7"/>
    </row>
    <row r="406" spans="4:4" ht="15.75" customHeight="1" x14ac:dyDescent="0.25">
      <c r="D406" s="7"/>
    </row>
    <row r="407" spans="4:4" ht="15.75" customHeight="1" x14ac:dyDescent="0.25">
      <c r="D407" s="7"/>
    </row>
    <row r="408" spans="4:4" ht="15.75" customHeight="1" x14ac:dyDescent="0.25">
      <c r="D408" s="7"/>
    </row>
    <row r="409" spans="4:4" ht="15.75" customHeight="1" x14ac:dyDescent="0.25">
      <c r="D409" s="7"/>
    </row>
    <row r="410" spans="4:4" ht="15.75" customHeight="1" x14ac:dyDescent="0.25">
      <c r="D410" s="7"/>
    </row>
    <row r="411" spans="4:4" ht="15.75" customHeight="1" x14ac:dyDescent="0.25">
      <c r="D411" s="7"/>
    </row>
    <row r="412" spans="4:4" ht="15.75" customHeight="1" x14ac:dyDescent="0.25">
      <c r="D412" s="7"/>
    </row>
    <row r="413" spans="4:4" ht="15.75" customHeight="1" x14ac:dyDescent="0.25">
      <c r="D413" s="7"/>
    </row>
    <row r="414" spans="4:4" ht="15.75" customHeight="1" x14ac:dyDescent="0.25">
      <c r="D414" s="7"/>
    </row>
    <row r="415" spans="4:4" ht="15.75" customHeight="1" x14ac:dyDescent="0.25">
      <c r="D415" s="7"/>
    </row>
    <row r="416" spans="4:4" ht="15.75" customHeight="1" x14ac:dyDescent="0.25">
      <c r="D416" s="7"/>
    </row>
    <row r="417" spans="4:4" ht="15.75" customHeight="1" x14ac:dyDescent="0.25">
      <c r="D417" s="7"/>
    </row>
    <row r="418" spans="4:4" ht="15.75" customHeight="1" x14ac:dyDescent="0.25">
      <c r="D418" s="7"/>
    </row>
    <row r="419" spans="4:4" ht="15.75" customHeight="1" x14ac:dyDescent="0.25">
      <c r="D419" s="7"/>
    </row>
    <row r="420" spans="4:4" ht="15.75" customHeight="1" x14ac:dyDescent="0.25">
      <c r="D420" s="7"/>
    </row>
    <row r="421" spans="4:4" ht="15.75" customHeight="1" x14ac:dyDescent="0.25">
      <c r="D421" s="7"/>
    </row>
    <row r="422" spans="4:4" ht="15.75" customHeight="1" x14ac:dyDescent="0.25">
      <c r="D422" s="7"/>
    </row>
    <row r="423" spans="4:4" ht="15.75" customHeight="1" x14ac:dyDescent="0.25">
      <c r="D423" s="7"/>
    </row>
    <row r="424" spans="4:4" ht="15.75" customHeight="1" x14ac:dyDescent="0.25">
      <c r="D424" s="7"/>
    </row>
    <row r="425" spans="4:4" ht="15.75" customHeight="1" x14ac:dyDescent="0.25">
      <c r="D425" s="7"/>
    </row>
    <row r="426" spans="4:4" ht="15.75" customHeight="1" x14ac:dyDescent="0.25">
      <c r="D426" s="7"/>
    </row>
    <row r="427" spans="4:4" ht="15.75" customHeight="1" x14ac:dyDescent="0.25">
      <c r="D427" s="7"/>
    </row>
    <row r="428" spans="4:4" ht="15.75" customHeight="1" x14ac:dyDescent="0.25">
      <c r="D428" s="7"/>
    </row>
    <row r="429" spans="4:4" ht="15.75" customHeight="1" x14ac:dyDescent="0.25">
      <c r="D429" s="7"/>
    </row>
    <row r="430" spans="4:4" ht="15.75" customHeight="1" x14ac:dyDescent="0.25">
      <c r="D430" s="7"/>
    </row>
    <row r="431" spans="4:4" ht="15.75" customHeight="1" x14ac:dyDescent="0.25">
      <c r="D431" s="7"/>
    </row>
    <row r="432" spans="4:4" ht="15.75" customHeight="1" x14ac:dyDescent="0.25">
      <c r="D432" s="7"/>
    </row>
    <row r="433" spans="4:4" ht="15.75" customHeight="1" x14ac:dyDescent="0.25">
      <c r="D433" s="7"/>
    </row>
    <row r="434" spans="4:4" ht="15.75" customHeight="1" x14ac:dyDescent="0.25">
      <c r="D434" s="7"/>
    </row>
    <row r="435" spans="4:4" ht="15.75" customHeight="1" x14ac:dyDescent="0.25">
      <c r="D435" s="7"/>
    </row>
    <row r="436" spans="4:4" ht="15.75" customHeight="1" x14ac:dyDescent="0.25">
      <c r="D436" s="7"/>
    </row>
    <row r="437" spans="4:4" ht="15.75" customHeight="1" x14ac:dyDescent="0.25">
      <c r="D437" s="7"/>
    </row>
    <row r="438" spans="4:4" ht="15.75" customHeight="1" x14ac:dyDescent="0.25">
      <c r="D438" s="7"/>
    </row>
    <row r="439" spans="4:4" ht="15.75" customHeight="1" x14ac:dyDescent="0.25">
      <c r="D439" s="7"/>
    </row>
    <row r="440" spans="4:4" ht="15.75" customHeight="1" x14ac:dyDescent="0.25">
      <c r="D440" s="7"/>
    </row>
    <row r="441" spans="4:4" ht="15.75" customHeight="1" x14ac:dyDescent="0.25">
      <c r="D441" s="7"/>
    </row>
    <row r="442" spans="4:4" ht="15.75" customHeight="1" x14ac:dyDescent="0.25">
      <c r="D442" s="7"/>
    </row>
    <row r="443" spans="4:4" ht="15.75" customHeight="1" x14ac:dyDescent="0.25">
      <c r="D443" s="7"/>
    </row>
    <row r="444" spans="4:4" ht="15.75" customHeight="1" x14ac:dyDescent="0.25">
      <c r="D444" s="7"/>
    </row>
    <row r="445" spans="4:4" ht="15.75" customHeight="1" x14ac:dyDescent="0.25">
      <c r="D445" s="7"/>
    </row>
    <row r="446" spans="4:4" ht="15.75" customHeight="1" x14ac:dyDescent="0.25">
      <c r="D446" s="7"/>
    </row>
    <row r="447" spans="4:4" ht="15.75" customHeight="1" x14ac:dyDescent="0.25">
      <c r="D447" s="7"/>
    </row>
    <row r="448" spans="4:4" ht="15.75" customHeight="1" x14ac:dyDescent="0.25">
      <c r="D448" s="7"/>
    </row>
    <row r="449" spans="4:4" ht="15.75" customHeight="1" x14ac:dyDescent="0.25">
      <c r="D449" s="7"/>
    </row>
    <row r="450" spans="4:4" ht="15.75" customHeight="1" x14ac:dyDescent="0.25">
      <c r="D450" s="7"/>
    </row>
    <row r="451" spans="4:4" ht="15.75" customHeight="1" x14ac:dyDescent="0.25">
      <c r="D451" s="7"/>
    </row>
    <row r="452" spans="4:4" ht="15.75" customHeight="1" x14ac:dyDescent="0.25">
      <c r="D452" s="7"/>
    </row>
    <row r="453" spans="4:4" ht="15.75" customHeight="1" x14ac:dyDescent="0.25">
      <c r="D453" s="7"/>
    </row>
    <row r="454" spans="4:4" ht="15.75" customHeight="1" x14ac:dyDescent="0.25">
      <c r="D454" s="7"/>
    </row>
    <row r="455" spans="4:4" ht="15.75" customHeight="1" x14ac:dyDescent="0.25">
      <c r="D455" s="7"/>
    </row>
    <row r="456" spans="4:4" ht="15.75" customHeight="1" x14ac:dyDescent="0.25">
      <c r="D456" s="7"/>
    </row>
    <row r="457" spans="4:4" ht="15.75" customHeight="1" x14ac:dyDescent="0.25">
      <c r="D457" s="7"/>
    </row>
    <row r="458" spans="4:4" ht="15.75" customHeight="1" x14ac:dyDescent="0.25">
      <c r="D458" s="7"/>
    </row>
    <row r="459" spans="4:4" ht="15.75" customHeight="1" x14ac:dyDescent="0.25">
      <c r="D459" s="7"/>
    </row>
    <row r="460" spans="4:4" ht="15.75" customHeight="1" x14ac:dyDescent="0.25">
      <c r="D460" s="7"/>
    </row>
    <row r="461" spans="4:4" ht="15.75" customHeight="1" x14ac:dyDescent="0.25">
      <c r="D461" s="7"/>
    </row>
    <row r="462" spans="4:4" ht="15.75" customHeight="1" x14ac:dyDescent="0.25">
      <c r="D462" s="7"/>
    </row>
    <row r="463" spans="4:4" ht="15.75" customHeight="1" x14ac:dyDescent="0.25">
      <c r="D463" s="7"/>
    </row>
    <row r="464" spans="4:4" ht="15.75" customHeight="1" x14ac:dyDescent="0.25">
      <c r="D464" s="7"/>
    </row>
    <row r="465" spans="4:4" ht="15.75" customHeight="1" x14ac:dyDescent="0.25">
      <c r="D465" s="7"/>
    </row>
    <row r="466" spans="4:4" ht="15.75" customHeight="1" x14ac:dyDescent="0.25">
      <c r="D466" s="7"/>
    </row>
    <row r="467" spans="4:4" ht="15.75" customHeight="1" x14ac:dyDescent="0.25">
      <c r="D467" s="7"/>
    </row>
    <row r="468" spans="4:4" ht="15.75" customHeight="1" x14ac:dyDescent="0.25">
      <c r="D468" s="7"/>
    </row>
    <row r="469" spans="4:4" ht="15.75" customHeight="1" x14ac:dyDescent="0.25">
      <c r="D469" s="7"/>
    </row>
    <row r="470" spans="4:4" ht="15.75" customHeight="1" x14ac:dyDescent="0.25">
      <c r="D470" s="7"/>
    </row>
    <row r="471" spans="4:4" ht="15.75" customHeight="1" x14ac:dyDescent="0.25">
      <c r="D471" s="7"/>
    </row>
    <row r="472" spans="4:4" ht="15.75" customHeight="1" x14ac:dyDescent="0.25">
      <c r="D472" s="7"/>
    </row>
    <row r="473" spans="4:4" ht="15.75" customHeight="1" x14ac:dyDescent="0.25">
      <c r="D473" s="7"/>
    </row>
    <row r="474" spans="4:4" ht="15.75" customHeight="1" x14ac:dyDescent="0.25">
      <c r="D474" s="7"/>
    </row>
    <row r="475" spans="4:4" ht="15.75" customHeight="1" x14ac:dyDescent="0.25">
      <c r="D475" s="7"/>
    </row>
    <row r="476" spans="4:4" ht="15.75" customHeight="1" x14ac:dyDescent="0.25">
      <c r="D476" s="7"/>
    </row>
    <row r="477" spans="4:4" ht="15.75" customHeight="1" x14ac:dyDescent="0.25">
      <c r="D477" s="7"/>
    </row>
    <row r="478" spans="4:4" ht="15.75" customHeight="1" x14ac:dyDescent="0.25">
      <c r="D478" s="7"/>
    </row>
    <row r="479" spans="4:4" ht="15.75" customHeight="1" x14ac:dyDescent="0.25">
      <c r="D479" s="7"/>
    </row>
    <row r="480" spans="4:4" ht="15.75" customHeight="1" x14ac:dyDescent="0.25">
      <c r="D480" s="7"/>
    </row>
    <row r="481" spans="4:4" ht="15.75" customHeight="1" x14ac:dyDescent="0.25">
      <c r="D481" s="7"/>
    </row>
    <row r="482" spans="4:4" ht="15.75" customHeight="1" x14ac:dyDescent="0.25">
      <c r="D482" s="7"/>
    </row>
    <row r="483" spans="4:4" ht="15.75" customHeight="1" x14ac:dyDescent="0.25">
      <c r="D483" s="7"/>
    </row>
    <row r="484" spans="4:4" ht="15.75" customHeight="1" x14ac:dyDescent="0.25">
      <c r="D484" s="7"/>
    </row>
    <row r="485" spans="4:4" ht="15.75" customHeight="1" x14ac:dyDescent="0.25">
      <c r="D485" s="7"/>
    </row>
    <row r="486" spans="4:4" ht="15.75" customHeight="1" x14ac:dyDescent="0.25">
      <c r="D486" s="7"/>
    </row>
    <row r="487" spans="4:4" ht="15.75" customHeight="1" x14ac:dyDescent="0.25">
      <c r="D487" s="7"/>
    </row>
    <row r="488" spans="4:4" ht="15.75" customHeight="1" x14ac:dyDescent="0.25">
      <c r="D488" s="7"/>
    </row>
    <row r="489" spans="4:4" ht="15.75" customHeight="1" x14ac:dyDescent="0.25">
      <c r="D489" s="7"/>
    </row>
    <row r="490" spans="4:4" ht="15.75" customHeight="1" x14ac:dyDescent="0.25">
      <c r="D490" s="7"/>
    </row>
    <row r="491" spans="4:4" ht="15.75" customHeight="1" x14ac:dyDescent="0.25">
      <c r="D491" s="7"/>
    </row>
    <row r="492" spans="4:4" ht="15.75" customHeight="1" x14ac:dyDescent="0.25">
      <c r="D492" s="7"/>
    </row>
    <row r="493" spans="4:4" ht="15.75" customHeight="1" x14ac:dyDescent="0.25">
      <c r="D493" s="7"/>
    </row>
    <row r="494" spans="4:4" ht="15.75" customHeight="1" x14ac:dyDescent="0.25">
      <c r="D494" s="7"/>
    </row>
    <row r="495" spans="4:4" ht="15.75" customHeight="1" x14ac:dyDescent="0.25">
      <c r="D495" s="7"/>
    </row>
    <row r="496" spans="4:4" ht="15.75" customHeight="1" x14ac:dyDescent="0.25">
      <c r="D496" s="7"/>
    </row>
    <row r="497" spans="4:4" ht="15.75" customHeight="1" x14ac:dyDescent="0.25">
      <c r="D497" s="7"/>
    </row>
    <row r="498" spans="4:4" ht="15.75" customHeight="1" x14ac:dyDescent="0.25">
      <c r="D498" s="7"/>
    </row>
    <row r="499" spans="4:4" ht="15.75" customHeight="1" x14ac:dyDescent="0.25">
      <c r="D499" s="7"/>
    </row>
    <row r="500" spans="4:4" ht="15.75" customHeight="1" x14ac:dyDescent="0.25">
      <c r="D500" s="7"/>
    </row>
    <row r="501" spans="4:4" ht="15.75" customHeight="1" x14ac:dyDescent="0.25">
      <c r="D501" s="7"/>
    </row>
    <row r="502" spans="4:4" ht="15.75" customHeight="1" x14ac:dyDescent="0.25">
      <c r="D502" s="7"/>
    </row>
    <row r="503" spans="4:4" ht="15.75" customHeight="1" x14ac:dyDescent="0.25">
      <c r="D503" s="7"/>
    </row>
    <row r="504" spans="4:4" ht="15.75" customHeight="1" x14ac:dyDescent="0.25">
      <c r="D504" s="7"/>
    </row>
    <row r="505" spans="4:4" ht="15.75" customHeight="1" x14ac:dyDescent="0.25">
      <c r="D505" s="7"/>
    </row>
    <row r="506" spans="4:4" ht="15.75" customHeight="1" x14ac:dyDescent="0.25">
      <c r="D506" s="7"/>
    </row>
    <row r="507" spans="4:4" ht="15.75" customHeight="1" x14ac:dyDescent="0.25">
      <c r="D507" s="7"/>
    </row>
    <row r="508" spans="4:4" ht="15.75" customHeight="1" x14ac:dyDescent="0.25">
      <c r="D508" s="7"/>
    </row>
    <row r="509" spans="4:4" ht="15.75" customHeight="1" x14ac:dyDescent="0.25">
      <c r="D509" s="7"/>
    </row>
    <row r="510" spans="4:4" ht="15.75" customHeight="1" x14ac:dyDescent="0.25">
      <c r="D510" s="7"/>
    </row>
    <row r="511" spans="4:4" ht="15.75" customHeight="1" x14ac:dyDescent="0.25">
      <c r="D511" s="7"/>
    </row>
    <row r="512" spans="4:4" ht="15.75" customHeight="1" x14ac:dyDescent="0.25">
      <c r="D512" s="7"/>
    </row>
    <row r="513" spans="4:4" ht="15.75" customHeight="1" x14ac:dyDescent="0.25">
      <c r="D513" s="7"/>
    </row>
    <row r="514" spans="4:4" ht="15.75" customHeight="1" x14ac:dyDescent="0.25">
      <c r="D514" s="7"/>
    </row>
    <row r="515" spans="4:4" ht="15.75" customHeight="1" x14ac:dyDescent="0.25">
      <c r="D515" s="7"/>
    </row>
    <row r="516" spans="4:4" ht="15.75" customHeight="1" x14ac:dyDescent="0.25">
      <c r="D516" s="7"/>
    </row>
    <row r="517" spans="4:4" ht="15.75" customHeight="1" x14ac:dyDescent="0.25">
      <c r="D517" s="7"/>
    </row>
    <row r="518" spans="4:4" ht="15.75" customHeight="1" x14ac:dyDescent="0.25">
      <c r="D518" s="7"/>
    </row>
    <row r="519" spans="4:4" ht="15.75" customHeight="1" x14ac:dyDescent="0.25">
      <c r="D519" s="7"/>
    </row>
    <row r="520" spans="4:4" ht="15.75" customHeight="1" x14ac:dyDescent="0.25">
      <c r="D520" s="7"/>
    </row>
    <row r="521" spans="4:4" ht="15.75" customHeight="1" x14ac:dyDescent="0.25">
      <c r="D521" s="7"/>
    </row>
    <row r="522" spans="4:4" ht="15.75" customHeight="1" x14ac:dyDescent="0.25">
      <c r="D522" s="7"/>
    </row>
    <row r="523" spans="4:4" ht="15.75" customHeight="1" x14ac:dyDescent="0.25">
      <c r="D523" s="7"/>
    </row>
    <row r="524" spans="4:4" ht="15.75" customHeight="1" x14ac:dyDescent="0.25">
      <c r="D524" s="7"/>
    </row>
    <row r="525" spans="4:4" ht="15.75" customHeight="1" x14ac:dyDescent="0.25">
      <c r="D525" s="7"/>
    </row>
    <row r="526" spans="4:4" ht="15.75" customHeight="1" x14ac:dyDescent="0.25">
      <c r="D526" s="7"/>
    </row>
    <row r="527" spans="4:4" ht="15.75" customHeight="1" x14ac:dyDescent="0.25">
      <c r="D527" s="7"/>
    </row>
    <row r="528" spans="4:4" ht="15.75" customHeight="1" x14ac:dyDescent="0.25">
      <c r="D528" s="7"/>
    </row>
    <row r="529" spans="4:4" ht="15.75" customHeight="1" x14ac:dyDescent="0.25">
      <c r="D529" s="7"/>
    </row>
    <row r="530" spans="4:4" ht="15.75" customHeight="1" x14ac:dyDescent="0.25">
      <c r="D530" s="7"/>
    </row>
    <row r="531" spans="4:4" ht="15.75" customHeight="1" x14ac:dyDescent="0.25">
      <c r="D531" s="7"/>
    </row>
    <row r="532" spans="4:4" ht="15.75" customHeight="1" x14ac:dyDescent="0.25">
      <c r="D532" s="7"/>
    </row>
    <row r="533" spans="4:4" ht="15.75" customHeight="1" x14ac:dyDescent="0.25">
      <c r="D533" s="7"/>
    </row>
    <row r="534" spans="4:4" ht="15.75" customHeight="1" x14ac:dyDescent="0.25">
      <c r="D534" s="7"/>
    </row>
    <row r="535" spans="4:4" ht="15.75" customHeight="1" x14ac:dyDescent="0.25">
      <c r="D535" s="7"/>
    </row>
    <row r="536" spans="4:4" ht="15.75" customHeight="1" x14ac:dyDescent="0.25">
      <c r="D536" s="7"/>
    </row>
    <row r="537" spans="4:4" ht="15.75" customHeight="1" x14ac:dyDescent="0.25">
      <c r="D537" s="7"/>
    </row>
    <row r="538" spans="4:4" ht="15.75" customHeight="1" x14ac:dyDescent="0.25">
      <c r="D538" s="7"/>
    </row>
    <row r="539" spans="4:4" ht="15.75" customHeight="1" x14ac:dyDescent="0.25">
      <c r="D539" s="7"/>
    </row>
    <row r="540" spans="4:4" ht="15.75" customHeight="1" x14ac:dyDescent="0.25">
      <c r="D540" s="7"/>
    </row>
    <row r="541" spans="4:4" ht="15.75" customHeight="1" x14ac:dyDescent="0.25">
      <c r="D541" s="7"/>
    </row>
    <row r="542" spans="4:4" ht="15.75" customHeight="1" x14ac:dyDescent="0.25">
      <c r="D542" s="7"/>
    </row>
    <row r="543" spans="4:4" ht="15.75" customHeight="1" x14ac:dyDescent="0.25">
      <c r="D543" s="7"/>
    </row>
    <row r="544" spans="4:4" ht="15.75" customHeight="1" x14ac:dyDescent="0.25">
      <c r="D544" s="7"/>
    </row>
    <row r="545" spans="4:4" ht="15.75" customHeight="1" x14ac:dyDescent="0.25">
      <c r="D545" s="7"/>
    </row>
    <row r="546" spans="4:4" ht="15.75" customHeight="1" x14ac:dyDescent="0.25">
      <c r="D546" s="7"/>
    </row>
    <row r="547" spans="4:4" ht="15.75" customHeight="1" x14ac:dyDescent="0.25">
      <c r="D547" s="7"/>
    </row>
    <row r="548" spans="4:4" ht="15.75" customHeight="1" x14ac:dyDescent="0.25">
      <c r="D548" s="7"/>
    </row>
    <row r="549" spans="4:4" ht="15.75" customHeight="1" x14ac:dyDescent="0.25">
      <c r="D549" s="7"/>
    </row>
    <row r="550" spans="4:4" ht="15.75" customHeight="1" x14ac:dyDescent="0.25">
      <c r="D550" s="7"/>
    </row>
    <row r="551" spans="4:4" ht="15.75" customHeight="1" x14ac:dyDescent="0.25">
      <c r="D551" s="7"/>
    </row>
    <row r="552" spans="4:4" ht="15.75" customHeight="1" x14ac:dyDescent="0.25">
      <c r="D552" s="7"/>
    </row>
    <row r="553" spans="4:4" ht="15.75" customHeight="1" x14ac:dyDescent="0.25">
      <c r="D553" s="7"/>
    </row>
    <row r="554" spans="4:4" ht="15.75" customHeight="1" x14ac:dyDescent="0.25">
      <c r="D554" s="7"/>
    </row>
    <row r="555" spans="4:4" ht="15.75" customHeight="1" x14ac:dyDescent="0.25">
      <c r="D555" s="7"/>
    </row>
    <row r="556" spans="4:4" ht="15.75" customHeight="1" x14ac:dyDescent="0.25">
      <c r="D556" s="7"/>
    </row>
    <row r="557" spans="4:4" ht="15.75" customHeight="1" x14ac:dyDescent="0.25">
      <c r="D557" s="7"/>
    </row>
    <row r="558" spans="4:4" ht="15.75" customHeight="1" x14ac:dyDescent="0.25">
      <c r="D558" s="7"/>
    </row>
    <row r="559" spans="4:4" ht="15.75" customHeight="1" x14ac:dyDescent="0.25">
      <c r="D559" s="7"/>
    </row>
    <row r="560" spans="4:4" ht="15.75" customHeight="1" x14ac:dyDescent="0.25">
      <c r="D560" s="7"/>
    </row>
    <row r="561" spans="4:4" ht="15.75" customHeight="1" x14ac:dyDescent="0.25">
      <c r="D561" s="7"/>
    </row>
    <row r="562" spans="4:4" ht="15.75" customHeight="1" x14ac:dyDescent="0.25">
      <c r="D562" s="7"/>
    </row>
    <row r="563" spans="4:4" ht="15.75" customHeight="1" x14ac:dyDescent="0.25">
      <c r="D563" s="7"/>
    </row>
    <row r="564" spans="4:4" ht="15.75" customHeight="1" x14ac:dyDescent="0.25">
      <c r="D564" s="7"/>
    </row>
    <row r="565" spans="4:4" ht="15.75" customHeight="1" x14ac:dyDescent="0.25">
      <c r="D565" s="7"/>
    </row>
    <row r="566" spans="4:4" ht="15.75" customHeight="1" x14ac:dyDescent="0.25">
      <c r="D566" s="7"/>
    </row>
    <row r="567" spans="4:4" ht="15.75" customHeight="1" x14ac:dyDescent="0.25">
      <c r="D567" s="7"/>
    </row>
    <row r="568" spans="4:4" ht="15.75" customHeight="1" x14ac:dyDescent="0.25">
      <c r="D568" s="7"/>
    </row>
    <row r="569" spans="4:4" ht="15.75" customHeight="1" x14ac:dyDescent="0.25">
      <c r="D569" s="7"/>
    </row>
    <row r="570" spans="4:4" ht="15.75" customHeight="1" x14ac:dyDescent="0.25">
      <c r="D570" s="7"/>
    </row>
    <row r="571" spans="4:4" ht="15.75" customHeight="1" x14ac:dyDescent="0.25">
      <c r="D571" s="7"/>
    </row>
    <row r="572" spans="4:4" ht="15.75" customHeight="1" x14ac:dyDescent="0.25">
      <c r="D572" s="7"/>
    </row>
    <row r="573" spans="4:4" ht="15.75" customHeight="1" x14ac:dyDescent="0.25">
      <c r="D573" s="7"/>
    </row>
    <row r="574" spans="4:4" ht="15.75" customHeight="1" x14ac:dyDescent="0.25">
      <c r="D574" s="7"/>
    </row>
    <row r="575" spans="4:4" ht="15.75" customHeight="1" x14ac:dyDescent="0.25">
      <c r="D575" s="7"/>
    </row>
    <row r="576" spans="4:4" ht="15.75" customHeight="1" x14ac:dyDescent="0.25">
      <c r="D576" s="7"/>
    </row>
    <row r="577" spans="4:4" ht="15.75" customHeight="1" x14ac:dyDescent="0.25">
      <c r="D577" s="7"/>
    </row>
    <row r="578" spans="4:4" ht="15.75" customHeight="1" x14ac:dyDescent="0.25">
      <c r="D578" s="7"/>
    </row>
    <row r="579" spans="4:4" ht="15.75" customHeight="1" x14ac:dyDescent="0.25">
      <c r="D579" s="7"/>
    </row>
    <row r="580" spans="4:4" ht="15.75" customHeight="1" x14ac:dyDescent="0.25">
      <c r="D580" s="7"/>
    </row>
    <row r="581" spans="4:4" ht="15.75" customHeight="1" x14ac:dyDescent="0.25">
      <c r="D581" s="7"/>
    </row>
    <row r="582" spans="4:4" ht="15.75" customHeight="1" x14ac:dyDescent="0.25">
      <c r="D582" s="7"/>
    </row>
    <row r="583" spans="4:4" ht="15.75" customHeight="1" x14ac:dyDescent="0.25">
      <c r="D583" s="7"/>
    </row>
    <row r="584" spans="4:4" ht="15.75" customHeight="1" x14ac:dyDescent="0.25">
      <c r="D584" s="7"/>
    </row>
    <row r="585" spans="4:4" ht="15.75" customHeight="1" x14ac:dyDescent="0.25">
      <c r="D585" s="7"/>
    </row>
    <row r="586" spans="4:4" ht="15.75" customHeight="1" x14ac:dyDescent="0.25">
      <c r="D586" s="7"/>
    </row>
    <row r="587" spans="4:4" ht="15.75" customHeight="1" x14ac:dyDescent="0.25">
      <c r="D587" s="7"/>
    </row>
    <row r="588" spans="4:4" ht="15.75" customHeight="1" x14ac:dyDescent="0.25">
      <c r="D588" s="7"/>
    </row>
    <row r="589" spans="4:4" ht="15.75" customHeight="1" x14ac:dyDescent="0.25">
      <c r="D589" s="7"/>
    </row>
    <row r="590" spans="4:4" ht="15.75" customHeight="1" x14ac:dyDescent="0.25">
      <c r="D590" s="7"/>
    </row>
    <row r="591" spans="4:4" ht="15.75" customHeight="1" x14ac:dyDescent="0.25">
      <c r="D591" s="7"/>
    </row>
    <row r="592" spans="4:4" ht="15.75" customHeight="1" x14ac:dyDescent="0.25">
      <c r="D592" s="7"/>
    </row>
    <row r="593" spans="4:4" ht="15.75" customHeight="1" x14ac:dyDescent="0.25">
      <c r="D593" s="7"/>
    </row>
    <row r="594" spans="4:4" ht="15.75" customHeight="1" x14ac:dyDescent="0.25">
      <c r="D594" s="7"/>
    </row>
    <row r="595" spans="4:4" ht="15.75" customHeight="1" x14ac:dyDescent="0.25">
      <c r="D595" s="7"/>
    </row>
    <row r="596" spans="4:4" ht="15.75" customHeight="1" x14ac:dyDescent="0.25">
      <c r="D596" s="7"/>
    </row>
    <row r="597" spans="4:4" ht="15.75" customHeight="1" x14ac:dyDescent="0.25">
      <c r="D597" s="7"/>
    </row>
    <row r="598" spans="4:4" ht="15.75" customHeight="1" x14ac:dyDescent="0.25">
      <c r="D598" s="7"/>
    </row>
    <row r="599" spans="4:4" ht="15.75" customHeight="1" x14ac:dyDescent="0.25">
      <c r="D599" s="7"/>
    </row>
    <row r="600" spans="4:4" ht="15.75" customHeight="1" x14ac:dyDescent="0.25">
      <c r="D600" s="7"/>
    </row>
    <row r="601" spans="4:4" ht="15.75" customHeight="1" x14ac:dyDescent="0.25">
      <c r="D601" s="7"/>
    </row>
    <row r="602" spans="4:4" ht="15.75" customHeight="1" x14ac:dyDescent="0.25">
      <c r="D602" s="7"/>
    </row>
    <row r="603" spans="4:4" ht="15.75" customHeight="1" x14ac:dyDescent="0.25">
      <c r="D603" s="7"/>
    </row>
    <row r="604" spans="4:4" ht="15.75" customHeight="1" x14ac:dyDescent="0.25">
      <c r="D604" s="7"/>
    </row>
    <row r="605" spans="4:4" ht="15.75" customHeight="1" x14ac:dyDescent="0.25">
      <c r="D605" s="7"/>
    </row>
    <row r="606" spans="4:4" ht="15.75" customHeight="1" x14ac:dyDescent="0.25">
      <c r="D606" s="7"/>
    </row>
    <row r="607" spans="4:4" ht="15.75" customHeight="1" x14ac:dyDescent="0.25">
      <c r="D607" s="7"/>
    </row>
    <row r="608" spans="4:4" ht="15.75" customHeight="1" x14ac:dyDescent="0.25">
      <c r="D608" s="7"/>
    </row>
    <row r="609" spans="4:4" ht="15.75" customHeight="1" x14ac:dyDescent="0.25">
      <c r="D609" s="7"/>
    </row>
    <row r="610" spans="4:4" ht="15.75" customHeight="1" x14ac:dyDescent="0.25">
      <c r="D610" s="7"/>
    </row>
    <row r="611" spans="4:4" ht="15.75" customHeight="1" x14ac:dyDescent="0.25">
      <c r="D611" s="7"/>
    </row>
    <row r="612" spans="4:4" ht="15.75" customHeight="1" x14ac:dyDescent="0.25">
      <c r="D612" s="7"/>
    </row>
    <row r="613" spans="4:4" ht="15.75" customHeight="1" x14ac:dyDescent="0.25">
      <c r="D613" s="7"/>
    </row>
    <row r="614" spans="4:4" ht="15.75" customHeight="1" x14ac:dyDescent="0.25">
      <c r="D614" s="7"/>
    </row>
    <row r="615" spans="4:4" ht="15.75" customHeight="1" x14ac:dyDescent="0.25">
      <c r="D615" s="7"/>
    </row>
    <row r="616" spans="4:4" ht="15.75" customHeight="1" x14ac:dyDescent="0.25">
      <c r="D616" s="7"/>
    </row>
    <row r="617" spans="4:4" ht="15.75" customHeight="1" x14ac:dyDescent="0.25">
      <c r="D617" s="7"/>
    </row>
    <row r="618" spans="4:4" ht="15.75" customHeight="1" x14ac:dyDescent="0.25">
      <c r="D618" s="7"/>
    </row>
    <row r="619" spans="4:4" ht="15.75" customHeight="1" x14ac:dyDescent="0.25">
      <c r="D619" s="7"/>
    </row>
    <row r="620" spans="4:4" ht="15.75" customHeight="1" x14ac:dyDescent="0.25">
      <c r="D620" s="7"/>
    </row>
    <row r="621" spans="4:4" ht="15.75" customHeight="1" x14ac:dyDescent="0.25">
      <c r="D621" s="7"/>
    </row>
    <row r="622" spans="4:4" ht="15.75" customHeight="1" x14ac:dyDescent="0.25">
      <c r="D622" s="7"/>
    </row>
    <row r="623" spans="4:4" ht="15.75" customHeight="1" x14ac:dyDescent="0.25">
      <c r="D623" s="7"/>
    </row>
    <row r="624" spans="4:4" ht="15.75" customHeight="1" x14ac:dyDescent="0.25">
      <c r="D624" s="7"/>
    </row>
    <row r="625" spans="4:4" ht="15.75" customHeight="1" x14ac:dyDescent="0.25">
      <c r="D625" s="7"/>
    </row>
    <row r="626" spans="4:4" ht="15.75" customHeight="1" x14ac:dyDescent="0.25">
      <c r="D626" s="7"/>
    </row>
    <row r="627" spans="4:4" ht="15.75" customHeight="1" x14ac:dyDescent="0.25">
      <c r="D627" s="7"/>
    </row>
    <row r="628" spans="4:4" ht="15.75" customHeight="1" x14ac:dyDescent="0.25">
      <c r="D628" s="7"/>
    </row>
    <row r="629" spans="4:4" ht="15.75" customHeight="1" x14ac:dyDescent="0.25">
      <c r="D629" s="7"/>
    </row>
    <row r="630" spans="4:4" ht="15.75" customHeight="1" x14ac:dyDescent="0.25">
      <c r="D630" s="7"/>
    </row>
    <row r="631" spans="4:4" ht="15.75" customHeight="1" x14ac:dyDescent="0.25">
      <c r="D631" s="7"/>
    </row>
    <row r="632" spans="4:4" ht="15.75" customHeight="1" x14ac:dyDescent="0.25">
      <c r="D632" s="7"/>
    </row>
    <row r="633" spans="4:4" ht="15.75" customHeight="1" x14ac:dyDescent="0.25">
      <c r="D633" s="7"/>
    </row>
    <row r="634" spans="4:4" ht="15.75" customHeight="1" x14ac:dyDescent="0.25">
      <c r="D634" s="7"/>
    </row>
    <row r="635" spans="4:4" ht="15.75" customHeight="1" x14ac:dyDescent="0.25">
      <c r="D635" s="7"/>
    </row>
    <row r="636" spans="4:4" ht="15.75" customHeight="1" x14ac:dyDescent="0.25">
      <c r="D636" s="7"/>
    </row>
    <row r="637" spans="4:4" ht="15.75" customHeight="1" x14ac:dyDescent="0.25">
      <c r="D637" s="7"/>
    </row>
    <row r="638" spans="4:4" ht="15.75" customHeight="1" x14ac:dyDescent="0.25">
      <c r="D638" s="7"/>
    </row>
    <row r="639" spans="4:4" ht="15.75" customHeight="1" x14ac:dyDescent="0.25">
      <c r="D639" s="7"/>
    </row>
    <row r="640" spans="4:4" ht="15.75" customHeight="1" x14ac:dyDescent="0.25">
      <c r="D640" s="7"/>
    </row>
    <row r="641" spans="4:4" ht="15.75" customHeight="1" x14ac:dyDescent="0.25">
      <c r="D641" s="7"/>
    </row>
    <row r="642" spans="4:4" ht="15.75" customHeight="1" x14ac:dyDescent="0.25">
      <c r="D642" s="7"/>
    </row>
    <row r="643" spans="4:4" ht="15.75" customHeight="1" x14ac:dyDescent="0.25">
      <c r="D643" s="7"/>
    </row>
    <row r="644" spans="4:4" ht="15.75" customHeight="1" x14ac:dyDescent="0.25">
      <c r="D644" s="7"/>
    </row>
    <row r="645" spans="4:4" ht="15.75" customHeight="1" x14ac:dyDescent="0.25">
      <c r="D645" s="7"/>
    </row>
    <row r="646" spans="4:4" ht="15.75" customHeight="1" x14ac:dyDescent="0.25">
      <c r="D646" s="7"/>
    </row>
    <row r="647" spans="4:4" ht="15.75" customHeight="1" x14ac:dyDescent="0.25">
      <c r="D647" s="7"/>
    </row>
    <row r="648" spans="4:4" ht="15.75" customHeight="1" x14ac:dyDescent="0.25">
      <c r="D648" s="7"/>
    </row>
    <row r="649" spans="4:4" ht="15.75" customHeight="1" x14ac:dyDescent="0.25">
      <c r="D649" s="7"/>
    </row>
    <row r="650" spans="4:4" ht="15.75" customHeight="1" x14ac:dyDescent="0.25">
      <c r="D650" s="7"/>
    </row>
    <row r="651" spans="4:4" ht="15.75" customHeight="1" x14ac:dyDescent="0.25">
      <c r="D651" s="7"/>
    </row>
    <row r="652" spans="4:4" ht="15.75" customHeight="1" x14ac:dyDescent="0.25">
      <c r="D652" s="7"/>
    </row>
    <row r="653" spans="4:4" ht="15.75" customHeight="1" x14ac:dyDescent="0.25">
      <c r="D653" s="7"/>
    </row>
    <row r="654" spans="4:4" ht="15.75" customHeight="1" x14ac:dyDescent="0.25">
      <c r="D654" s="7"/>
    </row>
    <row r="655" spans="4:4" ht="15.75" customHeight="1" x14ac:dyDescent="0.25">
      <c r="D655" s="7"/>
    </row>
    <row r="656" spans="4:4" ht="15.75" customHeight="1" x14ac:dyDescent="0.25">
      <c r="D656" s="7"/>
    </row>
    <row r="657" spans="4:4" ht="15.75" customHeight="1" x14ac:dyDescent="0.25">
      <c r="D657" s="7"/>
    </row>
    <row r="658" spans="4:4" ht="15.75" customHeight="1" x14ac:dyDescent="0.25">
      <c r="D658" s="7"/>
    </row>
    <row r="659" spans="4:4" ht="15.75" customHeight="1" x14ac:dyDescent="0.25">
      <c r="D659" s="7"/>
    </row>
    <row r="660" spans="4:4" ht="15.75" customHeight="1" x14ac:dyDescent="0.25">
      <c r="D660" s="7"/>
    </row>
    <row r="661" spans="4:4" ht="15.75" customHeight="1" x14ac:dyDescent="0.25">
      <c r="D661" s="7"/>
    </row>
    <row r="662" spans="4:4" ht="15.75" customHeight="1" x14ac:dyDescent="0.25">
      <c r="D662" s="7"/>
    </row>
    <row r="663" spans="4:4" ht="15.75" customHeight="1" x14ac:dyDescent="0.25">
      <c r="D663" s="7"/>
    </row>
    <row r="664" spans="4:4" ht="15.75" customHeight="1" x14ac:dyDescent="0.25">
      <c r="D664" s="7"/>
    </row>
    <row r="665" spans="4:4" ht="15.75" customHeight="1" x14ac:dyDescent="0.25">
      <c r="D665" s="7"/>
    </row>
    <row r="666" spans="4:4" ht="15.75" customHeight="1" x14ac:dyDescent="0.25">
      <c r="D666" s="7"/>
    </row>
    <row r="667" spans="4:4" ht="15.75" customHeight="1" x14ac:dyDescent="0.25">
      <c r="D667" s="7"/>
    </row>
    <row r="668" spans="4:4" ht="15.75" customHeight="1" x14ac:dyDescent="0.25">
      <c r="D668" s="7"/>
    </row>
    <row r="669" spans="4:4" ht="15.75" customHeight="1" x14ac:dyDescent="0.25">
      <c r="D669" s="7"/>
    </row>
    <row r="670" spans="4:4" ht="15.75" customHeight="1" x14ac:dyDescent="0.25">
      <c r="D670" s="7"/>
    </row>
    <row r="671" spans="4:4" ht="15.75" customHeight="1" x14ac:dyDescent="0.25">
      <c r="D671" s="7"/>
    </row>
    <row r="672" spans="4:4" ht="15.75" customHeight="1" x14ac:dyDescent="0.25">
      <c r="D672" s="7"/>
    </row>
    <row r="673" spans="4:4" ht="15.75" customHeight="1" x14ac:dyDescent="0.25">
      <c r="D673" s="7"/>
    </row>
    <row r="674" spans="4:4" ht="15.75" customHeight="1" x14ac:dyDescent="0.25">
      <c r="D674" s="7"/>
    </row>
    <row r="675" spans="4:4" ht="15.75" customHeight="1" x14ac:dyDescent="0.25">
      <c r="D675" s="7"/>
    </row>
    <row r="676" spans="4:4" ht="15.75" customHeight="1" x14ac:dyDescent="0.25">
      <c r="D676" s="7"/>
    </row>
    <row r="677" spans="4:4" ht="15.75" customHeight="1" x14ac:dyDescent="0.25">
      <c r="D677" s="7"/>
    </row>
    <row r="678" spans="4:4" ht="15.75" customHeight="1" x14ac:dyDescent="0.25">
      <c r="D678" s="7"/>
    </row>
    <row r="679" spans="4:4" ht="15.75" customHeight="1" x14ac:dyDescent="0.25">
      <c r="D679" s="7"/>
    </row>
    <row r="680" spans="4:4" ht="15.75" customHeight="1" x14ac:dyDescent="0.25">
      <c r="D680" s="7"/>
    </row>
    <row r="681" spans="4:4" ht="15.75" customHeight="1" x14ac:dyDescent="0.25">
      <c r="D681" s="7"/>
    </row>
    <row r="682" spans="4:4" ht="15.75" customHeight="1" x14ac:dyDescent="0.25">
      <c r="D682" s="7"/>
    </row>
    <row r="683" spans="4:4" ht="15.75" customHeight="1" x14ac:dyDescent="0.25">
      <c r="D683" s="7"/>
    </row>
    <row r="684" spans="4:4" ht="15.75" customHeight="1" x14ac:dyDescent="0.25">
      <c r="D684" s="7"/>
    </row>
    <row r="685" spans="4:4" ht="15.75" customHeight="1" x14ac:dyDescent="0.25">
      <c r="D685" s="7"/>
    </row>
    <row r="686" spans="4:4" ht="15.75" customHeight="1" x14ac:dyDescent="0.25">
      <c r="D686" s="7"/>
    </row>
    <row r="687" spans="4:4" ht="15.75" customHeight="1" x14ac:dyDescent="0.25">
      <c r="D687" s="7"/>
    </row>
    <row r="688" spans="4:4" ht="15.75" customHeight="1" x14ac:dyDescent="0.25">
      <c r="D688" s="7"/>
    </row>
    <row r="689" spans="4:4" ht="15.75" customHeight="1" x14ac:dyDescent="0.25">
      <c r="D689" s="7"/>
    </row>
    <row r="690" spans="4:4" ht="15.75" customHeight="1" x14ac:dyDescent="0.25">
      <c r="D690" s="7"/>
    </row>
    <row r="691" spans="4:4" ht="15.75" customHeight="1" x14ac:dyDescent="0.25">
      <c r="D691" s="7"/>
    </row>
    <row r="692" spans="4:4" ht="15.75" customHeight="1" x14ac:dyDescent="0.25">
      <c r="D692" s="7"/>
    </row>
    <row r="693" spans="4:4" ht="15.75" customHeight="1" x14ac:dyDescent="0.25">
      <c r="D693" s="7"/>
    </row>
    <row r="694" spans="4:4" ht="15.75" customHeight="1" x14ac:dyDescent="0.25">
      <c r="D694" s="7"/>
    </row>
    <row r="695" spans="4:4" ht="15.75" customHeight="1" x14ac:dyDescent="0.25">
      <c r="D695" s="7"/>
    </row>
    <row r="696" spans="4:4" ht="15.75" customHeight="1" x14ac:dyDescent="0.25">
      <c r="D696" s="7"/>
    </row>
    <row r="697" spans="4:4" ht="15.75" customHeight="1" x14ac:dyDescent="0.25">
      <c r="D697" s="7"/>
    </row>
    <row r="698" spans="4:4" ht="15.75" customHeight="1" x14ac:dyDescent="0.25">
      <c r="D698" s="7"/>
    </row>
    <row r="699" spans="4:4" ht="15.75" customHeight="1" x14ac:dyDescent="0.25">
      <c r="D699" s="7"/>
    </row>
    <row r="700" spans="4:4" ht="15.75" customHeight="1" x14ac:dyDescent="0.25">
      <c r="D700" s="7"/>
    </row>
    <row r="701" spans="4:4" ht="15.75" customHeight="1" x14ac:dyDescent="0.25">
      <c r="D701" s="7"/>
    </row>
    <row r="702" spans="4:4" ht="15.75" customHeight="1" x14ac:dyDescent="0.25">
      <c r="D702" s="7"/>
    </row>
    <row r="703" spans="4:4" ht="15.75" customHeight="1" x14ac:dyDescent="0.25">
      <c r="D703" s="7"/>
    </row>
    <row r="704" spans="4:4" ht="15.75" customHeight="1" x14ac:dyDescent="0.25">
      <c r="D704" s="7"/>
    </row>
    <row r="705" spans="4:4" ht="15.75" customHeight="1" x14ac:dyDescent="0.25">
      <c r="D705" s="7"/>
    </row>
    <row r="706" spans="4:4" ht="15.75" customHeight="1" x14ac:dyDescent="0.25">
      <c r="D706" s="7"/>
    </row>
    <row r="707" spans="4:4" ht="15.75" customHeight="1" x14ac:dyDescent="0.25">
      <c r="D707" s="7"/>
    </row>
    <row r="708" spans="4:4" ht="15.75" customHeight="1" x14ac:dyDescent="0.25">
      <c r="D708" s="7"/>
    </row>
    <row r="709" spans="4:4" ht="15.75" customHeight="1" x14ac:dyDescent="0.25">
      <c r="D709" s="7"/>
    </row>
    <row r="710" spans="4:4" ht="15.75" customHeight="1" x14ac:dyDescent="0.25">
      <c r="D710" s="7"/>
    </row>
    <row r="711" spans="4:4" ht="15.75" customHeight="1" x14ac:dyDescent="0.25">
      <c r="D711" s="7"/>
    </row>
    <row r="712" spans="4:4" ht="15.75" customHeight="1" x14ac:dyDescent="0.25">
      <c r="D712" s="7"/>
    </row>
    <row r="713" spans="4:4" ht="15.75" customHeight="1" x14ac:dyDescent="0.25">
      <c r="D713" s="7"/>
    </row>
    <row r="714" spans="4:4" ht="15.75" customHeight="1" x14ac:dyDescent="0.25">
      <c r="D714" s="7"/>
    </row>
    <row r="715" spans="4:4" ht="15.75" customHeight="1" x14ac:dyDescent="0.25">
      <c r="D715" s="7"/>
    </row>
    <row r="716" spans="4:4" ht="15.75" customHeight="1" x14ac:dyDescent="0.25">
      <c r="D716" s="7"/>
    </row>
    <row r="717" spans="4:4" ht="15.75" customHeight="1" x14ac:dyDescent="0.25">
      <c r="D717" s="7"/>
    </row>
    <row r="718" spans="4:4" ht="15.75" customHeight="1" x14ac:dyDescent="0.25">
      <c r="D718" s="7"/>
    </row>
    <row r="719" spans="4:4" ht="15.75" customHeight="1" x14ac:dyDescent="0.25">
      <c r="D719" s="7"/>
    </row>
    <row r="720" spans="4:4" ht="15.75" customHeight="1" x14ac:dyDescent="0.25">
      <c r="D720" s="7"/>
    </row>
    <row r="721" spans="4:4" ht="15.75" customHeight="1" x14ac:dyDescent="0.25">
      <c r="D721" s="7"/>
    </row>
    <row r="722" spans="4:4" ht="15.75" customHeight="1" x14ac:dyDescent="0.25">
      <c r="D722" s="7"/>
    </row>
    <row r="723" spans="4:4" ht="15.75" customHeight="1" x14ac:dyDescent="0.25">
      <c r="D723" s="7"/>
    </row>
    <row r="724" spans="4:4" ht="15.75" customHeight="1" x14ac:dyDescent="0.25">
      <c r="D724" s="7"/>
    </row>
    <row r="725" spans="4:4" ht="15.75" customHeight="1" x14ac:dyDescent="0.25">
      <c r="D725" s="7"/>
    </row>
    <row r="726" spans="4:4" ht="15.75" customHeight="1" x14ac:dyDescent="0.25">
      <c r="D726" s="7"/>
    </row>
    <row r="727" spans="4:4" ht="15.75" customHeight="1" x14ac:dyDescent="0.25">
      <c r="D727" s="7"/>
    </row>
    <row r="728" spans="4:4" ht="15.75" customHeight="1" x14ac:dyDescent="0.25">
      <c r="D728" s="7"/>
    </row>
    <row r="729" spans="4:4" ht="15.75" customHeight="1" x14ac:dyDescent="0.25">
      <c r="D729" s="7"/>
    </row>
    <row r="730" spans="4:4" ht="15.75" customHeight="1" x14ac:dyDescent="0.25">
      <c r="D730" s="7"/>
    </row>
    <row r="731" spans="4:4" ht="15.75" customHeight="1" x14ac:dyDescent="0.25">
      <c r="D731" s="7"/>
    </row>
    <row r="732" spans="4:4" ht="15.75" customHeight="1" x14ac:dyDescent="0.25">
      <c r="D732" s="7"/>
    </row>
    <row r="733" spans="4:4" ht="15.75" customHeight="1" x14ac:dyDescent="0.25">
      <c r="D733" s="7"/>
    </row>
    <row r="734" spans="4:4" ht="15.75" customHeight="1" x14ac:dyDescent="0.25">
      <c r="D734" s="7"/>
    </row>
    <row r="735" spans="4:4" ht="15.75" customHeight="1" x14ac:dyDescent="0.25">
      <c r="D735" s="7"/>
    </row>
    <row r="736" spans="4:4" ht="15.75" customHeight="1" x14ac:dyDescent="0.25">
      <c r="D736" s="7"/>
    </row>
    <row r="737" spans="4:4" ht="15.75" customHeight="1" x14ac:dyDescent="0.25">
      <c r="D737" s="7"/>
    </row>
    <row r="738" spans="4:4" ht="15.75" customHeight="1" x14ac:dyDescent="0.25">
      <c r="D738" s="7"/>
    </row>
    <row r="739" spans="4:4" ht="15.75" customHeight="1" x14ac:dyDescent="0.25">
      <c r="D739" s="7"/>
    </row>
    <row r="740" spans="4:4" ht="15.75" customHeight="1" x14ac:dyDescent="0.25">
      <c r="D740" s="7"/>
    </row>
    <row r="741" spans="4:4" ht="15.75" customHeight="1" x14ac:dyDescent="0.25">
      <c r="D741" s="7"/>
    </row>
    <row r="742" spans="4:4" ht="15.75" customHeight="1" x14ac:dyDescent="0.25">
      <c r="D742" s="7"/>
    </row>
    <row r="743" spans="4:4" ht="15.75" customHeight="1" x14ac:dyDescent="0.25">
      <c r="D743" s="7"/>
    </row>
    <row r="744" spans="4:4" ht="15.75" customHeight="1" x14ac:dyDescent="0.25">
      <c r="D744" s="7"/>
    </row>
    <row r="745" spans="4:4" ht="15.75" customHeight="1" x14ac:dyDescent="0.25">
      <c r="D745" s="7"/>
    </row>
    <row r="746" spans="4:4" ht="15.75" customHeight="1" x14ac:dyDescent="0.25">
      <c r="D746" s="7"/>
    </row>
    <row r="747" spans="4:4" ht="15.75" customHeight="1" x14ac:dyDescent="0.25">
      <c r="D747" s="7"/>
    </row>
    <row r="748" spans="4:4" ht="15.75" customHeight="1" x14ac:dyDescent="0.25">
      <c r="D748" s="7"/>
    </row>
    <row r="749" spans="4:4" ht="15.75" customHeight="1" x14ac:dyDescent="0.25">
      <c r="D749" s="7"/>
    </row>
    <row r="750" spans="4:4" ht="15.75" customHeight="1" x14ac:dyDescent="0.25">
      <c r="D750" s="7"/>
    </row>
    <row r="751" spans="4:4" ht="15.75" customHeight="1" x14ac:dyDescent="0.25">
      <c r="D751" s="7"/>
    </row>
    <row r="752" spans="4:4" ht="15.75" customHeight="1" x14ac:dyDescent="0.25">
      <c r="D752" s="7"/>
    </row>
    <row r="753" spans="4:4" ht="15.75" customHeight="1" x14ac:dyDescent="0.25">
      <c r="D753" s="7"/>
    </row>
    <row r="754" spans="4:4" ht="15.75" customHeight="1" x14ac:dyDescent="0.25">
      <c r="D754" s="7"/>
    </row>
    <row r="755" spans="4:4" ht="15.75" customHeight="1" x14ac:dyDescent="0.25">
      <c r="D755" s="7"/>
    </row>
    <row r="756" spans="4:4" ht="15.75" customHeight="1" x14ac:dyDescent="0.25">
      <c r="D756" s="7"/>
    </row>
    <row r="757" spans="4:4" ht="15.75" customHeight="1" x14ac:dyDescent="0.25">
      <c r="D757" s="7"/>
    </row>
    <row r="758" spans="4:4" ht="15.75" customHeight="1" x14ac:dyDescent="0.25">
      <c r="D758" s="7"/>
    </row>
    <row r="759" spans="4:4" ht="15.75" customHeight="1" x14ac:dyDescent="0.25">
      <c r="D759" s="7"/>
    </row>
    <row r="760" spans="4:4" ht="15.75" customHeight="1" x14ac:dyDescent="0.25">
      <c r="D760" s="7"/>
    </row>
    <row r="761" spans="4:4" ht="15.75" customHeight="1" x14ac:dyDescent="0.25">
      <c r="D761" s="7"/>
    </row>
    <row r="762" spans="4:4" ht="15.75" customHeight="1" x14ac:dyDescent="0.25">
      <c r="D762" s="7"/>
    </row>
    <row r="763" spans="4:4" ht="15.75" customHeight="1" x14ac:dyDescent="0.25">
      <c r="D763" s="7"/>
    </row>
    <row r="764" spans="4:4" ht="15.75" customHeight="1" x14ac:dyDescent="0.25">
      <c r="D764" s="7"/>
    </row>
    <row r="765" spans="4:4" ht="15.75" customHeight="1" x14ac:dyDescent="0.25">
      <c r="D765" s="7"/>
    </row>
    <row r="766" spans="4:4" ht="15.75" customHeight="1" x14ac:dyDescent="0.25">
      <c r="D766" s="7"/>
    </row>
    <row r="767" spans="4:4" ht="15.75" customHeight="1" x14ac:dyDescent="0.25">
      <c r="D767" s="7"/>
    </row>
    <row r="768" spans="4:4" ht="15.75" customHeight="1" x14ac:dyDescent="0.25">
      <c r="D768" s="7"/>
    </row>
    <row r="769" spans="4:4" ht="15.75" customHeight="1" x14ac:dyDescent="0.25">
      <c r="D769" s="7"/>
    </row>
    <row r="770" spans="4:4" ht="15.75" customHeight="1" x14ac:dyDescent="0.25">
      <c r="D770" s="7"/>
    </row>
    <row r="771" spans="4:4" ht="15.75" customHeight="1" x14ac:dyDescent="0.25">
      <c r="D771" s="7"/>
    </row>
    <row r="772" spans="4:4" ht="15.75" customHeight="1" x14ac:dyDescent="0.25">
      <c r="D772" s="7"/>
    </row>
    <row r="773" spans="4:4" ht="15.75" customHeight="1" x14ac:dyDescent="0.25">
      <c r="D773" s="7"/>
    </row>
    <row r="774" spans="4:4" ht="15.75" customHeight="1" x14ac:dyDescent="0.25">
      <c r="D774" s="7"/>
    </row>
    <row r="775" spans="4:4" ht="15.75" customHeight="1" x14ac:dyDescent="0.25">
      <c r="D775" s="7"/>
    </row>
    <row r="776" spans="4:4" ht="15.75" customHeight="1" x14ac:dyDescent="0.25">
      <c r="D776" s="7"/>
    </row>
    <row r="777" spans="4:4" ht="15.75" customHeight="1" x14ac:dyDescent="0.25">
      <c r="D777" s="7"/>
    </row>
    <row r="778" spans="4:4" ht="15.75" customHeight="1" x14ac:dyDescent="0.25">
      <c r="D778" s="7"/>
    </row>
    <row r="779" spans="4:4" ht="15.75" customHeight="1" x14ac:dyDescent="0.25">
      <c r="D779" s="7"/>
    </row>
    <row r="780" spans="4:4" ht="15.75" customHeight="1" x14ac:dyDescent="0.25">
      <c r="D780" s="7"/>
    </row>
    <row r="781" spans="4:4" ht="15.75" customHeight="1" x14ac:dyDescent="0.25">
      <c r="D781" s="7"/>
    </row>
    <row r="782" spans="4:4" ht="15.75" customHeight="1" x14ac:dyDescent="0.25">
      <c r="D782" s="7"/>
    </row>
    <row r="783" spans="4:4" ht="15.75" customHeight="1" x14ac:dyDescent="0.25">
      <c r="D783" s="7"/>
    </row>
    <row r="784" spans="4:4" ht="15.75" customHeight="1" x14ac:dyDescent="0.25">
      <c r="D784" s="7"/>
    </row>
    <row r="785" spans="4:4" ht="15.75" customHeight="1" x14ac:dyDescent="0.25">
      <c r="D785" s="7"/>
    </row>
    <row r="786" spans="4:4" ht="15.75" customHeight="1" x14ac:dyDescent="0.25">
      <c r="D786" s="7"/>
    </row>
    <row r="787" spans="4:4" ht="15.75" customHeight="1" x14ac:dyDescent="0.25">
      <c r="D787" s="7"/>
    </row>
    <row r="788" spans="4:4" ht="15.75" customHeight="1" x14ac:dyDescent="0.25">
      <c r="D788" s="7"/>
    </row>
    <row r="789" spans="4:4" ht="15.75" customHeight="1" x14ac:dyDescent="0.25">
      <c r="D789" s="7"/>
    </row>
    <row r="790" spans="4:4" ht="15.75" customHeight="1" x14ac:dyDescent="0.25">
      <c r="D790" s="7"/>
    </row>
    <row r="791" spans="4:4" ht="15.75" customHeight="1" x14ac:dyDescent="0.25">
      <c r="D791" s="7"/>
    </row>
    <row r="792" spans="4:4" ht="15.75" customHeight="1" x14ac:dyDescent="0.25">
      <c r="D792" s="7"/>
    </row>
    <row r="793" spans="4:4" ht="15.75" customHeight="1" x14ac:dyDescent="0.25">
      <c r="D793" s="7"/>
    </row>
    <row r="794" spans="4:4" ht="15.75" customHeight="1" x14ac:dyDescent="0.25">
      <c r="D794" s="7"/>
    </row>
    <row r="795" spans="4:4" ht="15.75" customHeight="1" x14ac:dyDescent="0.25">
      <c r="D795" s="7"/>
    </row>
    <row r="796" spans="4:4" ht="15.75" customHeight="1" x14ac:dyDescent="0.25">
      <c r="D796" s="7"/>
    </row>
    <row r="797" spans="4:4" ht="15.75" customHeight="1" x14ac:dyDescent="0.25">
      <c r="D797" s="7"/>
    </row>
    <row r="798" spans="4:4" ht="15.75" customHeight="1" x14ac:dyDescent="0.25">
      <c r="D798" s="7"/>
    </row>
    <row r="799" spans="4:4" ht="15.75" customHeight="1" x14ac:dyDescent="0.25">
      <c r="D799" s="7"/>
    </row>
    <row r="800" spans="4:4" ht="15.75" customHeight="1" x14ac:dyDescent="0.25">
      <c r="D800" s="7"/>
    </row>
    <row r="801" spans="4:4" ht="15.75" customHeight="1" x14ac:dyDescent="0.25">
      <c r="D801" s="7"/>
    </row>
    <row r="802" spans="4:4" ht="15.75" customHeight="1" x14ac:dyDescent="0.25">
      <c r="D802" s="7"/>
    </row>
    <row r="803" spans="4:4" ht="15.75" customHeight="1" x14ac:dyDescent="0.25">
      <c r="D803" s="7"/>
    </row>
    <row r="804" spans="4:4" ht="15.75" customHeight="1" x14ac:dyDescent="0.25">
      <c r="D804" s="7"/>
    </row>
    <row r="805" spans="4:4" ht="15.75" customHeight="1" x14ac:dyDescent="0.25">
      <c r="D805" s="7"/>
    </row>
    <row r="806" spans="4:4" ht="15.75" customHeight="1" x14ac:dyDescent="0.25">
      <c r="D806" s="7"/>
    </row>
    <row r="807" spans="4:4" ht="15.75" customHeight="1" x14ac:dyDescent="0.25">
      <c r="D807" s="7"/>
    </row>
    <row r="808" spans="4:4" ht="15.75" customHeight="1" x14ac:dyDescent="0.25">
      <c r="D808" s="7"/>
    </row>
    <row r="809" spans="4:4" ht="15.75" customHeight="1" x14ac:dyDescent="0.25">
      <c r="D809" s="7"/>
    </row>
    <row r="810" spans="4:4" ht="15.75" customHeight="1" x14ac:dyDescent="0.25">
      <c r="D810" s="7"/>
    </row>
    <row r="811" spans="4:4" ht="15.75" customHeight="1" x14ac:dyDescent="0.25">
      <c r="D811" s="7"/>
    </row>
    <row r="812" spans="4:4" ht="15.75" customHeight="1" x14ac:dyDescent="0.25">
      <c r="D812" s="7"/>
    </row>
    <row r="813" spans="4:4" ht="15.75" customHeight="1" x14ac:dyDescent="0.25">
      <c r="D813" s="7"/>
    </row>
    <row r="814" spans="4:4" ht="15.75" customHeight="1" x14ac:dyDescent="0.25">
      <c r="D814" s="7"/>
    </row>
    <row r="815" spans="4:4" ht="15.75" customHeight="1" x14ac:dyDescent="0.25">
      <c r="D815" s="7"/>
    </row>
    <row r="816" spans="4:4" ht="15.75" customHeight="1" x14ac:dyDescent="0.25">
      <c r="D816" s="7"/>
    </row>
    <row r="817" spans="4:4" ht="15.75" customHeight="1" x14ac:dyDescent="0.25">
      <c r="D817" s="7"/>
    </row>
    <row r="818" spans="4:4" ht="15.75" customHeight="1" x14ac:dyDescent="0.25">
      <c r="D818" s="7"/>
    </row>
    <row r="819" spans="4:4" ht="15.75" customHeight="1" x14ac:dyDescent="0.25">
      <c r="D819" s="7"/>
    </row>
    <row r="820" spans="4:4" ht="15.75" customHeight="1" x14ac:dyDescent="0.25">
      <c r="D820" s="7"/>
    </row>
    <row r="821" spans="4:4" ht="15.75" customHeight="1" x14ac:dyDescent="0.25">
      <c r="D821" s="7"/>
    </row>
    <row r="822" spans="4:4" ht="15.75" customHeight="1" x14ac:dyDescent="0.25">
      <c r="D822" s="7"/>
    </row>
    <row r="823" spans="4:4" ht="15.75" customHeight="1" x14ac:dyDescent="0.25">
      <c r="D823" s="7"/>
    </row>
    <row r="824" spans="4:4" ht="15.75" customHeight="1" x14ac:dyDescent="0.25">
      <c r="D824" s="7"/>
    </row>
    <row r="825" spans="4:4" ht="15.75" customHeight="1" x14ac:dyDescent="0.25">
      <c r="D825" s="7"/>
    </row>
    <row r="826" spans="4:4" ht="15.75" customHeight="1" x14ac:dyDescent="0.25">
      <c r="D826" s="7"/>
    </row>
    <row r="827" spans="4:4" ht="15.75" customHeight="1" x14ac:dyDescent="0.25">
      <c r="D827" s="7"/>
    </row>
    <row r="828" spans="4:4" ht="15.75" customHeight="1" x14ac:dyDescent="0.25">
      <c r="D828" s="7"/>
    </row>
    <row r="829" spans="4:4" ht="15.75" customHeight="1" x14ac:dyDescent="0.25">
      <c r="D829" s="7"/>
    </row>
    <row r="830" spans="4:4" ht="15.75" customHeight="1" x14ac:dyDescent="0.25">
      <c r="D830" s="7"/>
    </row>
    <row r="831" spans="4:4" ht="15.75" customHeight="1" x14ac:dyDescent="0.25">
      <c r="D831" s="7"/>
    </row>
    <row r="832" spans="4:4" ht="15.75" customHeight="1" x14ac:dyDescent="0.25">
      <c r="D832" s="7"/>
    </row>
    <row r="833" spans="4:4" ht="15.75" customHeight="1" x14ac:dyDescent="0.25">
      <c r="D833" s="7"/>
    </row>
    <row r="834" spans="4:4" ht="15.75" customHeight="1" x14ac:dyDescent="0.25">
      <c r="D834" s="7"/>
    </row>
    <row r="835" spans="4:4" ht="15.75" customHeight="1" x14ac:dyDescent="0.25">
      <c r="D835" s="7"/>
    </row>
    <row r="836" spans="4:4" ht="15.75" customHeight="1" x14ac:dyDescent="0.25">
      <c r="D836" s="7"/>
    </row>
    <row r="837" spans="4:4" ht="15.75" customHeight="1" x14ac:dyDescent="0.25">
      <c r="D837" s="7"/>
    </row>
    <row r="838" spans="4:4" ht="15.75" customHeight="1" x14ac:dyDescent="0.25">
      <c r="D838" s="7"/>
    </row>
    <row r="839" spans="4:4" ht="15.75" customHeight="1" x14ac:dyDescent="0.25">
      <c r="D839" s="7"/>
    </row>
    <row r="840" spans="4:4" ht="15.75" customHeight="1" x14ac:dyDescent="0.25">
      <c r="D840" s="7"/>
    </row>
    <row r="841" spans="4:4" ht="15.75" customHeight="1" x14ac:dyDescent="0.25">
      <c r="D841" s="7"/>
    </row>
    <row r="842" spans="4:4" ht="15.75" customHeight="1" x14ac:dyDescent="0.25">
      <c r="D842" s="7"/>
    </row>
    <row r="843" spans="4:4" ht="15.75" customHeight="1" x14ac:dyDescent="0.25">
      <c r="D843" s="7"/>
    </row>
    <row r="844" spans="4:4" ht="15.75" customHeight="1" x14ac:dyDescent="0.25">
      <c r="D844" s="7"/>
    </row>
    <row r="845" spans="4:4" ht="15.75" customHeight="1" x14ac:dyDescent="0.25">
      <c r="D845" s="7"/>
    </row>
    <row r="846" spans="4:4" ht="15.75" customHeight="1" x14ac:dyDescent="0.25">
      <c r="D846" s="7"/>
    </row>
    <row r="847" spans="4:4" ht="15.75" customHeight="1" x14ac:dyDescent="0.25">
      <c r="D847" s="7"/>
    </row>
    <row r="848" spans="4:4" ht="15.75" customHeight="1" x14ac:dyDescent="0.25">
      <c r="D848" s="7"/>
    </row>
    <row r="849" spans="4:4" ht="15.75" customHeight="1" x14ac:dyDescent="0.25">
      <c r="D849" s="7"/>
    </row>
    <row r="850" spans="4:4" ht="15.75" customHeight="1" x14ac:dyDescent="0.25">
      <c r="D850" s="7"/>
    </row>
    <row r="851" spans="4:4" ht="15.75" customHeight="1" x14ac:dyDescent="0.25">
      <c r="D851" s="7"/>
    </row>
    <row r="852" spans="4:4" ht="15.75" customHeight="1" x14ac:dyDescent="0.25">
      <c r="D852" s="7"/>
    </row>
    <row r="853" spans="4:4" ht="15.75" customHeight="1" x14ac:dyDescent="0.25">
      <c r="D853" s="7"/>
    </row>
    <row r="854" spans="4:4" ht="15.75" customHeight="1" x14ac:dyDescent="0.25">
      <c r="D854" s="7"/>
    </row>
    <row r="855" spans="4:4" ht="15.75" customHeight="1" x14ac:dyDescent="0.25">
      <c r="D855" s="7"/>
    </row>
    <row r="856" spans="4:4" ht="15.75" customHeight="1" x14ac:dyDescent="0.25">
      <c r="D856" s="7"/>
    </row>
    <row r="857" spans="4:4" ht="15.75" customHeight="1" x14ac:dyDescent="0.25">
      <c r="D857" s="7"/>
    </row>
    <row r="858" spans="4:4" ht="15.75" customHeight="1" x14ac:dyDescent="0.25">
      <c r="D858" s="7"/>
    </row>
    <row r="859" spans="4:4" ht="15.75" customHeight="1" x14ac:dyDescent="0.25">
      <c r="D859" s="7"/>
    </row>
    <row r="860" spans="4:4" ht="15.75" customHeight="1" x14ac:dyDescent="0.25">
      <c r="D860" s="7"/>
    </row>
    <row r="861" spans="4:4" ht="15.75" customHeight="1" x14ac:dyDescent="0.25">
      <c r="D861" s="7"/>
    </row>
    <row r="862" spans="4:4" ht="15.75" customHeight="1" x14ac:dyDescent="0.25">
      <c r="D862" s="7"/>
    </row>
    <row r="863" spans="4:4" ht="15.75" customHeight="1" x14ac:dyDescent="0.25">
      <c r="D863" s="7"/>
    </row>
    <row r="864" spans="4:4" ht="15.75" customHeight="1" x14ac:dyDescent="0.25">
      <c r="D864" s="7"/>
    </row>
    <row r="865" spans="4:4" ht="15.75" customHeight="1" x14ac:dyDescent="0.25">
      <c r="D865" s="7"/>
    </row>
    <row r="866" spans="4:4" ht="15.75" customHeight="1" x14ac:dyDescent="0.25">
      <c r="D866" s="7"/>
    </row>
    <row r="867" spans="4:4" ht="15.75" customHeight="1" x14ac:dyDescent="0.25">
      <c r="D867" s="7"/>
    </row>
    <row r="868" spans="4:4" ht="15.75" customHeight="1" x14ac:dyDescent="0.25">
      <c r="D868" s="7"/>
    </row>
    <row r="869" spans="4:4" ht="15.75" customHeight="1" x14ac:dyDescent="0.25">
      <c r="D869" s="7"/>
    </row>
    <row r="870" spans="4:4" ht="15.75" customHeight="1" x14ac:dyDescent="0.25">
      <c r="D870" s="7"/>
    </row>
    <row r="871" spans="4:4" ht="15.75" customHeight="1" x14ac:dyDescent="0.25">
      <c r="D871" s="7"/>
    </row>
    <row r="872" spans="4:4" ht="15.75" customHeight="1" x14ac:dyDescent="0.25">
      <c r="D872" s="7"/>
    </row>
    <row r="873" spans="4:4" ht="15.75" customHeight="1" x14ac:dyDescent="0.25">
      <c r="D873" s="7"/>
    </row>
    <row r="874" spans="4:4" ht="15.75" customHeight="1" x14ac:dyDescent="0.25">
      <c r="D874" s="7"/>
    </row>
    <row r="875" spans="4:4" ht="15.75" customHeight="1" x14ac:dyDescent="0.25">
      <c r="D875" s="7"/>
    </row>
    <row r="876" spans="4:4" ht="15.75" customHeight="1" x14ac:dyDescent="0.25">
      <c r="D876" s="7"/>
    </row>
    <row r="877" spans="4:4" ht="15.75" customHeight="1" x14ac:dyDescent="0.25">
      <c r="D877" s="7"/>
    </row>
    <row r="878" spans="4:4" ht="15.75" customHeight="1" x14ac:dyDescent="0.25">
      <c r="D878" s="7"/>
    </row>
    <row r="879" spans="4:4" ht="15.75" customHeight="1" x14ac:dyDescent="0.25">
      <c r="D879" s="7"/>
    </row>
    <row r="880" spans="4:4" ht="15.75" customHeight="1" x14ac:dyDescent="0.25">
      <c r="D880" s="7"/>
    </row>
    <row r="881" spans="4:4" ht="15.75" customHeight="1" x14ac:dyDescent="0.25">
      <c r="D881" s="7"/>
    </row>
    <row r="882" spans="4:4" ht="15.75" customHeight="1" x14ac:dyDescent="0.25">
      <c r="D882" s="7"/>
    </row>
    <row r="883" spans="4:4" ht="15.75" customHeight="1" x14ac:dyDescent="0.25">
      <c r="D883" s="7"/>
    </row>
    <row r="884" spans="4:4" ht="15.75" customHeight="1" x14ac:dyDescent="0.25">
      <c r="D884" s="7"/>
    </row>
    <row r="885" spans="4:4" ht="15.75" customHeight="1" x14ac:dyDescent="0.25">
      <c r="D885" s="7"/>
    </row>
    <row r="886" spans="4:4" ht="15.75" customHeight="1" x14ac:dyDescent="0.25">
      <c r="D886" s="7"/>
    </row>
    <row r="887" spans="4:4" ht="15.75" customHeight="1" x14ac:dyDescent="0.25">
      <c r="D887" s="7"/>
    </row>
    <row r="888" spans="4:4" ht="15.75" customHeight="1" x14ac:dyDescent="0.25">
      <c r="D888" s="7"/>
    </row>
    <row r="889" spans="4:4" ht="15.75" customHeight="1" x14ac:dyDescent="0.25">
      <c r="D889" s="7"/>
    </row>
    <row r="890" spans="4:4" ht="15.75" customHeight="1" x14ac:dyDescent="0.25">
      <c r="D890" s="7"/>
    </row>
    <row r="891" spans="4:4" ht="15.75" customHeight="1" x14ac:dyDescent="0.25">
      <c r="D891" s="7"/>
    </row>
    <row r="892" spans="4:4" ht="15.75" customHeight="1" x14ac:dyDescent="0.25">
      <c r="D892" s="7"/>
    </row>
    <row r="893" spans="4:4" ht="15.75" customHeight="1" x14ac:dyDescent="0.25">
      <c r="D893" s="7"/>
    </row>
    <row r="894" spans="4:4" ht="15.75" customHeight="1" x14ac:dyDescent="0.25">
      <c r="D894" s="7"/>
    </row>
    <row r="895" spans="4:4" ht="15.75" customHeight="1" x14ac:dyDescent="0.25">
      <c r="D895" s="7"/>
    </row>
    <row r="896" spans="4:4" ht="15.75" customHeight="1" x14ac:dyDescent="0.25">
      <c r="D896" s="7"/>
    </row>
    <row r="897" spans="4:4" ht="15.75" customHeight="1" x14ac:dyDescent="0.25">
      <c r="D897" s="7"/>
    </row>
    <row r="898" spans="4:4" ht="15.75" customHeight="1" x14ac:dyDescent="0.25">
      <c r="D898" s="7"/>
    </row>
    <row r="899" spans="4:4" ht="15.75" customHeight="1" x14ac:dyDescent="0.25">
      <c r="D899" s="7"/>
    </row>
    <row r="900" spans="4:4" ht="15.75" customHeight="1" x14ac:dyDescent="0.25">
      <c r="D900" s="7"/>
    </row>
    <row r="901" spans="4:4" ht="15.75" customHeight="1" x14ac:dyDescent="0.25">
      <c r="D901" s="7"/>
    </row>
    <row r="902" spans="4:4" ht="15.75" customHeight="1" x14ac:dyDescent="0.25">
      <c r="D902" s="7"/>
    </row>
    <row r="903" spans="4:4" ht="15.75" customHeight="1" x14ac:dyDescent="0.25">
      <c r="D903" s="7"/>
    </row>
    <row r="904" spans="4:4" ht="15.75" customHeight="1" x14ac:dyDescent="0.25">
      <c r="D904" s="7"/>
    </row>
    <row r="905" spans="4:4" ht="15.75" customHeight="1" x14ac:dyDescent="0.25">
      <c r="D905" s="7"/>
    </row>
    <row r="906" spans="4:4" ht="15.75" customHeight="1" x14ac:dyDescent="0.25">
      <c r="D906" s="7"/>
    </row>
    <row r="907" spans="4:4" ht="15.75" customHeight="1" x14ac:dyDescent="0.25">
      <c r="D907" s="7"/>
    </row>
    <row r="908" spans="4:4" ht="15.75" customHeight="1" x14ac:dyDescent="0.25">
      <c r="D908" s="7"/>
    </row>
    <row r="909" spans="4:4" ht="15.75" customHeight="1" x14ac:dyDescent="0.25">
      <c r="D909" s="7"/>
    </row>
    <row r="910" spans="4:4" ht="15.75" customHeight="1" x14ac:dyDescent="0.25">
      <c r="D910" s="7"/>
    </row>
    <row r="911" spans="4:4" ht="15.75" customHeight="1" x14ac:dyDescent="0.25">
      <c r="D911" s="7"/>
    </row>
    <row r="912" spans="4:4" ht="15.75" customHeight="1" x14ac:dyDescent="0.25">
      <c r="D912" s="7"/>
    </row>
    <row r="913" spans="4:4" ht="15.75" customHeight="1" x14ac:dyDescent="0.25">
      <c r="D913" s="7"/>
    </row>
    <row r="914" spans="4:4" ht="15.75" customHeight="1" x14ac:dyDescent="0.25">
      <c r="D914" s="7"/>
    </row>
    <row r="915" spans="4:4" ht="15.75" customHeight="1" x14ac:dyDescent="0.25">
      <c r="D915" s="7"/>
    </row>
    <row r="916" spans="4:4" ht="15.75" customHeight="1" x14ac:dyDescent="0.25">
      <c r="D916" s="7"/>
    </row>
    <row r="917" spans="4:4" ht="15.75" customHeight="1" x14ac:dyDescent="0.25">
      <c r="D917" s="7"/>
    </row>
    <row r="918" spans="4:4" ht="15.75" customHeight="1" x14ac:dyDescent="0.25">
      <c r="D918" s="7"/>
    </row>
    <row r="919" spans="4:4" ht="15.75" customHeight="1" x14ac:dyDescent="0.25">
      <c r="D919" s="7"/>
    </row>
    <row r="920" spans="4:4" ht="15.75" customHeight="1" x14ac:dyDescent="0.25">
      <c r="D920" s="7"/>
    </row>
    <row r="921" spans="4:4" ht="15.75" customHeight="1" x14ac:dyDescent="0.25">
      <c r="D921" s="7"/>
    </row>
    <row r="922" spans="4:4" ht="15.75" customHeight="1" x14ac:dyDescent="0.25">
      <c r="D922" s="7"/>
    </row>
    <row r="923" spans="4:4" ht="15.75" customHeight="1" x14ac:dyDescent="0.25">
      <c r="D923" s="7"/>
    </row>
    <row r="924" spans="4:4" ht="15.75" customHeight="1" x14ac:dyDescent="0.25">
      <c r="D924" s="7"/>
    </row>
    <row r="925" spans="4:4" ht="15.75" customHeight="1" x14ac:dyDescent="0.25">
      <c r="D925" s="7"/>
    </row>
    <row r="926" spans="4:4" ht="15.75" customHeight="1" x14ac:dyDescent="0.25">
      <c r="D926" s="7"/>
    </row>
    <row r="927" spans="4:4" ht="15.75" customHeight="1" x14ac:dyDescent="0.25">
      <c r="D927" s="7"/>
    </row>
    <row r="928" spans="4:4" ht="15.75" customHeight="1" x14ac:dyDescent="0.25">
      <c r="D928" s="7"/>
    </row>
    <row r="929" spans="4:4" ht="15.75" customHeight="1" x14ac:dyDescent="0.25">
      <c r="D929" s="7"/>
    </row>
    <row r="930" spans="4:4" ht="15.75" customHeight="1" x14ac:dyDescent="0.25">
      <c r="D930" s="7"/>
    </row>
    <row r="931" spans="4:4" ht="15.75" customHeight="1" x14ac:dyDescent="0.25">
      <c r="D931" s="7"/>
    </row>
    <row r="932" spans="4:4" ht="15.75" customHeight="1" x14ac:dyDescent="0.25">
      <c r="D932" s="7"/>
    </row>
    <row r="933" spans="4:4" ht="15.75" customHeight="1" x14ac:dyDescent="0.25">
      <c r="D933" s="7"/>
    </row>
    <row r="934" spans="4:4" ht="15.75" customHeight="1" x14ac:dyDescent="0.25">
      <c r="D934" s="7"/>
    </row>
    <row r="935" spans="4:4" ht="15.75" customHeight="1" x14ac:dyDescent="0.25">
      <c r="D935" s="7"/>
    </row>
    <row r="936" spans="4:4" ht="15.75" customHeight="1" x14ac:dyDescent="0.25">
      <c r="D936" s="7"/>
    </row>
    <row r="937" spans="4:4" ht="15.75" customHeight="1" x14ac:dyDescent="0.25">
      <c r="D937" s="7"/>
    </row>
    <row r="938" spans="4:4" ht="15.75" customHeight="1" x14ac:dyDescent="0.25">
      <c r="D938" s="7"/>
    </row>
    <row r="939" spans="4:4" ht="15.75" customHeight="1" x14ac:dyDescent="0.25">
      <c r="D939" s="7"/>
    </row>
    <row r="940" spans="4:4" ht="15.75" customHeight="1" x14ac:dyDescent="0.25">
      <c r="D940" s="7"/>
    </row>
    <row r="941" spans="4:4" ht="15.75" customHeight="1" x14ac:dyDescent="0.25">
      <c r="D941" s="7"/>
    </row>
    <row r="942" spans="4:4" ht="15.75" customHeight="1" x14ac:dyDescent="0.25">
      <c r="D942" s="7"/>
    </row>
    <row r="943" spans="4:4" ht="15.75" customHeight="1" x14ac:dyDescent="0.25">
      <c r="D943" s="7"/>
    </row>
    <row r="944" spans="4:4" ht="15.75" customHeight="1" x14ac:dyDescent="0.25">
      <c r="D944" s="7"/>
    </row>
    <row r="945" spans="4:4" ht="15.75" customHeight="1" x14ac:dyDescent="0.25">
      <c r="D945" s="7"/>
    </row>
    <row r="946" spans="4:4" ht="15.75" customHeight="1" x14ac:dyDescent="0.25">
      <c r="D946" s="7"/>
    </row>
    <row r="947" spans="4:4" ht="15.75" customHeight="1" x14ac:dyDescent="0.25">
      <c r="D947" s="7"/>
    </row>
    <row r="948" spans="4:4" ht="15.75" customHeight="1" x14ac:dyDescent="0.25">
      <c r="D948" s="7"/>
    </row>
    <row r="949" spans="4:4" ht="15.75" customHeight="1" x14ac:dyDescent="0.25">
      <c r="D949" s="7"/>
    </row>
    <row r="950" spans="4:4" ht="15.75" customHeight="1" x14ac:dyDescent="0.25">
      <c r="D950" s="7"/>
    </row>
    <row r="951" spans="4:4" ht="15.75" customHeight="1" x14ac:dyDescent="0.25">
      <c r="D951" s="7"/>
    </row>
    <row r="952" spans="4:4" ht="15.75" customHeight="1" x14ac:dyDescent="0.25">
      <c r="D952" s="7"/>
    </row>
    <row r="953" spans="4:4" ht="15.75" customHeight="1" x14ac:dyDescent="0.25">
      <c r="D953" s="7"/>
    </row>
    <row r="954" spans="4:4" ht="15.75" customHeight="1" x14ac:dyDescent="0.25">
      <c r="D954" s="7"/>
    </row>
    <row r="955" spans="4:4" ht="15.75" customHeight="1" x14ac:dyDescent="0.25">
      <c r="D955" s="7"/>
    </row>
    <row r="956" spans="4:4" ht="15.75" customHeight="1" x14ac:dyDescent="0.25">
      <c r="D956" s="7"/>
    </row>
    <row r="957" spans="4:4" ht="15.75" customHeight="1" x14ac:dyDescent="0.25">
      <c r="D957" s="7"/>
    </row>
    <row r="958" spans="4:4" ht="15.75" customHeight="1" x14ac:dyDescent="0.25">
      <c r="D958" s="7"/>
    </row>
    <row r="959" spans="4:4" ht="15.75" customHeight="1" x14ac:dyDescent="0.25">
      <c r="D959" s="7"/>
    </row>
    <row r="960" spans="4:4" ht="15.75" customHeight="1" x14ac:dyDescent="0.25">
      <c r="D960" s="7"/>
    </row>
    <row r="961" spans="4:4" ht="15.75" customHeight="1" x14ac:dyDescent="0.25">
      <c r="D961" s="7"/>
    </row>
    <row r="962" spans="4:4" ht="15.75" customHeight="1" x14ac:dyDescent="0.25">
      <c r="D962" s="7"/>
    </row>
    <row r="963" spans="4:4" ht="15.75" customHeight="1" x14ac:dyDescent="0.25">
      <c r="D963" s="7"/>
    </row>
    <row r="964" spans="4:4" ht="15.75" customHeight="1" x14ac:dyDescent="0.25">
      <c r="D964" s="7"/>
    </row>
    <row r="965" spans="4:4" ht="15.75" customHeight="1" x14ac:dyDescent="0.25">
      <c r="D965" s="7"/>
    </row>
    <row r="966" spans="4:4" ht="15.75" customHeight="1" x14ac:dyDescent="0.25">
      <c r="D966" s="7"/>
    </row>
    <row r="967" spans="4:4" ht="15.75" customHeight="1" x14ac:dyDescent="0.25">
      <c r="D967" s="7"/>
    </row>
    <row r="968" spans="4:4" ht="15.75" customHeight="1" x14ac:dyDescent="0.25">
      <c r="D968" s="7"/>
    </row>
    <row r="969" spans="4:4" ht="15.75" customHeight="1" x14ac:dyDescent="0.25">
      <c r="D969" s="7"/>
    </row>
    <row r="970" spans="4:4" ht="15.75" customHeight="1" x14ac:dyDescent="0.25">
      <c r="D970" s="7"/>
    </row>
    <row r="971" spans="4:4" ht="15.75" customHeight="1" x14ac:dyDescent="0.25">
      <c r="D971" s="7"/>
    </row>
    <row r="972" spans="4:4" ht="15.75" customHeight="1" x14ac:dyDescent="0.25">
      <c r="D972" s="7"/>
    </row>
    <row r="973" spans="4:4" ht="15.75" customHeight="1" x14ac:dyDescent="0.25">
      <c r="D973" s="7"/>
    </row>
    <row r="974" spans="4:4" ht="15.75" customHeight="1" x14ac:dyDescent="0.25">
      <c r="D974" s="7"/>
    </row>
    <row r="975" spans="4:4" ht="15.75" customHeight="1" x14ac:dyDescent="0.25">
      <c r="D975" s="7"/>
    </row>
    <row r="976" spans="4:4" ht="15.75" customHeight="1" x14ac:dyDescent="0.25">
      <c r="D976" s="7"/>
    </row>
    <row r="977" spans="4:4" ht="15.75" customHeight="1" x14ac:dyDescent="0.25">
      <c r="D977" s="7"/>
    </row>
    <row r="978" spans="4:4" ht="15.75" customHeight="1" x14ac:dyDescent="0.25">
      <c r="D978" s="7"/>
    </row>
    <row r="979" spans="4:4" ht="15.75" customHeight="1" x14ac:dyDescent="0.25">
      <c r="D979" s="7"/>
    </row>
    <row r="980" spans="4:4" ht="15.75" customHeight="1" x14ac:dyDescent="0.25">
      <c r="D980" s="7"/>
    </row>
    <row r="981" spans="4:4" ht="15.75" customHeight="1" x14ac:dyDescent="0.25">
      <c r="D981" s="7"/>
    </row>
    <row r="982" spans="4:4" ht="15.75" customHeight="1" x14ac:dyDescent="0.25">
      <c r="D982" s="7"/>
    </row>
    <row r="983" spans="4:4" ht="15.75" customHeight="1" x14ac:dyDescent="0.25">
      <c r="D983" s="7"/>
    </row>
    <row r="984" spans="4:4" ht="15.75" customHeight="1" x14ac:dyDescent="0.25">
      <c r="D984" s="7"/>
    </row>
    <row r="985" spans="4:4" ht="15.75" customHeight="1" x14ac:dyDescent="0.25">
      <c r="D985" s="7"/>
    </row>
    <row r="986" spans="4:4" ht="15.75" customHeight="1" x14ac:dyDescent="0.25">
      <c r="D986" s="7"/>
    </row>
    <row r="987" spans="4:4" ht="15.75" customHeight="1" x14ac:dyDescent="0.25">
      <c r="D987" s="7"/>
    </row>
    <row r="988" spans="4:4" ht="15.75" customHeight="1" x14ac:dyDescent="0.25">
      <c r="D988" s="7"/>
    </row>
    <row r="989" spans="4:4" ht="15.75" customHeight="1" x14ac:dyDescent="0.25">
      <c r="D989" s="7"/>
    </row>
    <row r="990" spans="4:4" ht="15.75" customHeight="1" x14ac:dyDescent="0.25">
      <c r="D990" s="7"/>
    </row>
    <row r="991" spans="4:4" ht="15.75" customHeight="1" x14ac:dyDescent="0.25">
      <c r="D991" s="7"/>
    </row>
    <row r="992" spans="4:4" ht="15.75" customHeight="1" x14ac:dyDescent="0.25">
      <c r="D992" s="7"/>
    </row>
    <row r="993" spans="4:4" ht="15.75" customHeight="1" x14ac:dyDescent="0.25">
      <c r="D993" s="7"/>
    </row>
    <row r="994" spans="4:4" ht="15.75" customHeight="1" x14ac:dyDescent="0.25">
      <c r="D994" s="7"/>
    </row>
    <row r="995" spans="4:4" ht="15.75" customHeight="1" x14ac:dyDescent="0.25">
      <c r="D995" s="7"/>
    </row>
    <row r="996" spans="4:4" ht="15.75" customHeight="1" x14ac:dyDescent="0.25">
      <c r="D996" s="7"/>
    </row>
    <row r="997" spans="4:4" ht="15.75" customHeight="1" x14ac:dyDescent="0.25">
      <c r="D997" s="7"/>
    </row>
    <row r="998" spans="4:4" ht="15.75" customHeight="1" x14ac:dyDescent="0.25">
      <c r="D998" s="7"/>
    </row>
    <row r="999" spans="4:4" ht="15.75" customHeight="1" x14ac:dyDescent="0.25">
      <c r="D999" s="7"/>
    </row>
  </sheetData>
  <mergeCells count="15">
    <mergeCell ref="B1:D1"/>
    <mergeCell ref="AJ2:AL2"/>
    <mergeCell ref="AM2:AO2"/>
    <mergeCell ref="B71:D71"/>
    <mergeCell ref="B72:D72"/>
    <mergeCell ref="U2:W2"/>
    <mergeCell ref="X2:Z2"/>
    <mergeCell ref="AA2:AC2"/>
    <mergeCell ref="AD2:AF2"/>
    <mergeCell ref="AG2:AI2"/>
    <mergeCell ref="F2:H2"/>
    <mergeCell ref="I2:K2"/>
    <mergeCell ref="L2:N2"/>
    <mergeCell ref="O2:Q2"/>
    <mergeCell ref="R2:T2"/>
  </mergeCells>
  <conditionalFormatting sqref="F4:F69">
    <cfRule type="cellIs" dxfId="340" priority="2970" operator="lessThan">
      <formula>$F$71</formula>
    </cfRule>
    <cfRule type="cellIs" dxfId="339" priority="2971" operator="greaterThan">
      <formula>$F$72</formula>
    </cfRule>
  </conditionalFormatting>
  <conditionalFormatting sqref="G4:G69">
    <cfRule type="cellIs" dxfId="338" priority="2974" operator="lessThan">
      <formula>$G$71</formula>
    </cfRule>
    <cfRule type="cellIs" dxfId="337" priority="2975" operator="greaterThan">
      <formula>$G$72</formula>
    </cfRule>
  </conditionalFormatting>
  <conditionalFormatting sqref="H4:H69">
    <cfRule type="cellIs" dxfId="336" priority="2978" operator="lessThan">
      <formula>$H$71</formula>
    </cfRule>
    <cfRule type="cellIs" dxfId="335" priority="2979" operator="greaterThan">
      <formula>$H$72</formula>
    </cfRule>
  </conditionalFormatting>
  <conditionalFormatting sqref="I4:I69">
    <cfRule type="cellIs" dxfId="334" priority="2982" operator="lessThan">
      <formula>$I$71</formula>
    </cfRule>
    <cfRule type="cellIs" dxfId="333" priority="2983" operator="greaterThan">
      <formula>$I$72</formula>
    </cfRule>
  </conditionalFormatting>
  <conditionalFormatting sqref="J4:J69">
    <cfRule type="cellIs" dxfId="332" priority="2986" operator="lessThan">
      <formula>$J$71</formula>
    </cfRule>
    <cfRule type="cellIs" dxfId="331" priority="2987" operator="greaterThan">
      <formula>$J$72</formula>
    </cfRule>
  </conditionalFormatting>
  <conditionalFormatting sqref="K4:K69">
    <cfRule type="cellIs" dxfId="330" priority="2990" operator="lessThan">
      <formula>$K$71</formula>
    </cfRule>
    <cfRule type="cellIs" dxfId="329" priority="2991" operator="greaterThan">
      <formula>$K$72</formula>
    </cfRule>
  </conditionalFormatting>
  <conditionalFormatting sqref="L4:L69">
    <cfRule type="cellIs" dxfId="328" priority="2994" operator="lessThan">
      <formula>$L$71</formula>
    </cfRule>
    <cfRule type="cellIs" dxfId="327" priority="2995" operator="greaterThan">
      <formula>$L$72</formula>
    </cfRule>
  </conditionalFormatting>
  <conditionalFormatting sqref="M4:M69">
    <cfRule type="cellIs" dxfId="326" priority="2998" operator="lessThan">
      <formula>$M$71</formula>
    </cfRule>
    <cfRule type="cellIs" dxfId="325" priority="2999" operator="greaterThan">
      <formula>$M$72</formula>
    </cfRule>
  </conditionalFormatting>
  <conditionalFormatting sqref="N4:N69">
    <cfRule type="cellIs" dxfId="324" priority="3002" operator="lessThan">
      <formula>$N$71</formula>
    </cfRule>
    <cfRule type="cellIs" dxfId="323" priority="3003" operator="greaterThan">
      <formula>$N$72</formula>
    </cfRule>
  </conditionalFormatting>
  <conditionalFormatting sqref="O4:O69">
    <cfRule type="cellIs" dxfId="322" priority="3006" operator="lessThan">
      <formula>$O$71</formula>
    </cfRule>
    <cfRule type="cellIs" dxfId="321" priority="3007" operator="greaterThan">
      <formula>$O$72</formula>
    </cfRule>
  </conditionalFormatting>
  <conditionalFormatting sqref="P4:P69">
    <cfRule type="cellIs" dxfId="320" priority="3010" operator="lessThan">
      <formula>$P$71</formula>
    </cfRule>
    <cfRule type="cellIs" dxfId="319" priority="3011" operator="greaterThan">
      <formula>$P$72</formula>
    </cfRule>
  </conditionalFormatting>
  <conditionalFormatting sqref="Q4:Q69">
    <cfRule type="cellIs" dxfId="318" priority="3014" operator="lessThan">
      <formula>$Q$71</formula>
    </cfRule>
    <cfRule type="cellIs" dxfId="317" priority="3015" operator="greaterThan">
      <formula>$Q$72</formula>
    </cfRule>
  </conditionalFormatting>
  <conditionalFormatting sqref="R4:R69">
    <cfRule type="cellIs" dxfId="316" priority="3018" operator="lessThan">
      <formula>$R$71</formula>
    </cfRule>
    <cfRule type="cellIs" dxfId="315" priority="3019" operator="greaterThan">
      <formula>$R$72</formula>
    </cfRule>
  </conditionalFormatting>
  <conditionalFormatting sqref="S4:S69">
    <cfRule type="cellIs" dxfId="314" priority="3022" operator="lessThan">
      <formula>$S$71</formula>
    </cfRule>
    <cfRule type="cellIs" dxfId="313" priority="3023" operator="greaterThan">
      <formula>$S$72</formula>
    </cfRule>
  </conditionalFormatting>
  <conditionalFormatting sqref="T4:T69">
    <cfRule type="cellIs" dxfId="312" priority="3026" operator="lessThan">
      <formula>$T$71</formula>
    </cfRule>
    <cfRule type="cellIs" dxfId="311" priority="3027" operator="greaterThan">
      <formula>$T$72</formula>
    </cfRule>
  </conditionalFormatting>
  <conditionalFormatting sqref="U4:U69">
    <cfRule type="cellIs" dxfId="310" priority="3030" operator="lessThan">
      <formula>$U$71</formula>
    </cfRule>
    <cfRule type="cellIs" dxfId="309" priority="3031" operator="greaterThan">
      <formula>$U$72</formula>
    </cfRule>
  </conditionalFormatting>
  <conditionalFormatting sqref="V4:V69">
    <cfRule type="cellIs" dxfId="308" priority="3034" operator="lessThan">
      <formula>$V$71</formula>
    </cfRule>
    <cfRule type="cellIs" dxfId="307" priority="3035" operator="greaterThan">
      <formula>$V$72</formula>
    </cfRule>
  </conditionalFormatting>
  <conditionalFormatting sqref="W4:W69">
    <cfRule type="cellIs" dxfId="306" priority="3038" operator="lessThan">
      <formula>$W$71</formula>
    </cfRule>
    <cfRule type="cellIs" dxfId="305" priority="3039" operator="greaterThan">
      <formula>$W$72</formula>
    </cfRule>
  </conditionalFormatting>
  <conditionalFormatting sqref="X4:X69">
    <cfRule type="cellIs" dxfId="304" priority="3042" operator="lessThan">
      <formula>$X$71</formula>
    </cfRule>
    <cfRule type="cellIs" dxfId="303" priority="3043" operator="greaterThan">
      <formula>$X$72</formula>
    </cfRule>
  </conditionalFormatting>
  <conditionalFormatting sqref="Y4:Y69">
    <cfRule type="cellIs" dxfId="302" priority="3046" operator="lessThan">
      <formula>$Y$71</formula>
    </cfRule>
    <cfRule type="cellIs" dxfId="301" priority="3047" operator="greaterThan">
      <formula>$Y$72</formula>
    </cfRule>
  </conditionalFormatting>
  <conditionalFormatting sqref="Z4:Z69">
    <cfRule type="cellIs" dxfId="300" priority="3050" operator="lessThan">
      <formula>$Z$71</formula>
    </cfRule>
    <cfRule type="cellIs" dxfId="299" priority="3051" operator="greaterThan">
      <formula>$Z$72</formula>
    </cfRule>
  </conditionalFormatting>
  <conditionalFormatting sqref="AA4:AA69">
    <cfRule type="cellIs" dxfId="298" priority="3054" operator="lessThan">
      <formula>$AA$71</formula>
    </cfRule>
    <cfRule type="cellIs" dxfId="297" priority="3055" operator="greaterThan">
      <formula>$AA$72</formula>
    </cfRule>
  </conditionalFormatting>
  <conditionalFormatting sqref="AB4:AB69">
    <cfRule type="cellIs" dxfId="296" priority="3058" operator="lessThan">
      <formula>$AB$71</formula>
    </cfRule>
    <cfRule type="cellIs" dxfId="295" priority="3059" operator="greaterThan">
      <formula>$AB$72</formula>
    </cfRule>
  </conditionalFormatting>
  <conditionalFormatting sqref="AC4:AC69">
    <cfRule type="cellIs" dxfId="294" priority="3062" operator="lessThan">
      <formula>$AC$71</formula>
    </cfRule>
    <cfRule type="cellIs" dxfId="293" priority="3063" operator="greaterThan">
      <formula>$AC$72</formula>
    </cfRule>
  </conditionalFormatting>
  <conditionalFormatting sqref="AD4:AD69">
    <cfRule type="cellIs" dxfId="292" priority="3066" operator="lessThan">
      <formula>$AD$71</formula>
    </cfRule>
    <cfRule type="cellIs" dxfId="291" priority="3067" operator="greaterThan">
      <formula>$AD$72</formula>
    </cfRule>
  </conditionalFormatting>
  <conditionalFormatting sqref="AE4:AE69">
    <cfRule type="cellIs" dxfId="290" priority="3070" operator="lessThan">
      <formula>$AE$71</formula>
    </cfRule>
    <cfRule type="cellIs" dxfId="289" priority="3071" operator="greaterThan">
      <formula>$AE$72</formula>
    </cfRule>
  </conditionalFormatting>
  <conditionalFormatting sqref="AF4:AF69">
    <cfRule type="cellIs" dxfId="288" priority="3074" operator="lessThan">
      <formula>$AF$71</formula>
    </cfRule>
    <cfRule type="cellIs" dxfId="287" priority="3075" operator="greaterThan">
      <formula>$AF$72</formula>
    </cfRule>
  </conditionalFormatting>
  <conditionalFormatting sqref="AG4:AG69">
    <cfRule type="cellIs" dxfId="286" priority="3078" operator="lessThan">
      <formula>$AG$71</formula>
    </cfRule>
    <cfRule type="cellIs" dxfId="285" priority="3079" operator="greaterThan">
      <formula>$AG$72</formula>
    </cfRule>
  </conditionalFormatting>
  <conditionalFormatting sqref="AH4:AH69">
    <cfRule type="cellIs" dxfId="284" priority="3082" operator="lessThan">
      <formula>$AH$71</formula>
    </cfRule>
    <cfRule type="cellIs" dxfId="283" priority="3083" operator="greaterThan">
      <formula>$AH$72</formula>
    </cfRule>
  </conditionalFormatting>
  <conditionalFormatting sqref="AI4:AI69">
    <cfRule type="cellIs" dxfId="282" priority="3086" operator="lessThan">
      <formula>$AI$71</formula>
    </cfRule>
    <cfRule type="cellIs" dxfId="281" priority="3087" operator="greaterThan">
      <formula>$AI$72</formula>
    </cfRule>
  </conditionalFormatting>
  <conditionalFormatting sqref="AJ4:AJ69">
    <cfRule type="cellIs" dxfId="280" priority="3090" operator="lessThan">
      <formula>$AJ$71</formula>
    </cfRule>
    <cfRule type="cellIs" dxfId="279" priority="3091" operator="greaterThan">
      <formula>$AJ$72</formula>
    </cfRule>
  </conditionalFormatting>
  <conditionalFormatting sqref="AK4:AK69">
    <cfRule type="cellIs" dxfId="278" priority="3094" operator="lessThan">
      <formula>$AK$71</formula>
    </cfRule>
    <cfRule type="cellIs" dxfId="277" priority="3095" operator="greaterThan">
      <formula>$AK$72</formula>
    </cfRule>
  </conditionalFormatting>
  <conditionalFormatting sqref="AL4:AL69">
    <cfRule type="cellIs" dxfId="276" priority="3098" operator="lessThan">
      <formula>$AL$71</formula>
    </cfRule>
    <cfRule type="cellIs" dxfId="275" priority="3099" operator="greaterThan">
      <formula>$AL$72</formula>
    </cfRule>
  </conditionalFormatting>
  <conditionalFormatting sqref="AM4:AM69">
    <cfRule type="cellIs" dxfId="274" priority="3102" operator="lessThan">
      <formula>$AM$71</formula>
    </cfRule>
    <cfRule type="cellIs" dxfId="273" priority="3103" operator="greaterThan">
      <formula>$AM$72</formula>
    </cfRule>
  </conditionalFormatting>
  <conditionalFormatting sqref="AN4:AN69">
    <cfRule type="cellIs" dxfId="272" priority="3106" operator="lessThan">
      <formula>$AN$71</formula>
    </cfRule>
    <cfRule type="cellIs" dxfId="271" priority="3107" operator="greaterThan">
      <formula>$AN$72</formula>
    </cfRule>
  </conditionalFormatting>
  <conditionalFormatting sqref="AO4:AO69">
    <cfRule type="cellIs" dxfId="270" priority="3110" operator="lessThan">
      <formula>$AO$71</formula>
    </cfRule>
    <cfRule type="cellIs" dxfId="269" priority="3111" operator="greaterThan">
      <formula>$AO$72</formula>
    </cfRule>
  </conditionalFormatting>
  <pageMargins left="0.7" right="0.7" top="0.75" bottom="0.75" header="0" footer="0"/>
  <pageSetup paperSize="8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4" operator="containsText" id="{C62039A6-8E98-DC4A-AE1E-BF65D2CAEC77}">
            <xm:f>NOT(ISERROR(SEARCH("-",F4)))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F4:AO69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Y996"/>
  <sheetViews>
    <sheetView zoomScaleNormal="100" workbookViewId="0">
      <selection activeCell="C21" sqref="C21"/>
    </sheetView>
  </sheetViews>
  <sheetFormatPr defaultColWidth="14.42578125" defaultRowHeight="15" customHeight="1" x14ac:dyDescent="0.25"/>
  <cols>
    <col min="1" max="1" width="77.42578125" bestFit="1" customWidth="1"/>
    <col min="2" max="2" width="8.42578125" style="7" customWidth="1"/>
    <col min="3" max="3" width="46.28515625" bestFit="1" customWidth="1"/>
    <col min="4" max="4" width="11" style="7" customWidth="1"/>
    <col min="5" max="16" width="6.85546875" style="7" customWidth="1"/>
    <col min="17" max="17" width="16.85546875" bestFit="1" customWidth="1"/>
    <col min="18" max="25" width="8.7109375" customWidth="1"/>
  </cols>
  <sheetData>
    <row r="1" spans="1:25" ht="27" customHeight="1" x14ac:dyDescent="0.25">
      <c r="A1" s="300" t="s">
        <v>584</v>
      </c>
      <c r="B1" s="301"/>
      <c r="C1" s="301"/>
    </row>
    <row r="2" spans="1:25" ht="30" x14ac:dyDescent="0.25">
      <c r="A2" s="61" t="s">
        <v>211</v>
      </c>
      <c r="B2" s="61" t="s">
        <v>212</v>
      </c>
      <c r="C2" s="61" t="s">
        <v>585</v>
      </c>
      <c r="D2" s="61" t="s">
        <v>214</v>
      </c>
      <c r="E2" s="61" t="s">
        <v>3</v>
      </c>
      <c r="F2" s="61" t="s">
        <v>5</v>
      </c>
      <c r="G2" s="61" t="s">
        <v>7</v>
      </c>
      <c r="H2" s="61" t="s">
        <v>9</v>
      </c>
      <c r="I2" s="61" t="s">
        <v>11</v>
      </c>
      <c r="J2" s="61" t="s">
        <v>13</v>
      </c>
      <c r="K2" s="61" t="s">
        <v>15</v>
      </c>
      <c r="L2" s="61" t="s">
        <v>17</v>
      </c>
      <c r="M2" s="101" t="s">
        <v>19</v>
      </c>
      <c r="N2" s="61" t="s">
        <v>21</v>
      </c>
      <c r="O2" s="61" t="s">
        <v>23</v>
      </c>
      <c r="P2" s="61" t="s">
        <v>25</v>
      </c>
      <c r="Q2" s="61" t="s">
        <v>216</v>
      </c>
      <c r="R2" s="37"/>
      <c r="S2" s="37"/>
      <c r="T2" s="37"/>
      <c r="U2" s="37"/>
      <c r="V2" s="37"/>
      <c r="W2" s="37"/>
      <c r="X2" s="37"/>
      <c r="Y2" s="37"/>
    </row>
    <row r="3" spans="1:25" x14ac:dyDescent="0.25">
      <c r="A3" s="104" t="s">
        <v>54</v>
      </c>
      <c r="B3" s="113" t="s">
        <v>64</v>
      </c>
      <c r="C3" s="104" t="s">
        <v>54</v>
      </c>
      <c r="D3" s="113" t="s">
        <v>227</v>
      </c>
      <c r="E3" s="113">
        <v>7.9</v>
      </c>
      <c r="F3" s="113">
        <v>8.1</v>
      </c>
      <c r="G3" s="113">
        <v>8.5</v>
      </c>
      <c r="H3" s="113">
        <v>8.5</v>
      </c>
      <c r="I3" s="113">
        <v>8.8000000000000007</v>
      </c>
      <c r="J3" s="113">
        <v>8.5</v>
      </c>
      <c r="K3" s="113">
        <v>8.6</v>
      </c>
      <c r="L3" s="113">
        <v>8.6</v>
      </c>
      <c r="M3" s="113">
        <v>8.9</v>
      </c>
      <c r="N3" s="113">
        <v>8.9</v>
      </c>
      <c r="O3" s="113">
        <v>8.9</v>
      </c>
      <c r="P3" s="113">
        <v>8.3000000000000007</v>
      </c>
      <c r="Q3" s="104"/>
    </row>
    <row r="4" spans="1:25" x14ac:dyDescent="0.25">
      <c r="A4" s="104" t="s">
        <v>54</v>
      </c>
      <c r="B4" s="113" t="s">
        <v>64</v>
      </c>
      <c r="C4" s="104" t="s">
        <v>65</v>
      </c>
      <c r="D4" s="113" t="s">
        <v>227</v>
      </c>
      <c r="E4" s="113">
        <v>7.9</v>
      </c>
      <c r="F4" s="113">
        <v>7.4</v>
      </c>
      <c r="G4" s="113">
        <v>8.1999999999999993</v>
      </c>
      <c r="H4" s="113">
        <v>8.4</v>
      </c>
      <c r="I4" s="113">
        <v>9</v>
      </c>
      <c r="J4" s="113">
        <v>8.6</v>
      </c>
      <c r="K4" s="113">
        <v>8.6999999999999993</v>
      </c>
      <c r="L4" s="113">
        <v>8.6</v>
      </c>
      <c r="M4" s="113">
        <v>9</v>
      </c>
      <c r="N4" s="113">
        <v>9</v>
      </c>
      <c r="O4" s="113">
        <v>9.3000000000000007</v>
      </c>
      <c r="P4" s="113">
        <v>8.1999999999999993</v>
      </c>
      <c r="Q4" s="104" t="s">
        <v>231</v>
      </c>
    </row>
    <row r="5" spans="1:25" x14ac:dyDescent="0.25">
      <c r="A5" s="104" t="s">
        <v>66</v>
      </c>
      <c r="B5" s="113" t="s">
        <v>64</v>
      </c>
      <c r="C5" s="104" t="s">
        <v>77</v>
      </c>
      <c r="D5" s="113" t="s">
        <v>237</v>
      </c>
      <c r="E5" s="113">
        <v>8</v>
      </c>
      <c r="F5" s="113">
        <v>7.6</v>
      </c>
      <c r="G5" s="113">
        <v>8</v>
      </c>
      <c r="H5" s="113">
        <v>8.1999999999999993</v>
      </c>
      <c r="I5" s="113">
        <v>8.5</v>
      </c>
      <c r="J5" s="113">
        <v>8.1999999999999993</v>
      </c>
      <c r="K5" s="113">
        <v>8.3000000000000007</v>
      </c>
      <c r="L5" s="113">
        <v>8.1999999999999993</v>
      </c>
      <c r="M5" s="113">
        <v>8.3000000000000007</v>
      </c>
      <c r="N5" s="113">
        <v>8.6</v>
      </c>
      <c r="O5" s="113">
        <v>8.4</v>
      </c>
      <c r="P5" s="113">
        <v>8.1</v>
      </c>
      <c r="Q5" s="104"/>
    </row>
    <row r="6" spans="1:25" x14ac:dyDescent="0.25">
      <c r="A6" s="104" t="s">
        <v>92</v>
      </c>
      <c r="B6" s="113" t="s">
        <v>64</v>
      </c>
      <c r="C6" s="104" t="s">
        <v>94</v>
      </c>
      <c r="D6" s="113" t="s">
        <v>254</v>
      </c>
      <c r="E6" s="113">
        <v>8</v>
      </c>
      <c r="F6" s="113">
        <v>8</v>
      </c>
      <c r="G6" s="113">
        <v>8</v>
      </c>
      <c r="H6" s="113">
        <v>8.5</v>
      </c>
      <c r="I6" s="113">
        <v>8.5</v>
      </c>
      <c r="J6" s="113">
        <v>8.3000000000000007</v>
      </c>
      <c r="K6" s="113">
        <v>8.4</v>
      </c>
      <c r="L6" s="113">
        <v>8.3000000000000007</v>
      </c>
      <c r="M6" s="113">
        <v>8.5</v>
      </c>
      <c r="N6" s="113">
        <v>8.8000000000000007</v>
      </c>
      <c r="O6" s="113">
        <v>8.6</v>
      </c>
      <c r="P6" s="113">
        <v>8.1999999999999993</v>
      </c>
      <c r="Q6" s="104"/>
    </row>
    <row r="7" spans="1:25" x14ac:dyDescent="0.25">
      <c r="A7" s="104" t="s">
        <v>95</v>
      </c>
      <c r="B7" s="113" t="s">
        <v>64</v>
      </c>
      <c r="C7" s="104" t="s">
        <v>100</v>
      </c>
      <c r="D7" s="113" t="s">
        <v>258</v>
      </c>
      <c r="E7" s="113">
        <v>7.9</v>
      </c>
      <c r="F7" s="113">
        <v>8.4</v>
      </c>
      <c r="G7" s="113">
        <v>8.1999999999999993</v>
      </c>
      <c r="H7" s="113">
        <v>8.3000000000000007</v>
      </c>
      <c r="I7" s="113">
        <v>8.4</v>
      </c>
      <c r="J7" s="113">
        <v>8.5</v>
      </c>
      <c r="K7" s="113">
        <v>8.3000000000000007</v>
      </c>
      <c r="L7" s="113">
        <v>8.3000000000000007</v>
      </c>
      <c r="M7" s="113">
        <v>8.3000000000000007</v>
      </c>
      <c r="N7" s="113">
        <v>8.6999999999999993</v>
      </c>
      <c r="O7" s="113">
        <v>8.8000000000000007</v>
      </c>
      <c r="P7" s="113">
        <v>8.3000000000000007</v>
      </c>
      <c r="Q7" s="104" t="s">
        <v>260</v>
      </c>
    </row>
    <row r="8" spans="1:25" x14ac:dyDescent="0.25">
      <c r="A8" s="104" t="s">
        <v>95</v>
      </c>
      <c r="B8" s="113" t="s">
        <v>64</v>
      </c>
      <c r="C8" s="104" t="s">
        <v>100</v>
      </c>
      <c r="D8" s="113" t="s">
        <v>258</v>
      </c>
      <c r="E8" s="113">
        <v>7.5</v>
      </c>
      <c r="F8" s="113">
        <v>7.7</v>
      </c>
      <c r="G8" s="113">
        <v>8.3000000000000007</v>
      </c>
      <c r="H8" s="113">
        <v>8.5</v>
      </c>
      <c r="I8" s="113">
        <v>8.8000000000000007</v>
      </c>
      <c r="J8" s="113">
        <v>8.4</v>
      </c>
      <c r="K8" s="113">
        <v>8.8000000000000007</v>
      </c>
      <c r="L8" s="113">
        <v>8.9</v>
      </c>
      <c r="M8" s="113">
        <v>9.1999999999999993</v>
      </c>
      <c r="N8" s="113">
        <v>9.3000000000000007</v>
      </c>
      <c r="O8" s="113">
        <v>8.9</v>
      </c>
      <c r="P8" s="113">
        <v>8.6999999999999993</v>
      </c>
      <c r="Q8" s="104" t="s">
        <v>261</v>
      </c>
    </row>
    <row r="9" spans="1:25" x14ac:dyDescent="0.25">
      <c r="A9" s="104" t="s">
        <v>101</v>
      </c>
      <c r="B9" s="113" t="s">
        <v>64</v>
      </c>
      <c r="C9" s="104" t="s">
        <v>101</v>
      </c>
      <c r="D9" s="113" t="s">
        <v>264</v>
      </c>
      <c r="E9" s="113">
        <v>8.1999999999999993</v>
      </c>
      <c r="F9" s="113">
        <v>8.3000000000000007</v>
      </c>
      <c r="G9" s="113">
        <v>8.6999999999999993</v>
      </c>
      <c r="H9" s="113">
        <v>8.6999999999999993</v>
      </c>
      <c r="I9" s="113">
        <v>9</v>
      </c>
      <c r="J9" s="113">
        <v>8.9</v>
      </c>
      <c r="K9" s="113">
        <v>8.9</v>
      </c>
      <c r="L9" s="113">
        <v>8.6999999999999993</v>
      </c>
      <c r="M9" s="113">
        <v>9</v>
      </c>
      <c r="N9" s="113">
        <v>9.3000000000000007</v>
      </c>
      <c r="O9" s="113">
        <v>8.9</v>
      </c>
      <c r="P9" s="113">
        <v>8.8000000000000007</v>
      </c>
      <c r="Q9" s="104"/>
    </row>
    <row r="10" spans="1:25" x14ac:dyDescent="0.25">
      <c r="A10" s="104" t="s">
        <v>101</v>
      </c>
      <c r="B10" s="113" t="s">
        <v>64</v>
      </c>
      <c r="C10" s="104" t="s">
        <v>104</v>
      </c>
      <c r="D10" s="113" t="s">
        <v>264</v>
      </c>
      <c r="E10" s="113">
        <v>8.6</v>
      </c>
      <c r="F10" s="113">
        <v>9</v>
      </c>
      <c r="G10" s="113">
        <v>9.1</v>
      </c>
      <c r="H10" s="113">
        <v>9.1999999999999993</v>
      </c>
      <c r="I10" s="113">
        <v>9.1999999999999993</v>
      </c>
      <c r="J10" s="113">
        <v>9.3000000000000007</v>
      </c>
      <c r="K10" s="113">
        <v>9.3000000000000007</v>
      </c>
      <c r="L10" s="113">
        <v>9.3000000000000007</v>
      </c>
      <c r="M10" s="113">
        <v>9.4</v>
      </c>
      <c r="N10" s="113">
        <v>9.5</v>
      </c>
      <c r="O10" s="113">
        <v>9.1</v>
      </c>
      <c r="P10" s="113">
        <v>9.1999999999999993</v>
      </c>
      <c r="Q10" s="104"/>
    </row>
    <row r="11" spans="1:25" x14ac:dyDescent="0.25">
      <c r="A11" s="104" t="s">
        <v>160</v>
      </c>
      <c r="B11" s="113" t="s">
        <v>64</v>
      </c>
      <c r="C11" s="104" t="s">
        <v>167</v>
      </c>
      <c r="D11" s="113" t="s">
        <v>308</v>
      </c>
      <c r="E11" s="113">
        <v>8</v>
      </c>
      <c r="F11" s="113">
        <v>8.1</v>
      </c>
      <c r="G11" s="113">
        <v>8.6</v>
      </c>
      <c r="H11" s="113">
        <v>8.6</v>
      </c>
      <c r="I11" s="113">
        <v>8.9</v>
      </c>
      <c r="J11" s="113">
        <v>8.5</v>
      </c>
      <c r="K11" s="113">
        <v>8.6</v>
      </c>
      <c r="L11" s="113">
        <v>8.8000000000000007</v>
      </c>
      <c r="M11" s="113">
        <v>9</v>
      </c>
      <c r="N11" s="113">
        <v>9</v>
      </c>
      <c r="O11" s="113">
        <v>8.9</v>
      </c>
      <c r="P11" s="113">
        <v>8.5</v>
      </c>
      <c r="Q11" s="104"/>
    </row>
    <row r="12" spans="1:25" x14ac:dyDescent="0.25">
      <c r="A12" s="104" t="s">
        <v>160</v>
      </c>
      <c r="B12" s="113" t="s">
        <v>64</v>
      </c>
      <c r="C12" s="104" t="s">
        <v>168</v>
      </c>
      <c r="D12" s="113" t="s">
        <v>308</v>
      </c>
      <c r="E12" s="113">
        <v>7.9</v>
      </c>
      <c r="F12" s="113">
        <v>8.3000000000000007</v>
      </c>
      <c r="G12" s="113">
        <v>8.6</v>
      </c>
      <c r="H12" s="113">
        <v>8.5</v>
      </c>
      <c r="I12" s="113">
        <v>9</v>
      </c>
      <c r="J12" s="113">
        <v>8.6</v>
      </c>
      <c r="K12" s="113">
        <v>8.6</v>
      </c>
      <c r="L12" s="113">
        <v>8.6</v>
      </c>
      <c r="M12" s="113">
        <v>9</v>
      </c>
      <c r="N12" s="113">
        <v>9.1</v>
      </c>
      <c r="O12" s="113">
        <v>9</v>
      </c>
      <c r="P12" s="113">
        <v>8.6</v>
      </c>
      <c r="Q12" s="104"/>
    </row>
    <row r="13" spans="1:25" x14ac:dyDescent="0.25">
      <c r="A13" s="104" t="s">
        <v>186</v>
      </c>
      <c r="B13" s="113" t="s">
        <v>64</v>
      </c>
      <c r="C13" s="104" t="s">
        <v>198</v>
      </c>
      <c r="D13" s="113" t="s">
        <v>332</v>
      </c>
      <c r="E13" s="113">
        <v>7.5</v>
      </c>
      <c r="F13" s="113">
        <v>7.8</v>
      </c>
      <c r="G13" s="113">
        <v>8.1999999999999993</v>
      </c>
      <c r="H13" s="113">
        <v>8.4</v>
      </c>
      <c r="I13" s="113">
        <v>8.6999999999999993</v>
      </c>
      <c r="J13" s="113">
        <v>8.3000000000000007</v>
      </c>
      <c r="K13" s="113">
        <v>8.3000000000000007</v>
      </c>
      <c r="L13" s="113">
        <v>8.4</v>
      </c>
      <c r="M13" s="113">
        <v>8.6</v>
      </c>
      <c r="N13" s="113">
        <v>8.8000000000000007</v>
      </c>
      <c r="O13" s="113">
        <v>8.6999999999999993</v>
      </c>
      <c r="P13" s="113">
        <v>8.3000000000000007</v>
      </c>
      <c r="Q13" s="104"/>
    </row>
    <row r="14" spans="1:25" x14ac:dyDescent="0.25"/>
    <row r="15" spans="1:25" x14ac:dyDescent="0.25">
      <c r="C15" s="322" t="s">
        <v>573</v>
      </c>
      <c r="D15" s="303"/>
      <c r="E15" s="134">
        <f>ROUND(QUARTILE(E3:E13,1),1)</f>
        <v>7.9</v>
      </c>
      <c r="F15" s="134">
        <f t="shared" ref="F15:P15" si="0">ROUND(QUARTILE(F3:F13,1),1)</f>
        <v>7.8</v>
      </c>
      <c r="G15" s="134">
        <f t="shared" si="0"/>
        <v>8.1999999999999993</v>
      </c>
      <c r="H15" s="134">
        <f t="shared" si="0"/>
        <v>8.4</v>
      </c>
      <c r="I15" s="134">
        <f t="shared" si="0"/>
        <v>8.6</v>
      </c>
      <c r="J15" s="134">
        <f t="shared" si="0"/>
        <v>8.4</v>
      </c>
      <c r="K15" s="134">
        <f t="shared" si="0"/>
        <v>8.4</v>
      </c>
      <c r="L15" s="134">
        <f t="shared" si="0"/>
        <v>8.4</v>
      </c>
      <c r="M15" s="134">
        <f t="shared" si="0"/>
        <v>8.6</v>
      </c>
      <c r="N15" s="134">
        <f t="shared" si="0"/>
        <v>8.8000000000000007</v>
      </c>
      <c r="O15" s="134">
        <f t="shared" si="0"/>
        <v>8.8000000000000007</v>
      </c>
      <c r="P15" s="134">
        <f t="shared" si="0"/>
        <v>8.3000000000000007</v>
      </c>
    </row>
    <row r="16" spans="1:25" x14ac:dyDescent="0.25">
      <c r="C16" s="322" t="s">
        <v>574</v>
      </c>
      <c r="D16" s="303"/>
      <c r="E16" s="134">
        <f>ROUND(QUARTILE(E3:E13,3),1)</f>
        <v>8</v>
      </c>
      <c r="F16" s="134">
        <f t="shared" ref="F16:P16" si="1">ROUND(QUARTILE(F3:F13,3),1)</f>
        <v>8.3000000000000007</v>
      </c>
      <c r="G16" s="134">
        <f t="shared" si="1"/>
        <v>8.6</v>
      </c>
      <c r="H16" s="134">
        <f t="shared" si="1"/>
        <v>8.6</v>
      </c>
      <c r="I16" s="134">
        <f t="shared" si="1"/>
        <v>9</v>
      </c>
      <c r="J16" s="134">
        <f t="shared" si="1"/>
        <v>8.6</v>
      </c>
      <c r="K16" s="134">
        <f t="shared" si="1"/>
        <v>8.8000000000000007</v>
      </c>
      <c r="L16" s="134">
        <f t="shared" si="1"/>
        <v>8.8000000000000007</v>
      </c>
      <c r="M16" s="134">
        <f t="shared" si="1"/>
        <v>9</v>
      </c>
      <c r="N16" s="134">
        <f t="shared" si="1"/>
        <v>9.1999999999999993</v>
      </c>
      <c r="O16" s="134">
        <f t="shared" si="1"/>
        <v>9</v>
      </c>
      <c r="P16" s="134">
        <f t="shared" si="1"/>
        <v>8.6999999999999993</v>
      </c>
    </row>
    <row r="17" spans="1:4" ht="15.75" customHeight="1" x14ac:dyDescent="0.25"/>
    <row r="18" spans="1:4" ht="15.75" customHeight="1" x14ac:dyDescent="0.25">
      <c r="A18" s="194"/>
    </row>
    <row r="19" spans="1:4" ht="15.75" customHeight="1" x14ac:dyDescent="0.25">
      <c r="D19" s="43"/>
    </row>
    <row r="20" spans="1:4" ht="15.75" customHeight="1" x14ac:dyDescent="0.25">
      <c r="A20" s="194"/>
      <c r="D20" s="43"/>
    </row>
    <row r="21" spans="1:4" ht="15.75" customHeight="1" x14ac:dyDescent="0.25">
      <c r="D21" s="43"/>
    </row>
    <row r="22" spans="1:4" ht="15.75" customHeight="1" x14ac:dyDescent="0.25">
      <c r="D22" s="43"/>
    </row>
    <row r="23" spans="1:4" ht="15.75" customHeight="1" x14ac:dyDescent="0.25">
      <c r="D23" s="43"/>
    </row>
    <row r="24" spans="1:4" ht="15.75" customHeight="1" x14ac:dyDescent="0.25">
      <c r="D24" s="43"/>
    </row>
    <row r="25" spans="1:4" ht="15.75" customHeight="1" x14ac:dyDescent="0.25">
      <c r="D25" s="43"/>
    </row>
    <row r="26" spans="1:4" ht="15.75" customHeight="1" x14ac:dyDescent="0.25">
      <c r="D26" s="43"/>
    </row>
    <row r="27" spans="1:4" ht="15.75" customHeight="1" x14ac:dyDescent="0.25">
      <c r="D27" s="43"/>
    </row>
    <row r="28" spans="1:4" ht="15.75" customHeight="1" x14ac:dyDescent="0.25">
      <c r="D28" s="43"/>
    </row>
    <row r="29" spans="1:4" ht="15.75" customHeight="1" x14ac:dyDescent="0.25">
      <c r="D29" s="43"/>
    </row>
    <row r="30" spans="1:4" ht="15.75" customHeight="1" x14ac:dyDescent="0.25">
      <c r="D30" s="43"/>
    </row>
    <row r="31" spans="1:4" ht="15.75" customHeight="1" x14ac:dyDescent="0.25">
      <c r="D31" s="43"/>
    </row>
    <row r="32" spans="1:4" ht="15.75" customHeight="1" x14ac:dyDescent="0.25">
      <c r="D32" s="43"/>
    </row>
    <row r="33" spans="4:4" ht="15.75" customHeight="1" x14ac:dyDescent="0.25">
      <c r="D33" s="43"/>
    </row>
    <row r="34" spans="4:4" ht="15.75" customHeight="1" x14ac:dyDescent="0.25">
      <c r="D34" s="43"/>
    </row>
    <row r="35" spans="4:4" ht="15.75" customHeight="1" x14ac:dyDescent="0.25">
      <c r="D35" s="43"/>
    </row>
    <row r="36" spans="4:4" ht="15.75" customHeight="1" x14ac:dyDescent="0.25">
      <c r="D36" s="43"/>
    </row>
    <row r="37" spans="4:4" ht="15.75" customHeight="1" x14ac:dyDescent="0.25">
      <c r="D37" s="43"/>
    </row>
    <row r="38" spans="4:4" ht="15.75" customHeight="1" x14ac:dyDescent="0.25">
      <c r="D38" s="43"/>
    </row>
    <row r="39" spans="4:4" ht="15.75" customHeight="1" x14ac:dyDescent="0.25">
      <c r="D39" s="43"/>
    </row>
    <row r="40" spans="4:4" ht="15.75" customHeight="1" x14ac:dyDescent="0.25">
      <c r="D40" s="43"/>
    </row>
    <row r="41" spans="4:4" ht="15.75" customHeight="1" x14ac:dyDescent="0.25">
      <c r="D41" s="43"/>
    </row>
    <row r="42" spans="4:4" ht="15.75" customHeight="1" x14ac:dyDescent="0.25">
      <c r="D42" s="43"/>
    </row>
    <row r="43" spans="4:4" ht="15.75" customHeight="1" x14ac:dyDescent="0.25">
      <c r="D43" s="43"/>
    </row>
    <row r="44" spans="4:4" ht="15.75" customHeight="1" x14ac:dyDescent="0.25">
      <c r="D44" s="43"/>
    </row>
    <row r="45" spans="4:4" ht="15.75" customHeight="1" x14ac:dyDescent="0.25">
      <c r="D45" s="43"/>
    </row>
    <row r="46" spans="4:4" ht="15.75" customHeight="1" x14ac:dyDescent="0.25">
      <c r="D46" s="43"/>
    </row>
    <row r="47" spans="4:4" ht="15.75" customHeight="1" x14ac:dyDescent="0.25">
      <c r="D47" s="43"/>
    </row>
    <row r="48" spans="4:4" ht="15.75" customHeight="1" x14ac:dyDescent="0.25">
      <c r="D48" s="43"/>
    </row>
    <row r="49" spans="4:4" ht="15.75" customHeight="1" x14ac:dyDescent="0.25">
      <c r="D49" s="43"/>
    </row>
    <row r="50" spans="4:4" ht="15.75" customHeight="1" x14ac:dyDescent="0.25">
      <c r="D50" s="43"/>
    </row>
    <row r="51" spans="4:4" ht="15.75" customHeight="1" x14ac:dyDescent="0.25">
      <c r="D51" s="43"/>
    </row>
    <row r="52" spans="4:4" ht="15.75" customHeight="1" x14ac:dyDescent="0.25">
      <c r="D52" s="43"/>
    </row>
    <row r="53" spans="4:4" ht="15.75" customHeight="1" x14ac:dyDescent="0.25">
      <c r="D53" s="43"/>
    </row>
    <row r="54" spans="4:4" ht="15.75" customHeight="1" x14ac:dyDescent="0.25">
      <c r="D54" s="43"/>
    </row>
    <row r="55" spans="4:4" ht="15.75" customHeight="1" x14ac:dyDescent="0.25">
      <c r="D55" s="43"/>
    </row>
    <row r="56" spans="4:4" ht="15.75" customHeight="1" x14ac:dyDescent="0.25">
      <c r="D56" s="43"/>
    </row>
    <row r="57" spans="4:4" ht="15.75" customHeight="1" x14ac:dyDescent="0.25">
      <c r="D57" s="43"/>
    </row>
    <row r="58" spans="4:4" ht="15.75" customHeight="1" x14ac:dyDescent="0.25">
      <c r="D58" s="43"/>
    </row>
    <row r="59" spans="4:4" ht="15.75" customHeight="1" x14ac:dyDescent="0.25">
      <c r="D59" s="43"/>
    </row>
    <row r="60" spans="4:4" ht="15.75" customHeight="1" x14ac:dyDescent="0.25">
      <c r="D60" s="43"/>
    </row>
    <row r="61" spans="4:4" ht="15.75" customHeight="1" x14ac:dyDescent="0.25">
      <c r="D61" s="43"/>
    </row>
    <row r="62" spans="4:4" ht="15.75" customHeight="1" x14ac:dyDescent="0.25">
      <c r="D62" s="43"/>
    </row>
    <row r="63" spans="4:4" ht="15.75" customHeight="1" x14ac:dyDescent="0.25">
      <c r="D63" s="43"/>
    </row>
    <row r="64" spans="4:4" ht="15.75" customHeight="1" x14ac:dyDescent="0.25">
      <c r="D64" s="43"/>
    </row>
    <row r="65" spans="4:4" ht="15.75" customHeight="1" x14ac:dyDescent="0.25">
      <c r="D65" s="43"/>
    </row>
    <row r="66" spans="4:4" ht="15.75" customHeight="1" x14ac:dyDescent="0.25">
      <c r="D66" s="43"/>
    </row>
    <row r="67" spans="4:4" ht="15.75" customHeight="1" x14ac:dyDescent="0.25">
      <c r="D67" s="43"/>
    </row>
    <row r="68" spans="4:4" ht="15.75" customHeight="1" x14ac:dyDescent="0.25">
      <c r="D68" s="43"/>
    </row>
    <row r="69" spans="4:4" ht="15.75" customHeight="1" x14ac:dyDescent="0.25">
      <c r="D69" s="43"/>
    </row>
    <row r="70" spans="4:4" ht="15.75" customHeight="1" x14ac:dyDescent="0.25">
      <c r="D70" s="43"/>
    </row>
    <row r="71" spans="4:4" ht="15.75" customHeight="1" x14ac:dyDescent="0.25">
      <c r="D71" s="43"/>
    </row>
    <row r="72" spans="4:4" ht="15.75" customHeight="1" x14ac:dyDescent="0.25">
      <c r="D72" s="43"/>
    </row>
    <row r="73" spans="4:4" ht="15.75" customHeight="1" x14ac:dyDescent="0.25">
      <c r="D73" s="43"/>
    </row>
    <row r="74" spans="4:4" ht="15.75" customHeight="1" x14ac:dyDescent="0.25">
      <c r="D74" s="43"/>
    </row>
    <row r="75" spans="4:4" ht="15.75" customHeight="1" x14ac:dyDescent="0.25">
      <c r="D75" s="43"/>
    </row>
    <row r="76" spans="4:4" ht="15.75" customHeight="1" x14ac:dyDescent="0.25">
      <c r="D76" s="43"/>
    </row>
    <row r="77" spans="4:4" ht="15.75" customHeight="1" x14ac:dyDescent="0.25">
      <c r="D77" s="43"/>
    </row>
    <row r="78" spans="4:4" ht="15.75" customHeight="1" x14ac:dyDescent="0.25">
      <c r="D78" s="43"/>
    </row>
    <row r="79" spans="4:4" ht="15.75" customHeight="1" x14ac:dyDescent="0.25">
      <c r="D79" s="43"/>
    </row>
    <row r="80" spans="4:4" ht="15.75" customHeight="1" x14ac:dyDescent="0.25">
      <c r="D80" s="43"/>
    </row>
    <row r="81" spans="4:4" ht="15.75" customHeight="1" x14ac:dyDescent="0.25">
      <c r="D81" s="43"/>
    </row>
    <row r="82" spans="4:4" ht="15.75" customHeight="1" x14ac:dyDescent="0.25">
      <c r="D82" s="43"/>
    </row>
    <row r="83" spans="4:4" ht="15.75" customHeight="1" x14ac:dyDescent="0.25">
      <c r="D83" s="43"/>
    </row>
    <row r="84" spans="4:4" ht="15.75" customHeight="1" x14ac:dyDescent="0.25">
      <c r="D84" s="43"/>
    </row>
    <row r="85" spans="4:4" ht="15.75" customHeight="1" x14ac:dyDescent="0.25">
      <c r="D85" s="43"/>
    </row>
    <row r="86" spans="4:4" ht="15.75" customHeight="1" x14ac:dyDescent="0.25">
      <c r="D86" s="43"/>
    </row>
    <row r="87" spans="4:4" ht="15.75" customHeight="1" x14ac:dyDescent="0.25">
      <c r="D87" s="43"/>
    </row>
    <row r="88" spans="4:4" ht="15.75" customHeight="1" x14ac:dyDescent="0.25">
      <c r="D88" s="43"/>
    </row>
    <row r="89" spans="4:4" ht="15.75" customHeight="1" x14ac:dyDescent="0.25">
      <c r="D89" s="43"/>
    </row>
    <row r="90" spans="4:4" ht="15.75" customHeight="1" x14ac:dyDescent="0.25">
      <c r="D90" s="43"/>
    </row>
    <row r="91" spans="4:4" ht="15.75" customHeight="1" x14ac:dyDescent="0.25">
      <c r="D91" s="43"/>
    </row>
    <row r="92" spans="4:4" ht="15.75" customHeight="1" x14ac:dyDescent="0.25">
      <c r="D92" s="43"/>
    </row>
    <row r="93" spans="4:4" ht="15.75" customHeight="1" x14ac:dyDescent="0.25">
      <c r="D93" s="43"/>
    </row>
    <row r="94" spans="4:4" ht="15.75" customHeight="1" x14ac:dyDescent="0.25">
      <c r="D94" s="43"/>
    </row>
    <row r="95" spans="4:4" ht="15.75" customHeight="1" x14ac:dyDescent="0.25">
      <c r="D95" s="43"/>
    </row>
    <row r="96" spans="4:4" ht="15.75" customHeight="1" x14ac:dyDescent="0.25">
      <c r="D96" s="43"/>
    </row>
    <row r="97" spans="4:4" ht="15.75" customHeight="1" x14ac:dyDescent="0.25">
      <c r="D97" s="43"/>
    </row>
    <row r="98" spans="4:4" ht="15.75" customHeight="1" x14ac:dyDescent="0.25">
      <c r="D98" s="43"/>
    </row>
    <row r="99" spans="4:4" ht="15.75" customHeight="1" x14ac:dyDescent="0.25">
      <c r="D99" s="43"/>
    </row>
    <row r="100" spans="4:4" ht="15.75" customHeight="1" x14ac:dyDescent="0.25">
      <c r="D100" s="43"/>
    </row>
    <row r="101" spans="4:4" ht="15.75" customHeight="1" x14ac:dyDescent="0.25">
      <c r="D101" s="43"/>
    </row>
    <row r="102" spans="4:4" ht="15.75" customHeight="1" x14ac:dyDescent="0.25">
      <c r="D102" s="43"/>
    </row>
    <row r="103" spans="4:4" ht="15.75" customHeight="1" x14ac:dyDescent="0.25">
      <c r="D103" s="43"/>
    </row>
    <row r="104" spans="4:4" ht="15.75" customHeight="1" x14ac:dyDescent="0.25">
      <c r="D104" s="43"/>
    </row>
    <row r="105" spans="4:4" ht="15.75" customHeight="1" x14ac:dyDescent="0.25">
      <c r="D105" s="43"/>
    </row>
    <row r="106" spans="4:4" ht="15.75" customHeight="1" x14ac:dyDescent="0.25">
      <c r="D106" s="43"/>
    </row>
    <row r="107" spans="4:4" ht="15.75" customHeight="1" x14ac:dyDescent="0.25">
      <c r="D107" s="43"/>
    </row>
    <row r="108" spans="4:4" ht="15.75" customHeight="1" x14ac:dyDescent="0.25">
      <c r="D108" s="43"/>
    </row>
    <row r="109" spans="4:4" ht="15.75" customHeight="1" x14ac:dyDescent="0.25">
      <c r="D109" s="43"/>
    </row>
    <row r="110" spans="4:4" ht="15.75" customHeight="1" x14ac:dyDescent="0.25">
      <c r="D110" s="43"/>
    </row>
    <row r="111" spans="4:4" ht="15.75" customHeight="1" x14ac:dyDescent="0.25">
      <c r="D111" s="43"/>
    </row>
    <row r="112" spans="4:4" ht="15.75" customHeight="1" x14ac:dyDescent="0.25">
      <c r="D112" s="43"/>
    </row>
    <row r="113" spans="4:4" ht="15.75" customHeight="1" x14ac:dyDescent="0.25">
      <c r="D113" s="43"/>
    </row>
    <row r="114" spans="4:4" ht="15.75" customHeight="1" x14ac:dyDescent="0.25">
      <c r="D114" s="43"/>
    </row>
    <row r="115" spans="4:4" ht="15.75" customHeight="1" x14ac:dyDescent="0.25">
      <c r="D115" s="43"/>
    </row>
    <row r="116" spans="4:4" ht="15.75" customHeight="1" x14ac:dyDescent="0.25">
      <c r="D116" s="43"/>
    </row>
    <row r="117" spans="4:4" ht="15.75" customHeight="1" x14ac:dyDescent="0.25">
      <c r="D117" s="43"/>
    </row>
    <row r="118" spans="4:4" ht="15.75" customHeight="1" x14ac:dyDescent="0.25">
      <c r="D118" s="43"/>
    </row>
    <row r="119" spans="4:4" ht="15.75" customHeight="1" x14ac:dyDescent="0.25">
      <c r="D119" s="43"/>
    </row>
    <row r="120" spans="4:4" ht="15.75" customHeight="1" x14ac:dyDescent="0.25">
      <c r="D120" s="43"/>
    </row>
    <row r="121" spans="4:4" ht="15.75" customHeight="1" x14ac:dyDescent="0.25">
      <c r="D121" s="43"/>
    </row>
    <row r="122" spans="4:4" ht="15.75" customHeight="1" x14ac:dyDescent="0.25">
      <c r="D122" s="43"/>
    </row>
    <row r="123" spans="4:4" ht="15.75" customHeight="1" x14ac:dyDescent="0.25">
      <c r="D123" s="43"/>
    </row>
    <row r="124" spans="4:4" ht="15.75" customHeight="1" x14ac:dyDescent="0.25">
      <c r="D124" s="43"/>
    </row>
    <row r="125" spans="4:4" ht="15.75" customHeight="1" x14ac:dyDescent="0.25">
      <c r="D125" s="43"/>
    </row>
    <row r="126" spans="4:4" ht="15.75" customHeight="1" x14ac:dyDescent="0.25">
      <c r="D126" s="43"/>
    </row>
    <row r="127" spans="4:4" ht="15.75" customHeight="1" x14ac:dyDescent="0.25">
      <c r="D127" s="43"/>
    </row>
    <row r="128" spans="4:4" ht="15.75" customHeight="1" x14ac:dyDescent="0.25">
      <c r="D128" s="43"/>
    </row>
    <row r="129" spans="4:4" ht="15.75" customHeight="1" x14ac:dyDescent="0.25">
      <c r="D129" s="43"/>
    </row>
    <row r="130" spans="4:4" ht="15.75" customHeight="1" x14ac:dyDescent="0.25">
      <c r="D130" s="43"/>
    </row>
    <row r="131" spans="4:4" ht="15.75" customHeight="1" x14ac:dyDescent="0.25">
      <c r="D131" s="43"/>
    </row>
    <row r="132" spans="4:4" ht="15.75" customHeight="1" x14ac:dyDescent="0.25">
      <c r="D132" s="43"/>
    </row>
    <row r="133" spans="4:4" ht="15.75" customHeight="1" x14ac:dyDescent="0.25">
      <c r="D133" s="43"/>
    </row>
    <row r="134" spans="4:4" ht="15.75" customHeight="1" x14ac:dyDescent="0.25">
      <c r="D134" s="43"/>
    </row>
    <row r="135" spans="4:4" ht="15.75" customHeight="1" x14ac:dyDescent="0.25">
      <c r="D135" s="43"/>
    </row>
    <row r="136" spans="4:4" ht="15.75" customHeight="1" x14ac:dyDescent="0.25">
      <c r="D136" s="43"/>
    </row>
    <row r="137" spans="4:4" ht="15.75" customHeight="1" x14ac:dyDescent="0.25">
      <c r="D137" s="43"/>
    </row>
    <row r="138" spans="4:4" ht="15.75" customHeight="1" x14ac:dyDescent="0.25">
      <c r="D138" s="43"/>
    </row>
    <row r="139" spans="4:4" ht="15.75" customHeight="1" x14ac:dyDescent="0.25">
      <c r="D139" s="43"/>
    </row>
    <row r="140" spans="4:4" ht="15.75" customHeight="1" x14ac:dyDescent="0.25">
      <c r="D140" s="43"/>
    </row>
    <row r="141" spans="4:4" ht="15.75" customHeight="1" x14ac:dyDescent="0.25">
      <c r="D141" s="43"/>
    </row>
    <row r="142" spans="4:4" ht="15.75" customHeight="1" x14ac:dyDescent="0.25">
      <c r="D142" s="43"/>
    </row>
    <row r="143" spans="4:4" ht="15.75" customHeight="1" x14ac:dyDescent="0.25">
      <c r="D143" s="43"/>
    </row>
    <row r="144" spans="4:4" ht="15.75" customHeight="1" x14ac:dyDescent="0.25">
      <c r="D144" s="43"/>
    </row>
    <row r="145" spans="4:4" ht="15.75" customHeight="1" x14ac:dyDescent="0.25">
      <c r="D145" s="43"/>
    </row>
    <row r="146" spans="4:4" ht="15.75" customHeight="1" x14ac:dyDescent="0.25">
      <c r="D146" s="43"/>
    </row>
    <row r="147" spans="4:4" ht="15.75" customHeight="1" x14ac:dyDescent="0.25">
      <c r="D147" s="43"/>
    </row>
    <row r="148" spans="4:4" ht="15.75" customHeight="1" x14ac:dyDescent="0.25">
      <c r="D148" s="43"/>
    </row>
    <row r="149" spans="4:4" ht="15.75" customHeight="1" x14ac:dyDescent="0.25">
      <c r="D149" s="43"/>
    </row>
    <row r="150" spans="4:4" ht="15.75" customHeight="1" x14ac:dyDescent="0.25"/>
    <row r="151" spans="4:4" ht="15.75" customHeight="1" x14ac:dyDescent="0.25"/>
    <row r="152" spans="4:4" ht="15.75" customHeight="1" x14ac:dyDescent="0.25"/>
    <row r="153" spans="4:4" ht="15.75" customHeight="1" x14ac:dyDescent="0.25"/>
    <row r="154" spans="4:4" ht="15.75" customHeight="1" x14ac:dyDescent="0.25"/>
    <row r="155" spans="4:4" ht="15.75" customHeight="1" x14ac:dyDescent="0.25"/>
    <row r="156" spans="4:4" ht="15.75" customHeight="1" x14ac:dyDescent="0.25"/>
    <row r="157" spans="4:4" ht="15.75" customHeight="1" x14ac:dyDescent="0.25"/>
    <row r="158" spans="4:4" ht="15.75" customHeight="1" x14ac:dyDescent="0.25"/>
    <row r="159" spans="4:4" ht="15.75" customHeight="1" x14ac:dyDescent="0.25"/>
    <row r="160" spans="4:4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3">
    <mergeCell ref="A1:C1"/>
    <mergeCell ref="C15:D15"/>
    <mergeCell ref="C16:D16"/>
  </mergeCells>
  <conditionalFormatting sqref="E3:E13">
    <cfRule type="cellIs" dxfId="267" priority="1" operator="greaterThan">
      <formula>$E$16</formula>
    </cfRule>
    <cfRule type="cellIs" dxfId="266" priority="2" operator="lessThan">
      <formula>$E$15</formula>
    </cfRule>
  </conditionalFormatting>
  <conditionalFormatting sqref="F3:F13">
    <cfRule type="cellIs" dxfId="265" priority="3" operator="greaterThan">
      <formula>$F$16</formula>
    </cfRule>
    <cfRule type="cellIs" dxfId="264" priority="4" operator="lessThan">
      <formula>$F$15</formula>
    </cfRule>
  </conditionalFormatting>
  <conditionalFormatting sqref="G3:G13">
    <cfRule type="cellIs" dxfId="263" priority="5" operator="greaterThan">
      <formula>$G$16</formula>
    </cfRule>
    <cfRule type="cellIs" dxfId="262" priority="6" operator="lessThan">
      <formula>$G$15</formula>
    </cfRule>
  </conditionalFormatting>
  <conditionalFormatting sqref="H3:H13">
    <cfRule type="cellIs" dxfId="261" priority="7" operator="greaterThan">
      <formula>$H$16</formula>
    </cfRule>
    <cfRule type="cellIs" dxfId="260" priority="8" operator="lessThan">
      <formula>$H$15</formula>
    </cfRule>
  </conditionalFormatting>
  <conditionalFormatting sqref="I3:I13">
    <cfRule type="cellIs" dxfId="259" priority="9" operator="greaterThan">
      <formula>$I$16</formula>
    </cfRule>
    <cfRule type="cellIs" dxfId="258" priority="10" operator="lessThan">
      <formula>$I$15</formula>
    </cfRule>
  </conditionalFormatting>
  <conditionalFormatting sqref="K3:K13">
    <cfRule type="cellIs" dxfId="257" priority="11" operator="greaterThan">
      <formula>$K$16</formula>
    </cfRule>
    <cfRule type="cellIs" dxfId="256" priority="12" operator="lessThan">
      <formula>$K$15</formula>
    </cfRule>
  </conditionalFormatting>
  <conditionalFormatting sqref="J3:J13">
    <cfRule type="cellIs" dxfId="255" priority="13" operator="greaterThan">
      <formula>$J$16</formula>
    </cfRule>
    <cfRule type="cellIs" dxfId="254" priority="14" operator="lessThan">
      <formula>$J$15</formula>
    </cfRule>
  </conditionalFormatting>
  <conditionalFormatting sqref="L3:L13">
    <cfRule type="cellIs" dxfId="253" priority="15" operator="greaterThan">
      <formula>$L$16</formula>
    </cfRule>
    <cfRule type="cellIs" dxfId="252" priority="16" operator="lessThan">
      <formula>$L$15</formula>
    </cfRule>
  </conditionalFormatting>
  <conditionalFormatting sqref="M3:M13">
    <cfRule type="cellIs" dxfId="251" priority="17" operator="greaterThan">
      <formula>$M$16</formula>
    </cfRule>
    <cfRule type="cellIs" dxfId="250" priority="18" operator="lessThan">
      <formula>$M$15</formula>
    </cfRule>
  </conditionalFormatting>
  <conditionalFormatting sqref="N3:N13">
    <cfRule type="cellIs" dxfId="249" priority="19" operator="greaterThan">
      <formula>$N$16</formula>
    </cfRule>
    <cfRule type="cellIs" dxfId="248" priority="20" operator="lessThan">
      <formula>$N$15</formula>
    </cfRule>
  </conditionalFormatting>
  <conditionalFormatting sqref="O3:O13">
    <cfRule type="cellIs" dxfId="247" priority="21" operator="greaterThan">
      <formula>$O$16</formula>
    </cfRule>
    <cfRule type="cellIs" dxfId="246" priority="22" operator="lessThan">
      <formula>$O$15</formula>
    </cfRule>
  </conditionalFormatting>
  <conditionalFormatting sqref="P3:P13">
    <cfRule type="cellIs" dxfId="245" priority="23" operator="greaterThan">
      <formula>$P$16</formula>
    </cfRule>
    <cfRule type="cellIs" dxfId="244" priority="24" operator="lessThan">
      <formula>$P$15</formula>
    </cfRule>
  </conditionalFormatting>
  <pageMargins left="0.25" right="0.25" top="0.75" bottom="0.75" header="0.3" footer="0.3"/>
  <pageSetup paperSize="8" scale="8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AO996"/>
  <sheetViews>
    <sheetView zoomScaleNormal="100" workbookViewId="0">
      <selection activeCell="C13" sqref="C13"/>
    </sheetView>
  </sheetViews>
  <sheetFormatPr defaultColWidth="14.42578125" defaultRowHeight="15" customHeight="1" x14ac:dyDescent="0.25"/>
  <cols>
    <col min="1" max="1" width="49.85546875" customWidth="1"/>
    <col min="2" max="2" width="9.7109375" customWidth="1"/>
    <col min="3" max="3" width="46.28515625" bestFit="1" customWidth="1"/>
    <col min="4" max="4" width="10.140625" customWidth="1"/>
    <col min="5" max="40" width="7.85546875" customWidth="1"/>
  </cols>
  <sheetData>
    <row r="1" spans="1:41" ht="27" customHeight="1" x14ac:dyDescent="0.25">
      <c r="A1" s="300" t="s">
        <v>586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41" ht="25.5" x14ac:dyDescent="0.25">
      <c r="A2" s="44" t="s">
        <v>211</v>
      </c>
      <c r="B2" s="44" t="s">
        <v>348</v>
      </c>
      <c r="C2" s="44" t="s">
        <v>585</v>
      </c>
      <c r="D2" s="44" t="s">
        <v>214</v>
      </c>
      <c r="E2" s="324" t="s">
        <v>3</v>
      </c>
      <c r="F2" s="325"/>
      <c r="G2" s="326"/>
      <c r="H2" s="324" t="s">
        <v>5</v>
      </c>
      <c r="I2" s="325"/>
      <c r="J2" s="326"/>
      <c r="K2" s="324" t="s">
        <v>7</v>
      </c>
      <c r="L2" s="325"/>
      <c r="M2" s="326"/>
      <c r="N2" s="324" t="s">
        <v>9</v>
      </c>
      <c r="O2" s="325"/>
      <c r="P2" s="326"/>
      <c r="Q2" s="324" t="s">
        <v>11</v>
      </c>
      <c r="R2" s="325"/>
      <c r="S2" s="326"/>
      <c r="T2" s="324" t="s">
        <v>13</v>
      </c>
      <c r="U2" s="325"/>
      <c r="V2" s="326"/>
      <c r="W2" s="324" t="s">
        <v>15</v>
      </c>
      <c r="X2" s="325"/>
      <c r="Y2" s="326"/>
      <c r="Z2" s="324" t="s">
        <v>17</v>
      </c>
      <c r="AA2" s="325"/>
      <c r="AB2" s="326"/>
      <c r="AC2" s="324" t="s">
        <v>19</v>
      </c>
      <c r="AD2" s="325"/>
      <c r="AE2" s="326"/>
      <c r="AF2" s="324" t="s">
        <v>21</v>
      </c>
      <c r="AG2" s="325"/>
      <c r="AH2" s="326"/>
      <c r="AI2" s="324" t="s">
        <v>23</v>
      </c>
      <c r="AJ2" s="325"/>
      <c r="AK2" s="326"/>
      <c r="AL2" s="324" t="s">
        <v>25</v>
      </c>
      <c r="AM2" s="325"/>
      <c r="AN2" s="326"/>
      <c r="AO2" s="315" t="s">
        <v>216</v>
      </c>
    </row>
    <row r="3" spans="1:41" x14ac:dyDescent="0.25">
      <c r="A3" s="55"/>
      <c r="B3" s="55"/>
      <c r="C3" s="56"/>
      <c r="D3" s="57"/>
      <c r="E3" s="44" t="s">
        <v>576</v>
      </c>
      <c r="F3" s="44" t="s">
        <v>577</v>
      </c>
      <c r="G3" s="44" t="s">
        <v>578</v>
      </c>
      <c r="H3" s="44" t="s">
        <v>576</v>
      </c>
      <c r="I3" s="44" t="s">
        <v>577</v>
      </c>
      <c r="J3" s="44" t="s">
        <v>578</v>
      </c>
      <c r="K3" s="44" t="s">
        <v>576</v>
      </c>
      <c r="L3" s="44" t="s">
        <v>577</v>
      </c>
      <c r="M3" s="44" t="s">
        <v>578</v>
      </c>
      <c r="N3" s="44" t="s">
        <v>576</v>
      </c>
      <c r="O3" s="44" t="s">
        <v>577</v>
      </c>
      <c r="P3" s="44" t="s">
        <v>578</v>
      </c>
      <c r="Q3" s="44" t="s">
        <v>576</v>
      </c>
      <c r="R3" s="44" t="s">
        <v>577</v>
      </c>
      <c r="S3" s="44" t="s">
        <v>578</v>
      </c>
      <c r="T3" s="44" t="s">
        <v>576</v>
      </c>
      <c r="U3" s="44" t="s">
        <v>577</v>
      </c>
      <c r="V3" s="44" t="s">
        <v>578</v>
      </c>
      <c r="W3" s="44" t="s">
        <v>576</v>
      </c>
      <c r="X3" s="44" t="s">
        <v>577</v>
      </c>
      <c r="Y3" s="44" t="s">
        <v>578</v>
      </c>
      <c r="Z3" s="44" t="s">
        <v>576</v>
      </c>
      <c r="AA3" s="44" t="s">
        <v>577</v>
      </c>
      <c r="AB3" s="44" t="s">
        <v>578</v>
      </c>
      <c r="AC3" s="44" t="s">
        <v>576</v>
      </c>
      <c r="AD3" s="44" t="s">
        <v>577</v>
      </c>
      <c r="AE3" s="44" t="s">
        <v>578</v>
      </c>
      <c r="AF3" s="44" t="s">
        <v>576</v>
      </c>
      <c r="AG3" s="44" t="s">
        <v>577</v>
      </c>
      <c r="AH3" s="44" t="s">
        <v>578</v>
      </c>
      <c r="AI3" s="44" t="s">
        <v>576</v>
      </c>
      <c r="AJ3" s="44" t="s">
        <v>577</v>
      </c>
      <c r="AK3" s="44" t="s">
        <v>578</v>
      </c>
      <c r="AL3" s="44" t="s">
        <v>576</v>
      </c>
      <c r="AM3" s="44" t="s">
        <v>577</v>
      </c>
      <c r="AN3" s="44" t="s">
        <v>578</v>
      </c>
      <c r="AO3" s="316"/>
    </row>
    <row r="4" spans="1:41" s="194" customFormat="1" ht="19.5" customHeight="1" x14ac:dyDescent="0.25">
      <c r="A4" s="273" t="s">
        <v>54</v>
      </c>
      <c r="B4" s="272" t="s">
        <v>64</v>
      </c>
      <c r="C4" s="273" t="s">
        <v>54</v>
      </c>
      <c r="D4" s="272" t="s">
        <v>227</v>
      </c>
      <c r="E4" s="245">
        <v>7.5</v>
      </c>
      <c r="F4" s="245">
        <v>7.4</v>
      </c>
      <c r="G4" s="245">
        <v>7.9</v>
      </c>
      <c r="H4" s="245">
        <v>7.7</v>
      </c>
      <c r="I4" s="245">
        <v>7.5</v>
      </c>
      <c r="J4" s="245">
        <v>8.1</v>
      </c>
      <c r="K4" s="245">
        <v>7.8</v>
      </c>
      <c r="L4" s="245">
        <v>7.8</v>
      </c>
      <c r="M4" s="245">
        <v>8.5</v>
      </c>
      <c r="N4" s="245">
        <v>8</v>
      </c>
      <c r="O4" s="245">
        <v>7.9</v>
      </c>
      <c r="P4" s="245">
        <v>8.5</v>
      </c>
      <c r="Q4" s="245">
        <v>8.3000000000000007</v>
      </c>
      <c r="R4" s="245">
        <v>8.1</v>
      </c>
      <c r="S4" s="245">
        <v>8.8000000000000007</v>
      </c>
      <c r="T4" s="245">
        <v>8</v>
      </c>
      <c r="U4" s="245">
        <v>7.9</v>
      </c>
      <c r="V4" s="245">
        <v>8.5</v>
      </c>
      <c r="W4" s="245">
        <v>8.1</v>
      </c>
      <c r="X4" s="245">
        <v>8</v>
      </c>
      <c r="Y4" s="245">
        <v>8.6</v>
      </c>
      <c r="Z4" s="245">
        <v>8.1</v>
      </c>
      <c r="AA4" s="245">
        <v>8.1</v>
      </c>
      <c r="AB4" s="245">
        <v>8.6</v>
      </c>
      <c r="AC4" s="245">
        <v>8.3000000000000007</v>
      </c>
      <c r="AD4" s="245">
        <v>8.1999999999999993</v>
      </c>
      <c r="AE4" s="245">
        <v>8.9</v>
      </c>
      <c r="AF4" s="245">
        <v>8.4</v>
      </c>
      <c r="AG4" s="245">
        <v>8.3000000000000007</v>
      </c>
      <c r="AH4" s="245">
        <v>8.9</v>
      </c>
      <c r="AI4" s="245">
        <v>8.5</v>
      </c>
      <c r="AJ4" s="245">
        <v>8.6</v>
      </c>
      <c r="AK4" s="245">
        <v>8.9</v>
      </c>
      <c r="AL4" s="245">
        <v>7.9</v>
      </c>
      <c r="AM4" s="245">
        <v>7.6</v>
      </c>
      <c r="AN4" s="245">
        <v>8.3000000000000007</v>
      </c>
      <c r="AO4" s="248"/>
    </row>
    <row r="5" spans="1:41" s="194" customFormat="1" ht="19.5" customHeight="1" x14ac:dyDescent="0.25">
      <c r="A5" s="273" t="s">
        <v>54</v>
      </c>
      <c r="B5" s="272" t="s">
        <v>64</v>
      </c>
      <c r="C5" s="273" t="s">
        <v>65</v>
      </c>
      <c r="D5" s="272" t="s">
        <v>227</v>
      </c>
      <c r="E5" s="245">
        <v>7.3</v>
      </c>
      <c r="F5" s="245">
        <v>7.6</v>
      </c>
      <c r="G5" s="245">
        <v>7.9</v>
      </c>
      <c r="H5" s="245">
        <v>7.7</v>
      </c>
      <c r="I5" s="245">
        <v>7.4</v>
      </c>
      <c r="J5" s="245">
        <v>7.4</v>
      </c>
      <c r="K5" s="245">
        <v>7.7</v>
      </c>
      <c r="L5" s="245">
        <v>7.3</v>
      </c>
      <c r="M5" s="245">
        <v>8.1999999999999993</v>
      </c>
      <c r="N5" s="245">
        <v>8.4</v>
      </c>
      <c r="O5" s="245">
        <v>7.9</v>
      </c>
      <c r="P5" s="245">
        <v>8.4</v>
      </c>
      <c r="Q5" s="245">
        <v>8.6999999999999993</v>
      </c>
      <c r="R5" s="245">
        <v>8.4</v>
      </c>
      <c r="S5" s="245">
        <v>9</v>
      </c>
      <c r="T5" s="245">
        <v>7.9</v>
      </c>
      <c r="U5" s="245">
        <v>7.6</v>
      </c>
      <c r="V5" s="245">
        <v>8.6</v>
      </c>
      <c r="W5" s="245">
        <v>8.1</v>
      </c>
      <c r="X5" s="245">
        <v>7.8</v>
      </c>
      <c r="Y5" s="245">
        <v>8.6999999999999993</v>
      </c>
      <c r="Z5" s="245">
        <v>8.4</v>
      </c>
      <c r="AA5" s="245">
        <v>8.1</v>
      </c>
      <c r="AB5" s="245">
        <v>8.6</v>
      </c>
      <c r="AC5" s="245">
        <v>8.6999999999999993</v>
      </c>
      <c r="AD5" s="245">
        <v>8.1999999999999993</v>
      </c>
      <c r="AE5" s="245">
        <v>9</v>
      </c>
      <c r="AF5" s="245">
        <v>8.5</v>
      </c>
      <c r="AG5" s="245">
        <v>8.1</v>
      </c>
      <c r="AH5" s="245">
        <v>9</v>
      </c>
      <c r="AI5" s="245">
        <v>8.6</v>
      </c>
      <c r="AJ5" s="245">
        <v>8.5</v>
      </c>
      <c r="AK5" s="245">
        <v>9.3000000000000007</v>
      </c>
      <c r="AL5" s="245">
        <v>8</v>
      </c>
      <c r="AM5" s="245">
        <v>7.5</v>
      </c>
      <c r="AN5" s="245">
        <v>8.1999999999999993</v>
      </c>
      <c r="AO5" s="248" t="s">
        <v>231</v>
      </c>
    </row>
    <row r="6" spans="1:41" s="194" customFormat="1" ht="19.5" customHeight="1" x14ac:dyDescent="0.25">
      <c r="A6" s="273" t="s">
        <v>66</v>
      </c>
      <c r="B6" s="272" t="s">
        <v>64</v>
      </c>
      <c r="C6" s="273" t="s">
        <v>77</v>
      </c>
      <c r="D6" s="272" t="s">
        <v>237</v>
      </c>
      <c r="E6" s="245">
        <v>8</v>
      </c>
      <c r="F6" s="245">
        <v>8</v>
      </c>
      <c r="G6" s="245">
        <v>8</v>
      </c>
      <c r="H6" s="245">
        <v>7.7</v>
      </c>
      <c r="I6" s="245">
        <v>7.6</v>
      </c>
      <c r="J6" s="245">
        <v>7.6</v>
      </c>
      <c r="K6" s="245">
        <v>7.9</v>
      </c>
      <c r="L6" s="245">
        <v>7.9</v>
      </c>
      <c r="M6" s="245">
        <v>8</v>
      </c>
      <c r="N6" s="245">
        <v>8.1999999999999993</v>
      </c>
      <c r="O6" s="245">
        <v>8.1999999999999993</v>
      </c>
      <c r="P6" s="245">
        <v>8.1999999999999993</v>
      </c>
      <c r="Q6" s="245">
        <v>8.3000000000000007</v>
      </c>
      <c r="R6" s="245">
        <v>8.4</v>
      </c>
      <c r="S6" s="245">
        <v>8.5</v>
      </c>
      <c r="T6" s="245">
        <v>8.1</v>
      </c>
      <c r="U6" s="245">
        <v>8.1</v>
      </c>
      <c r="V6" s="245">
        <v>8.1999999999999993</v>
      </c>
      <c r="W6" s="245">
        <v>8.1999999999999993</v>
      </c>
      <c r="X6" s="245">
        <v>8.1999999999999993</v>
      </c>
      <c r="Y6" s="245">
        <v>8.3000000000000007</v>
      </c>
      <c r="Z6" s="245">
        <v>7.9</v>
      </c>
      <c r="AA6" s="245">
        <v>8</v>
      </c>
      <c r="AB6" s="245">
        <v>8.1999999999999993</v>
      </c>
      <c r="AC6" s="245">
        <v>8.1999999999999993</v>
      </c>
      <c r="AD6" s="245">
        <v>8.1999999999999993</v>
      </c>
      <c r="AE6" s="245">
        <v>8.3000000000000007</v>
      </c>
      <c r="AF6" s="245">
        <v>8.4</v>
      </c>
      <c r="AG6" s="245">
        <v>8.4</v>
      </c>
      <c r="AH6" s="245">
        <v>8.6</v>
      </c>
      <c r="AI6" s="245">
        <v>8.3000000000000007</v>
      </c>
      <c r="AJ6" s="245">
        <v>8.4</v>
      </c>
      <c r="AK6" s="245">
        <v>8.4</v>
      </c>
      <c r="AL6" s="245">
        <v>8</v>
      </c>
      <c r="AM6" s="245">
        <v>8</v>
      </c>
      <c r="AN6" s="245">
        <v>8.1</v>
      </c>
      <c r="AO6" s="248"/>
    </row>
    <row r="7" spans="1:41" s="194" customFormat="1" ht="19.5" customHeight="1" x14ac:dyDescent="0.25">
      <c r="A7" s="273" t="s">
        <v>92</v>
      </c>
      <c r="B7" s="272" t="s">
        <v>64</v>
      </c>
      <c r="C7" s="273" t="s">
        <v>94</v>
      </c>
      <c r="D7" s="272" t="s">
        <v>254</v>
      </c>
      <c r="E7" s="245">
        <v>7.9</v>
      </c>
      <c r="F7" s="245">
        <v>7.5</v>
      </c>
      <c r="G7" s="245">
        <v>8</v>
      </c>
      <c r="H7" s="245">
        <v>8</v>
      </c>
      <c r="I7" s="245">
        <v>7.8</v>
      </c>
      <c r="J7" s="245">
        <v>8</v>
      </c>
      <c r="K7" s="245">
        <v>7.9</v>
      </c>
      <c r="L7" s="245">
        <v>7.8</v>
      </c>
      <c r="M7" s="245">
        <v>8</v>
      </c>
      <c r="N7" s="245">
        <v>8.3000000000000007</v>
      </c>
      <c r="O7" s="245">
        <v>8.1</v>
      </c>
      <c r="P7" s="245">
        <v>8.5</v>
      </c>
      <c r="Q7" s="245">
        <v>8.1999999999999993</v>
      </c>
      <c r="R7" s="245">
        <v>8.1</v>
      </c>
      <c r="S7" s="245">
        <v>8.5</v>
      </c>
      <c r="T7" s="245">
        <v>8</v>
      </c>
      <c r="U7" s="245">
        <v>7.7</v>
      </c>
      <c r="V7" s="245">
        <v>8.3000000000000007</v>
      </c>
      <c r="W7" s="245">
        <v>8.1</v>
      </c>
      <c r="X7" s="245">
        <v>7.8</v>
      </c>
      <c r="Y7" s="245">
        <v>8.4</v>
      </c>
      <c r="Z7" s="245">
        <v>8.1999999999999993</v>
      </c>
      <c r="AA7" s="245">
        <v>7.6</v>
      </c>
      <c r="AB7" s="245">
        <v>8.3000000000000007</v>
      </c>
      <c r="AC7" s="245">
        <v>8.3000000000000007</v>
      </c>
      <c r="AD7" s="245">
        <v>8</v>
      </c>
      <c r="AE7" s="245">
        <v>8.5</v>
      </c>
      <c r="AF7" s="245">
        <v>8.4</v>
      </c>
      <c r="AG7" s="245">
        <v>8.3000000000000007</v>
      </c>
      <c r="AH7" s="245">
        <v>8.8000000000000007</v>
      </c>
      <c r="AI7" s="245">
        <v>8.6</v>
      </c>
      <c r="AJ7" s="245">
        <v>8.3000000000000007</v>
      </c>
      <c r="AK7" s="245">
        <v>8.6</v>
      </c>
      <c r="AL7" s="245">
        <v>8</v>
      </c>
      <c r="AM7" s="245">
        <v>7.7</v>
      </c>
      <c r="AN7" s="245">
        <v>8.1999999999999993</v>
      </c>
      <c r="AO7" s="248"/>
    </row>
    <row r="8" spans="1:41" s="194" customFormat="1" ht="19.5" customHeight="1" x14ac:dyDescent="0.25">
      <c r="A8" s="273" t="s">
        <v>95</v>
      </c>
      <c r="B8" s="272" t="s">
        <v>64</v>
      </c>
      <c r="C8" s="273" t="s">
        <v>100</v>
      </c>
      <c r="D8" s="272" t="s">
        <v>258</v>
      </c>
      <c r="E8" s="245">
        <v>6.8</v>
      </c>
      <c r="F8" s="245">
        <v>8.1999999999999993</v>
      </c>
      <c r="G8" s="245">
        <v>7.9</v>
      </c>
      <c r="H8" s="245">
        <v>7.5</v>
      </c>
      <c r="I8" s="245">
        <v>8.8000000000000007</v>
      </c>
      <c r="J8" s="245">
        <v>8.4</v>
      </c>
      <c r="K8" s="245">
        <v>7.3</v>
      </c>
      <c r="L8" s="245">
        <v>8.9</v>
      </c>
      <c r="M8" s="245">
        <v>8.1999999999999993</v>
      </c>
      <c r="N8" s="245">
        <v>8.5</v>
      </c>
      <c r="O8" s="245">
        <v>9.1</v>
      </c>
      <c r="P8" s="245">
        <v>8.3000000000000007</v>
      </c>
      <c r="Q8" s="245">
        <v>8.5</v>
      </c>
      <c r="R8" s="245">
        <v>9.3000000000000007</v>
      </c>
      <c r="S8" s="245">
        <v>8.4</v>
      </c>
      <c r="T8" s="245">
        <v>8.5</v>
      </c>
      <c r="U8" s="245">
        <v>9.5</v>
      </c>
      <c r="V8" s="245">
        <v>8.5</v>
      </c>
      <c r="W8" s="245">
        <v>8</v>
      </c>
      <c r="X8" s="245">
        <v>9.1999999999999993</v>
      </c>
      <c r="Y8" s="245">
        <v>8.3000000000000007</v>
      </c>
      <c r="Z8" s="245">
        <v>8.9</v>
      </c>
      <c r="AA8" s="245">
        <v>9.3000000000000007</v>
      </c>
      <c r="AB8" s="245">
        <v>8.3000000000000007</v>
      </c>
      <c r="AC8" s="245">
        <v>6.9</v>
      </c>
      <c r="AD8" s="245">
        <v>9.1999999999999993</v>
      </c>
      <c r="AE8" s="245">
        <v>8.3000000000000007</v>
      </c>
      <c r="AF8" s="245">
        <v>8.9</v>
      </c>
      <c r="AG8" s="245">
        <v>9.6</v>
      </c>
      <c r="AH8" s="245">
        <v>8.6999999999999993</v>
      </c>
      <c r="AI8" s="245">
        <v>8.9</v>
      </c>
      <c r="AJ8" s="245">
        <v>9.1999999999999993</v>
      </c>
      <c r="AK8" s="245">
        <v>8.8000000000000007</v>
      </c>
      <c r="AL8" s="245">
        <v>7.5</v>
      </c>
      <c r="AM8" s="245">
        <v>8.9</v>
      </c>
      <c r="AN8" s="245">
        <v>8.3000000000000007</v>
      </c>
      <c r="AO8" s="248" t="s">
        <v>260</v>
      </c>
    </row>
    <row r="9" spans="1:41" s="194" customFormat="1" ht="19.5" customHeight="1" x14ac:dyDescent="0.25">
      <c r="A9" s="273" t="s">
        <v>95</v>
      </c>
      <c r="B9" s="272" t="s">
        <v>64</v>
      </c>
      <c r="C9" s="273" t="s">
        <v>100</v>
      </c>
      <c r="D9" s="272" t="s">
        <v>258</v>
      </c>
      <c r="E9" s="245">
        <v>6.9</v>
      </c>
      <c r="F9" s="245">
        <v>7</v>
      </c>
      <c r="G9" s="245">
        <v>7.5</v>
      </c>
      <c r="H9" s="245">
        <v>7.9</v>
      </c>
      <c r="I9" s="245">
        <v>7.8</v>
      </c>
      <c r="J9" s="245">
        <v>7.7</v>
      </c>
      <c r="K9" s="245">
        <v>7.3</v>
      </c>
      <c r="L9" s="245">
        <v>8.4</v>
      </c>
      <c r="M9" s="245">
        <v>8.3000000000000007</v>
      </c>
      <c r="N9" s="245">
        <v>7.3</v>
      </c>
      <c r="O9" s="245">
        <v>8.4</v>
      </c>
      <c r="P9" s="245">
        <v>8.5</v>
      </c>
      <c r="Q9" s="245">
        <v>8.6</v>
      </c>
      <c r="R9" s="245">
        <v>9</v>
      </c>
      <c r="S9" s="245">
        <v>8.8000000000000007</v>
      </c>
      <c r="T9" s="245">
        <v>7.9</v>
      </c>
      <c r="U9" s="245">
        <v>8.5</v>
      </c>
      <c r="V9" s="245">
        <v>8.4</v>
      </c>
      <c r="W9" s="245">
        <v>7.8</v>
      </c>
      <c r="X9" s="245">
        <v>8.6</v>
      </c>
      <c r="Y9" s="245">
        <v>8.8000000000000007</v>
      </c>
      <c r="Z9" s="245">
        <v>7.8</v>
      </c>
      <c r="AA9" s="245">
        <v>8.9</v>
      </c>
      <c r="AB9" s="245">
        <v>8.9</v>
      </c>
      <c r="AC9" s="245">
        <v>8.6999999999999993</v>
      </c>
      <c r="AD9" s="245">
        <v>8.8000000000000007</v>
      </c>
      <c r="AE9" s="245">
        <v>9.1999999999999993</v>
      </c>
      <c r="AF9" s="245">
        <v>8.4</v>
      </c>
      <c r="AG9" s="245">
        <v>9.4</v>
      </c>
      <c r="AH9" s="245">
        <v>9.3000000000000007</v>
      </c>
      <c r="AI9" s="245">
        <v>8.9</v>
      </c>
      <c r="AJ9" s="245">
        <v>9</v>
      </c>
      <c r="AK9" s="245">
        <v>8.9</v>
      </c>
      <c r="AL9" s="245">
        <v>7.7</v>
      </c>
      <c r="AM9" s="245">
        <v>8.4</v>
      </c>
      <c r="AN9" s="245">
        <v>8.6999999999999993</v>
      </c>
      <c r="AO9" s="248" t="s">
        <v>261</v>
      </c>
    </row>
    <row r="10" spans="1:41" s="194" customFormat="1" ht="19.5" customHeight="1" x14ac:dyDescent="0.25">
      <c r="A10" s="273" t="s">
        <v>101</v>
      </c>
      <c r="B10" s="272" t="s">
        <v>64</v>
      </c>
      <c r="C10" s="273" t="s">
        <v>101</v>
      </c>
      <c r="D10" s="272" t="s">
        <v>264</v>
      </c>
      <c r="E10" s="245">
        <v>7.9</v>
      </c>
      <c r="F10" s="245">
        <v>8</v>
      </c>
      <c r="G10" s="245">
        <v>8.1999999999999993</v>
      </c>
      <c r="H10" s="245">
        <v>8</v>
      </c>
      <c r="I10" s="245">
        <v>8.1999999999999993</v>
      </c>
      <c r="J10" s="245">
        <v>8.3000000000000007</v>
      </c>
      <c r="K10" s="245">
        <v>8.3000000000000007</v>
      </c>
      <c r="L10" s="245">
        <v>8.5</v>
      </c>
      <c r="M10" s="245">
        <v>8.6999999999999993</v>
      </c>
      <c r="N10" s="245">
        <v>8.5</v>
      </c>
      <c r="O10" s="245">
        <v>8.6</v>
      </c>
      <c r="P10" s="245">
        <v>8.6999999999999993</v>
      </c>
      <c r="Q10" s="245">
        <v>8.9</v>
      </c>
      <c r="R10" s="245">
        <v>9.1</v>
      </c>
      <c r="S10" s="245">
        <v>9</v>
      </c>
      <c r="T10" s="245">
        <v>8.6</v>
      </c>
      <c r="U10" s="245">
        <v>8.8000000000000007</v>
      </c>
      <c r="V10" s="245">
        <v>8.9</v>
      </c>
      <c r="W10" s="245">
        <v>8.6999999999999993</v>
      </c>
      <c r="X10" s="245">
        <v>8.9</v>
      </c>
      <c r="Y10" s="245">
        <v>8.9</v>
      </c>
      <c r="Z10" s="245">
        <v>8.4</v>
      </c>
      <c r="AA10" s="245">
        <v>8.6</v>
      </c>
      <c r="AB10" s="245">
        <v>8.6999999999999993</v>
      </c>
      <c r="AC10" s="245">
        <v>8.8000000000000007</v>
      </c>
      <c r="AD10" s="245">
        <v>9</v>
      </c>
      <c r="AE10" s="245">
        <v>9</v>
      </c>
      <c r="AF10" s="245">
        <v>9</v>
      </c>
      <c r="AG10" s="245">
        <v>9.1999999999999993</v>
      </c>
      <c r="AH10" s="245">
        <v>9.3000000000000007</v>
      </c>
      <c r="AI10" s="245">
        <v>8.8000000000000007</v>
      </c>
      <c r="AJ10" s="245">
        <v>8.9</v>
      </c>
      <c r="AK10" s="245">
        <v>8.9</v>
      </c>
      <c r="AL10" s="245">
        <v>8.6</v>
      </c>
      <c r="AM10" s="245">
        <v>8.8000000000000007</v>
      </c>
      <c r="AN10" s="245">
        <v>8.8000000000000007</v>
      </c>
      <c r="AO10" s="248"/>
    </row>
    <row r="11" spans="1:41" s="194" customFormat="1" ht="19.5" customHeight="1" x14ac:dyDescent="0.25">
      <c r="A11" s="273" t="s">
        <v>101</v>
      </c>
      <c r="B11" s="272" t="s">
        <v>64</v>
      </c>
      <c r="C11" s="273" t="s">
        <v>104</v>
      </c>
      <c r="D11" s="272" t="s">
        <v>264</v>
      </c>
      <c r="E11" s="245">
        <v>8.1999999999999993</v>
      </c>
      <c r="F11" s="245">
        <v>8.4</v>
      </c>
      <c r="G11" s="245">
        <v>8.6</v>
      </c>
      <c r="H11" s="245">
        <v>8.5</v>
      </c>
      <c r="I11" s="245">
        <v>8.6</v>
      </c>
      <c r="J11" s="245">
        <v>9</v>
      </c>
      <c r="K11" s="245">
        <v>8.8000000000000007</v>
      </c>
      <c r="L11" s="245">
        <v>8.9</v>
      </c>
      <c r="M11" s="245">
        <v>9.1</v>
      </c>
      <c r="N11" s="245">
        <v>9</v>
      </c>
      <c r="O11" s="245">
        <v>9.1999999999999993</v>
      </c>
      <c r="P11" s="245">
        <v>9.1999999999999993</v>
      </c>
      <c r="Q11" s="245">
        <v>9.1</v>
      </c>
      <c r="R11" s="245">
        <v>9.1999999999999993</v>
      </c>
      <c r="S11" s="245">
        <v>9.1999999999999993</v>
      </c>
      <c r="T11" s="245">
        <v>8.8000000000000007</v>
      </c>
      <c r="U11" s="245">
        <v>9</v>
      </c>
      <c r="V11" s="245">
        <v>9.3000000000000007</v>
      </c>
      <c r="W11" s="245">
        <v>9</v>
      </c>
      <c r="X11" s="245">
        <v>9.1</v>
      </c>
      <c r="Y11" s="245">
        <v>9.3000000000000007</v>
      </c>
      <c r="Z11" s="245">
        <v>8.6</v>
      </c>
      <c r="AA11" s="245">
        <v>8.9</v>
      </c>
      <c r="AB11" s="245">
        <v>9.3000000000000007</v>
      </c>
      <c r="AC11" s="245">
        <v>9.1</v>
      </c>
      <c r="AD11" s="245">
        <v>9.1</v>
      </c>
      <c r="AE11" s="245">
        <v>9.4</v>
      </c>
      <c r="AF11" s="245">
        <v>9</v>
      </c>
      <c r="AG11" s="245">
        <v>9.4</v>
      </c>
      <c r="AH11" s="245">
        <v>9.5</v>
      </c>
      <c r="AI11" s="245">
        <v>8.8000000000000007</v>
      </c>
      <c r="AJ11" s="245">
        <v>9</v>
      </c>
      <c r="AK11" s="245">
        <v>9.1</v>
      </c>
      <c r="AL11" s="245">
        <v>8.8000000000000007</v>
      </c>
      <c r="AM11" s="245">
        <v>9</v>
      </c>
      <c r="AN11" s="245">
        <v>9.1999999999999993</v>
      </c>
      <c r="AO11" s="248"/>
    </row>
    <row r="12" spans="1:41" s="194" customFormat="1" ht="19.5" customHeight="1" x14ac:dyDescent="0.25">
      <c r="A12" s="273" t="s">
        <v>160</v>
      </c>
      <c r="B12" s="272" t="s">
        <v>64</v>
      </c>
      <c r="C12" s="273" t="s">
        <v>167</v>
      </c>
      <c r="D12" s="272" t="s">
        <v>308</v>
      </c>
      <c r="E12" s="245">
        <v>7.8</v>
      </c>
      <c r="F12" s="245">
        <v>8</v>
      </c>
      <c r="G12" s="245">
        <v>8</v>
      </c>
      <c r="H12" s="245">
        <v>7.8</v>
      </c>
      <c r="I12" s="245">
        <v>8.1999999999999993</v>
      </c>
      <c r="J12" s="245">
        <v>8.1</v>
      </c>
      <c r="K12" s="245">
        <v>8</v>
      </c>
      <c r="L12" s="245">
        <v>8.5</v>
      </c>
      <c r="M12" s="245">
        <v>8.6</v>
      </c>
      <c r="N12" s="245">
        <v>8.6999999999999993</v>
      </c>
      <c r="O12" s="245">
        <v>8.6999999999999993</v>
      </c>
      <c r="P12" s="245">
        <v>8.6</v>
      </c>
      <c r="Q12" s="245">
        <v>8.9</v>
      </c>
      <c r="R12" s="245">
        <v>8.8000000000000007</v>
      </c>
      <c r="S12" s="245">
        <v>8.9</v>
      </c>
      <c r="T12" s="245">
        <v>8.4</v>
      </c>
      <c r="U12" s="245">
        <v>8.5</v>
      </c>
      <c r="V12" s="245">
        <v>8.5</v>
      </c>
      <c r="W12" s="245">
        <v>8.4</v>
      </c>
      <c r="X12" s="245">
        <v>8.6</v>
      </c>
      <c r="Y12" s="245">
        <v>8.6</v>
      </c>
      <c r="Z12" s="245">
        <v>8.5</v>
      </c>
      <c r="AA12" s="245">
        <v>8.6999999999999993</v>
      </c>
      <c r="AB12" s="245">
        <v>8.8000000000000007</v>
      </c>
      <c r="AC12" s="245">
        <v>8.9</v>
      </c>
      <c r="AD12" s="245">
        <v>9</v>
      </c>
      <c r="AE12" s="245">
        <v>9</v>
      </c>
      <c r="AF12" s="245">
        <v>9</v>
      </c>
      <c r="AG12" s="245">
        <v>9</v>
      </c>
      <c r="AH12" s="245">
        <v>9</v>
      </c>
      <c r="AI12" s="245">
        <v>8.9</v>
      </c>
      <c r="AJ12" s="245">
        <v>9.1</v>
      </c>
      <c r="AK12" s="245">
        <v>8.9</v>
      </c>
      <c r="AL12" s="245">
        <v>8.4</v>
      </c>
      <c r="AM12" s="245">
        <v>8.5</v>
      </c>
      <c r="AN12" s="245">
        <v>8.5</v>
      </c>
      <c r="AO12" s="248"/>
    </row>
    <row r="13" spans="1:41" s="194" customFormat="1" ht="19.5" customHeight="1" x14ac:dyDescent="0.25">
      <c r="A13" s="273" t="s">
        <v>160</v>
      </c>
      <c r="B13" s="272" t="s">
        <v>64</v>
      </c>
      <c r="C13" s="273" t="s">
        <v>168</v>
      </c>
      <c r="D13" s="272" t="s">
        <v>308</v>
      </c>
      <c r="E13" s="245">
        <v>7.9</v>
      </c>
      <c r="F13" s="245">
        <v>8.1</v>
      </c>
      <c r="G13" s="245">
        <v>7.9</v>
      </c>
      <c r="H13" s="245">
        <v>8</v>
      </c>
      <c r="I13" s="245">
        <v>8.3000000000000007</v>
      </c>
      <c r="J13" s="245">
        <v>8.3000000000000007</v>
      </c>
      <c r="K13" s="245">
        <v>8.1999999999999993</v>
      </c>
      <c r="L13" s="245">
        <v>8.5</v>
      </c>
      <c r="M13" s="245">
        <v>8.6</v>
      </c>
      <c r="N13" s="245">
        <v>8.6</v>
      </c>
      <c r="O13" s="245">
        <v>8.6999999999999993</v>
      </c>
      <c r="P13" s="245">
        <v>8.5</v>
      </c>
      <c r="Q13" s="245">
        <v>9</v>
      </c>
      <c r="R13" s="245">
        <v>9</v>
      </c>
      <c r="S13" s="245">
        <v>9</v>
      </c>
      <c r="T13" s="245">
        <v>8.6</v>
      </c>
      <c r="U13" s="245">
        <v>8.6999999999999993</v>
      </c>
      <c r="V13" s="245">
        <v>8.6</v>
      </c>
      <c r="W13" s="245">
        <v>8.6</v>
      </c>
      <c r="X13" s="245">
        <v>8.6999999999999993</v>
      </c>
      <c r="Y13" s="245">
        <v>8.6</v>
      </c>
      <c r="Z13" s="245">
        <v>8.4</v>
      </c>
      <c r="AA13" s="245">
        <v>8.6999999999999993</v>
      </c>
      <c r="AB13" s="245">
        <v>8.6</v>
      </c>
      <c r="AC13" s="245">
        <v>8.9</v>
      </c>
      <c r="AD13" s="245">
        <v>9</v>
      </c>
      <c r="AE13" s="245">
        <v>9</v>
      </c>
      <c r="AF13" s="245">
        <v>9</v>
      </c>
      <c r="AG13" s="245">
        <v>9.1999999999999993</v>
      </c>
      <c r="AH13" s="245">
        <v>9.1</v>
      </c>
      <c r="AI13" s="245">
        <v>8.9</v>
      </c>
      <c r="AJ13" s="245">
        <v>9.1</v>
      </c>
      <c r="AK13" s="245">
        <v>9</v>
      </c>
      <c r="AL13" s="245">
        <v>8.6</v>
      </c>
      <c r="AM13" s="245">
        <v>8.6999999999999993</v>
      </c>
      <c r="AN13" s="245">
        <v>8.6</v>
      </c>
      <c r="AO13" s="248"/>
    </row>
    <row r="14" spans="1:41" s="194" customFormat="1" ht="19.5" customHeight="1" x14ac:dyDescent="0.25">
      <c r="A14" s="273" t="s">
        <v>186</v>
      </c>
      <c r="B14" s="272" t="s">
        <v>64</v>
      </c>
      <c r="C14" s="273" t="s">
        <v>198</v>
      </c>
      <c r="D14" s="272" t="s">
        <v>332</v>
      </c>
      <c r="E14" s="245">
        <v>7.5</v>
      </c>
      <c r="F14" s="245">
        <v>7.7</v>
      </c>
      <c r="G14" s="245">
        <v>7.5</v>
      </c>
      <c r="H14" s="245">
        <v>7.9</v>
      </c>
      <c r="I14" s="245">
        <v>8.1</v>
      </c>
      <c r="J14" s="245">
        <v>7.8</v>
      </c>
      <c r="K14" s="245">
        <v>8.1</v>
      </c>
      <c r="L14" s="245">
        <v>8.3000000000000007</v>
      </c>
      <c r="M14" s="245">
        <v>8.1999999999999993</v>
      </c>
      <c r="N14" s="245">
        <v>8.4</v>
      </c>
      <c r="O14" s="245">
        <v>8.1</v>
      </c>
      <c r="P14" s="245">
        <v>8.4</v>
      </c>
      <c r="Q14" s="245">
        <v>8.8000000000000007</v>
      </c>
      <c r="R14" s="245">
        <v>8.9</v>
      </c>
      <c r="S14" s="245">
        <v>8.6999999999999993</v>
      </c>
      <c r="T14" s="245">
        <v>8.5</v>
      </c>
      <c r="U14" s="245">
        <v>8.5</v>
      </c>
      <c r="V14" s="245">
        <v>8.3000000000000007</v>
      </c>
      <c r="W14" s="245">
        <v>8.5</v>
      </c>
      <c r="X14" s="245">
        <v>8.5</v>
      </c>
      <c r="Y14" s="245">
        <v>8.3000000000000007</v>
      </c>
      <c r="Z14" s="245">
        <v>8.3000000000000007</v>
      </c>
      <c r="AA14" s="245">
        <v>8.4</v>
      </c>
      <c r="AB14" s="245">
        <v>8.4</v>
      </c>
      <c r="AC14" s="245">
        <v>8.6</v>
      </c>
      <c r="AD14" s="245">
        <v>8.6999999999999993</v>
      </c>
      <c r="AE14" s="245">
        <v>8.6</v>
      </c>
      <c r="AF14" s="245">
        <v>8.6999999999999993</v>
      </c>
      <c r="AG14" s="245">
        <v>8.8000000000000007</v>
      </c>
      <c r="AH14" s="245">
        <v>8.8000000000000007</v>
      </c>
      <c r="AI14" s="245">
        <v>8.6999999999999993</v>
      </c>
      <c r="AJ14" s="245">
        <v>8.9</v>
      </c>
      <c r="AK14" s="245">
        <v>8.6999999999999993</v>
      </c>
      <c r="AL14" s="245">
        <v>8.4</v>
      </c>
      <c r="AM14" s="245">
        <v>8.4</v>
      </c>
      <c r="AN14" s="245">
        <v>8.3000000000000007</v>
      </c>
      <c r="AO14" s="248"/>
    </row>
    <row r="15" spans="1:41" s="194" customFormat="1" ht="19.5" customHeight="1" x14ac:dyDescent="0.25">
      <c r="A15" s="274"/>
      <c r="B15" s="274"/>
      <c r="D15" s="247"/>
      <c r="E15" s="275"/>
      <c r="P15" s="247"/>
    </row>
    <row r="16" spans="1:41" s="194" customFormat="1" ht="19.5" customHeight="1" x14ac:dyDescent="0.25">
      <c r="C16" s="323" t="s">
        <v>573</v>
      </c>
      <c r="D16" s="303"/>
      <c r="E16" s="276">
        <f t="shared" ref="E16:AN16" si="0">ROUND(QUARTILE(E4:E14,1),1)</f>
        <v>7.4</v>
      </c>
      <c r="F16" s="276">
        <f t="shared" si="0"/>
        <v>7.6</v>
      </c>
      <c r="G16" s="276">
        <f t="shared" si="0"/>
        <v>7.9</v>
      </c>
      <c r="H16" s="276">
        <f t="shared" si="0"/>
        <v>7.7</v>
      </c>
      <c r="I16" s="276">
        <f t="shared" si="0"/>
        <v>7.7</v>
      </c>
      <c r="J16" s="276">
        <f t="shared" si="0"/>
        <v>7.8</v>
      </c>
      <c r="K16" s="276">
        <f t="shared" si="0"/>
        <v>7.8</v>
      </c>
      <c r="L16" s="276">
        <f t="shared" si="0"/>
        <v>7.9</v>
      </c>
      <c r="M16" s="276">
        <f t="shared" si="0"/>
        <v>8.1999999999999993</v>
      </c>
      <c r="N16" s="276">
        <f t="shared" si="0"/>
        <v>8.3000000000000007</v>
      </c>
      <c r="O16" s="276">
        <f t="shared" si="0"/>
        <v>8.1</v>
      </c>
      <c r="P16" s="276">
        <f t="shared" si="0"/>
        <v>8.4</v>
      </c>
      <c r="Q16" s="276">
        <f t="shared" si="0"/>
        <v>8.4</v>
      </c>
      <c r="R16" s="276">
        <f t="shared" si="0"/>
        <v>8.4</v>
      </c>
      <c r="S16" s="276">
        <f t="shared" si="0"/>
        <v>8.6</v>
      </c>
      <c r="T16" s="276">
        <f t="shared" si="0"/>
        <v>8</v>
      </c>
      <c r="U16" s="276">
        <f t="shared" si="0"/>
        <v>8</v>
      </c>
      <c r="V16" s="276">
        <f t="shared" si="0"/>
        <v>8.4</v>
      </c>
      <c r="W16" s="276">
        <f t="shared" si="0"/>
        <v>8.1</v>
      </c>
      <c r="X16" s="276">
        <f t="shared" si="0"/>
        <v>8.1</v>
      </c>
      <c r="Y16" s="276">
        <f t="shared" si="0"/>
        <v>8.4</v>
      </c>
      <c r="Z16" s="276">
        <f t="shared" si="0"/>
        <v>8.1999999999999993</v>
      </c>
      <c r="AA16" s="276">
        <f t="shared" si="0"/>
        <v>8.1</v>
      </c>
      <c r="AB16" s="276">
        <f t="shared" si="0"/>
        <v>8.4</v>
      </c>
      <c r="AC16" s="276">
        <f t="shared" si="0"/>
        <v>8.3000000000000007</v>
      </c>
      <c r="AD16" s="276">
        <f t="shared" si="0"/>
        <v>8.1999999999999993</v>
      </c>
      <c r="AE16" s="276">
        <f t="shared" si="0"/>
        <v>8.6</v>
      </c>
      <c r="AF16" s="276">
        <f t="shared" si="0"/>
        <v>8.4</v>
      </c>
      <c r="AG16" s="276">
        <f t="shared" si="0"/>
        <v>8.4</v>
      </c>
      <c r="AH16" s="276">
        <f t="shared" si="0"/>
        <v>8.8000000000000007</v>
      </c>
      <c r="AI16" s="276">
        <f t="shared" si="0"/>
        <v>8.6</v>
      </c>
      <c r="AJ16" s="276">
        <f t="shared" si="0"/>
        <v>8.6</v>
      </c>
      <c r="AK16" s="276">
        <f t="shared" si="0"/>
        <v>8.8000000000000007</v>
      </c>
      <c r="AL16" s="276">
        <f t="shared" si="0"/>
        <v>8</v>
      </c>
      <c r="AM16" s="276">
        <f t="shared" si="0"/>
        <v>7.9</v>
      </c>
      <c r="AN16" s="276">
        <f t="shared" si="0"/>
        <v>8.3000000000000007</v>
      </c>
    </row>
    <row r="17" spans="1:40" s="194" customFormat="1" ht="19.5" customHeight="1" x14ac:dyDescent="0.25">
      <c r="C17" s="323" t="s">
        <v>574</v>
      </c>
      <c r="D17" s="303"/>
      <c r="E17" s="276">
        <f t="shared" ref="E17:AN17" si="1">ROUND(QUARTILE(E4:E14,3),1)</f>
        <v>7.9</v>
      </c>
      <c r="F17" s="276">
        <f t="shared" si="1"/>
        <v>8.1</v>
      </c>
      <c r="G17" s="276">
        <f t="shared" si="1"/>
        <v>8</v>
      </c>
      <c r="H17" s="276">
        <f t="shared" si="1"/>
        <v>8</v>
      </c>
      <c r="I17" s="276">
        <f t="shared" si="1"/>
        <v>8.3000000000000007</v>
      </c>
      <c r="J17" s="276">
        <f t="shared" si="1"/>
        <v>8.3000000000000007</v>
      </c>
      <c r="K17" s="276">
        <f t="shared" si="1"/>
        <v>8.1999999999999993</v>
      </c>
      <c r="L17" s="276">
        <f t="shared" si="1"/>
        <v>8.5</v>
      </c>
      <c r="M17" s="276">
        <f t="shared" si="1"/>
        <v>8.6</v>
      </c>
      <c r="N17" s="276">
        <f t="shared" si="1"/>
        <v>8.6</v>
      </c>
      <c r="O17" s="276">
        <f t="shared" si="1"/>
        <v>8.6999999999999993</v>
      </c>
      <c r="P17" s="276">
        <f t="shared" si="1"/>
        <v>8.6</v>
      </c>
      <c r="Q17" s="276">
        <f t="shared" si="1"/>
        <v>8.9</v>
      </c>
      <c r="R17" s="276">
        <f t="shared" si="1"/>
        <v>9.1</v>
      </c>
      <c r="S17" s="276">
        <f t="shared" si="1"/>
        <v>9</v>
      </c>
      <c r="T17" s="276">
        <f t="shared" si="1"/>
        <v>8.6</v>
      </c>
      <c r="U17" s="276">
        <f t="shared" si="1"/>
        <v>8.8000000000000007</v>
      </c>
      <c r="V17" s="276">
        <f t="shared" si="1"/>
        <v>8.6</v>
      </c>
      <c r="W17" s="276">
        <f t="shared" si="1"/>
        <v>8.6</v>
      </c>
      <c r="X17" s="276">
        <f t="shared" si="1"/>
        <v>8.8000000000000007</v>
      </c>
      <c r="Y17" s="276">
        <f t="shared" si="1"/>
        <v>8.8000000000000007</v>
      </c>
      <c r="Z17" s="276">
        <f t="shared" si="1"/>
        <v>8.5</v>
      </c>
      <c r="AA17" s="276">
        <f t="shared" si="1"/>
        <v>8.8000000000000007</v>
      </c>
      <c r="AB17" s="276">
        <f t="shared" si="1"/>
        <v>8.8000000000000007</v>
      </c>
      <c r="AC17" s="276">
        <f t="shared" si="1"/>
        <v>8.9</v>
      </c>
      <c r="AD17" s="276">
        <f t="shared" si="1"/>
        <v>9</v>
      </c>
      <c r="AE17" s="276">
        <f t="shared" si="1"/>
        <v>9</v>
      </c>
      <c r="AF17" s="276">
        <f t="shared" si="1"/>
        <v>9</v>
      </c>
      <c r="AG17" s="276">
        <f t="shared" si="1"/>
        <v>9.3000000000000007</v>
      </c>
      <c r="AH17" s="276">
        <f t="shared" si="1"/>
        <v>9.1999999999999993</v>
      </c>
      <c r="AI17" s="276">
        <f t="shared" si="1"/>
        <v>8.9</v>
      </c>
      <c r="AJ17" s="276">
        <f t="shared" si="1"/>
        <v>9.1</v>
      </c>
      <c r="AK17" s="276">
        <f t="shared" si="1"/>
        <v>9</v>
      </c>
      <c r="AL17" s="276">
        <f t="shared" si="1"/>
        <v>8.5</v>
      </c>
      <c r="AM17" s="276">
        <f t="shared" si="1"/>
        <v>8.8000000000000007</v>
      </c>
      <c r="AN17" s="276">
        <f t="shared" si="1"/>
        <v>8.6999999999999993</v>
      </c>
    </row>
    <row r="18" spans="1:40" s="194" customFormat="1" ht="15.75" customHeight="1" x14ac:dyDescent="0.25">
      <c r="A18" s="274"/>
      <c r="B18" s="274"/>
      <c r="D18" s="247"/>
    </row>
    <row r="19" spans="1:40" s="194" customFormat="1" ht="15.75" customHeight="1" x14ac:dyDescent="0.25">
      <c r="B19" s="274"/>
      <c r="D19" s="247"/>
    </row>
    <row r="20" spans="1:40" ht="15.75" customHeight="1" x14ac:dyDescent="0.25">
      <c r="B20" s="143"/>
      <c r="D20" s="43"/>
    </row>
    <row r="21" spans="1:40" ht="15.75" customHeight="1" x14ac:dyDescent="0.25">
      <c r="A21" s="194"/>
      <c r="B21" s="143"/>
      <c r="D21" s="43"/>
    </row>
    <row r="22" spans="1:40" ht="15.75" customHeight="1" x14ac:dyDescent="0.25">
      <c r="A22" s="143"/>
      <c r="B22" s="143"/>
      <c r="D22" s="43"/>
    </row>
    <row r="23" spans="1:40" ht="15.75" customHeight="1" x14ac:dyDescent="0.25">
      <c r="A23" s="143"/>
      <c r="B23" s="143"/>
      <c r="D23" s="43"/>
    </row>
    <row r="24" spans="1:40" ht="15.75" customHeight="1" x14ac:dyDescent="0.25">
      <c r="A24" s="143"/>
      <c r="B24" s="143"/>
      <c r="D24" s="43"/>
    </row>
    <row r="25" spans="1:40" ht="15.75" customHeight="1" x14ac:dyDescent="0.25">
      <c r="A25" s="143"/>
      <c r="B25" s="143"/>
      <c r="D25" s="43"/>
    </row>
    <row r="26" spans="1:40" ht="15.75" customHeight="1" x14ac:dyDescent="0.25">
      <c r="A26" s="143"/>
      <c r="B26" s="143"/>
      <c r="D26" s="43"/>
    </row>
    <row r="27" spans="1:40" ht="15.75" customHeight="1" x14ac:dyDescent="0.25">
      <c r="A27" s="143"/>
      <c r="B27" s="143"/>
      <c r="D27" s="43"/>
    </row>
    <row r="28" spans="1:40" ht="15.75" customHeight="1" x14ac:dyDescent="0.25">
      <c r="A28" s="143"/>
      <c r="B28" s="143"/>
      <c r="D28" s="43"/>
    </row>
    <row r="29" spans="1:40" ht="15.75" customHeight="1" x14ac:dyDescent="0.25">
      <c r="A29" s="143"/>
      <c r="B29" s="143"/>
      <c r="D29" s="43"/>
    </row>
    <row r="30" spans="1:40" ht="15.75" customHeight="1" x14ac:dyDescent="0.25">
      <c r="A30" s="143"/>
      <c r="B30" s="143"/>
      <c r="D30" s="43"/>
    </row>
    <row r="31" spans="1:40" ht="15.75" customHeight="1" x14ac:dyDescent="0.25">
      <c r="A31" s="143"/>
      <c r="B31" s="143"/>
      <c r="D31" s="43"/>
    </row>
    <row r="32" spans="1:40" ht="15.75" customHeight="1" x14ac:dyDescent="0.25">
      <c r="A32" s="143"/>
      <c r="B32" s="143"/>
      <c r="D32" s="43"/>
    </row>
    <row r="33" spans="1:4" ht="15.75" customHeight="1" x14ac:dyDescent="0.25">
      <c r="A33" s="143"/>
      <c r="B33" s="143"/>
      <c r="D33" s="43"/>
    </row>
    <row r="34" spans="1:4" ht="15.75" customHeight="1" x14ac:dyDescent="0.25">
      <c r="A34" s="143"/>
      <c r="B34" s="143"/>
      <c r="D34" s="43"/>
    </row>
    <row r="35" spans="1:4" ht="15.75" customHeight="1" x14ac:dyDescent="0.25">
      <c r="A35" s="143"/>
      <c r="B35" s="143"/>
      <c r="D35" s="43"/>
    </row>
    <row r="36" spans="1:4" ht="15.75" customHeight="1" x14ac:dyDescent="0.25">
      <c r="A36" s="143"/>
      <c r="B36" s="143"/>
      <c r="D36" s="43"/>
    </row>
    <row r="37" spans="1:4" ht="15.75" customHeight="1" x14ac:dyDescent="0.25">
      <c r="A37" s="143"/>
      <c r="B37" s="143"/>
      <c r="D37" s="43"/>
    </row>
    <row r="38" spans="1:4" ht="15.75" customHeight="1" x14ac:dyDescent="0.25">
      <c r="A38" s="143"/>
      <c r="B38" s="143"/>
      <c r="D38" s="43"/>
    </row>
    <row r="39" spans="1:4" ht="15.75" customHeight="1" x14ac:dyDescent="0.25">
      <c r="A39" s="143"/>
      <c r="B39" s="143"/>
      <c r="D39" s="43"/>
    </row>
    <row r="40" spans="1:4" ht="15.75" customHeight="1" x14ac:dyDescent="0.25">
      <c r="A40" s="143"/>
      <c r="B40" s="143"/>
      <c r="D40" s="43"/>
    </row>
    <row r="41" spans="1:4" ht="15.75" customHeight="1" x14ac:dyDescent="0.25">
      <c r="A41" s="143"/>
      <c r="B41" s="143"/>
      <c r="D41" s="43"/>
    </row>
    <row r="42" spans="1:4" ht="15.75" customHeight="1" x14ac:dyDescent="0.25">
      <c r="A42" s="143"/>
      <c r="B42" s="143"/>
      <c r="D42" s="43"/>
    </row>
    <row r="43" spans="1:4" ht="15.75" customHeight="1" x14ac:dyDescent="0.25">
      <c r="A43" s="143"/>
      <c r="B43" s="143"/>
      <c r="D43" s="43"/>
    </row>
    <row r="44" spans="1:4" ht="15.75" customHeight="1" x14ac:dyDescent="0.25">
      <c r="A44" s="143"/>
      <c r="B44" s="143"/>
      <c r="D44" s="43"/>
    </row>
    <row r="45" spans="1:4" ht="15.75" customHeight="1" x14ac:dyDescent="0.25">
      <c r="A45" s="143"/>
      <c r="B45" s="143"/>
      <c r="D45" s="43"/>
    </row>
    <row r="46" spans="1:4" ht="15.75" customHeight="1" x14ac:dyDescent="0.25">
      <c r="A46" s="143"/>
      <c r="B46" s="143"/>
      <c r="D46" s="43"/>
    </row>
    <row r="47" spans="1:4" ht="15.75" customHeight="1" x14ac:dyDescent="0.25">
      <c r="A47" s="143"/>
      <c r="B47" s="143"/>
      <c r="D47" s="43"/>
    </row>
    <row r="48" spans="1:4" ht="15.75" customHeight="1" x14ac:dyDescent="0.25">
      <c r="A48" s="143"/>
      <c r="B48" s="143"/>
      <c r="D48" s="43"/>
    </row>
    <row r="49" spans="1:4" ht="15.75" customHeight="1" x14ac:dyDescent="0.25">
      <c r="A49" s="143"/>
      <c r="B49" s="143"/>
      <c r="D49" s="43"/>
    </row>
    <row r="50" spans="1:4" ht="15.75" customHeight="1" x14ac:dyDescent="0.25">
      <c r="A50" s="143"/>
      <c r="B50" s="143"/>
      <c r="D50" s="43"/>
    </row>
    <row r="51" spans="1:4" ht="15.75" customHeight="1" x14ac:dyDescent="0.25">
      <c r="A51" s="143"/>
      <c r="B51" s="143"/>
      <c r="D51" s="43"/>
    </row>
    <row r="52" spans="1:4" ht="15.75" customHeight="1" x14ac:dyDescent="0.25">
      <c r="A52" s="143"/>
      <c r="B52" s="143"/>
      <c r="D52" s="43"/>
    </row>
    <row r="53" spans="1:4" ht="15.75" customHeight="1" x14ac:dyDescent="0.25">
      <c r="A53" s="143"/>
      <c r="B53" s="143"/>
      <c r="D53" s="43"/>
    </row>
    <row r="54" spans="1:4" ht="15.75" customHeight="1" x14ac:dyDescent="0.25">
      <c r="A54" s="143"/>
      <c r="B54" s="143"/>
      <c r="D54" s="43"/>
    </row>
    <row r="55" spans="1:4" ht="15.75" customHeight="1" x14ac:dyDescent="0.25">
      <c r="A55" s="143"/>
      <c r="B55" s="143"/>
      <c r="D55" s="43"/>
    </row>
    <row r="56" spans="1:4" ht="15.75" customHeight="1" x14ac:dyDescent="0.25">
      <c r="A56" s="143"/>
      <c r="B56" s="143"/>
      <c r="D56" s="43"/>
    </row>
    <row r="57" spans="1:4" ht="15.75" customHeight="1" x14ac:dyDescent="0.25">
      <c r="A57" s="143"/>
      <c r="B57" s="143"/>
      <c r="D57" s="43"/>
    </row>
    <row r="58" spans="1:4" ht="15.75" customHeight="1" x14ac:dyDescent="0.25">
      <c r="A58" s="143"/>
      <c r="B58" s="143"/>
      <c r="D58" s="43"/>
    </row>
    <row r="59" spans="1:4" ht="15.75" customHeight="1" x14ac:dyDescent="0.25">
      <c r="A59" s="143"/>
      <c r="B59" s="143"/>
      <c r="D59" s="43"/>
    </row>
    <row r="60" spans="1:4" ht="15.75" customHeight="1" x14ac:dyDescent="0.25">
      <c r="A60" s="143"/>
      <c r="B60" s="143"/>
      <c r="D60" s="43"/>
    </row>
    <row r="61" spans="1:4" ht="15.75" customHeight="1" x14ac:dyDescent="0.25">
      <c r="A61" s="143"/>
      <c r="B61" s="143"/>
      <c r="D61" s="43"/>
    </row>
    <row r="62" spans="1:4" ht="15.75" customHeight="1" x14ac:dyDescent="0.25">
      <c r="A62" s="143"/>
      <c r="B62" s="143"/>
      <c r="D62" s="43"/>
    </row>
    <row r="63" spans="1:4" ht="15.75" customHeight="1" x14ac:dyDescent="0.25">
      <c r="A63" s="143"/>
      <c r="B63" s="143"/>
      <c r="D63" s="43"/>
    </row>
    <row r="64" spans="1:4" ht="15.75" customHeight="1" x14ac:dyDescent="0.25">
      <c r="A64" s="143"/>
      <c r="B64" s="143"/>
      <c r="D64" s="43"/>
    </row>
    <row r="65" spans="1:4" ht="15.75" customHeight="1" x14ac:dyDescent="0.25">
      <c r="A65" s="143"/>
      <c r="B65" s="143"/>
      <c r="D65" s="43"/>
    </row>
    <row r="66" spans="1:4" ht="15.75" customHeight="1" x14ac:dyDescent="0.25">
      <c r="A66" s="143"/>
      <c r="B66" s="143"/>
      <c r="D66" s="43"/>
    </row>
    <row r="67" spans="1:4" ht="15.75" customHeight="1" x14ac:dyDescent="0.25">
      <c r="A67" s="143"/>
      <c r="B67" s="143"/>
      <c r="D67" s="43"/>
    </row>
    <row r="68" spans="1:4" ht="15.75" customHeight="1" x14ac:dyDescent="0.25">
      <c r="A68" s="143"/>
      <c r="B68" s="143"/>
      <c r="D68" s="43"/>
    </row>
    <row r="69" spans="1:4" ht="15.75" customHeight="1" x14ac:dyDescent="0.25">
      <c r="A69" s="143"/>
      <c r="B69" s="143"/>
      <c r="D69" s="43"/>
    </row>
    <row r="70" spans="1:4" ht="15.75" customHeight="1" x14ac:dyDescent="0.25">
      <c r="A70" s="143"/>
      <c r="B70" s="143"/>
      <c r="D70" s="43"/>
    </row>
    <row r="71" spans="1:4" ht="15.75" customHeight="1" x14ac:dyDescent="0.25">
      <c r="A71" s="143"/>
      <c r="B71" s="143"/>
      <c r="D71" s="43"/>
    </row>
    <row r="72" spans="1:4" ht="15.75" customHeight="1" x14ac:dyDescent="0.25">
      <c r="A72" s="143"/>
      <c r="B72" s="143"/>
      <c r="D72" s="43"/>
    </row>
    <row r="73" spans="1:4" ht="15.75" customHeight="1" x14ac:dyDescent="0.25">
      <c r="A73" s="143"/>
      <c r="B73" s="143"/>
      <c r="D73" s="43"/>
    </row>
    <row r="74" spans="1:4" ht="15.75" customHeight="1" x14ac:dyDescent="0.25">
      <c r="A74" s="143"/>
      <c r="B74" s="143"/>
      <c r="D74" s="43"/>
    </row>
    <row r="75" spans="1:4" ht="15.75" customHeight="1" x14ac:dyDescent="0.25">
      <c r="A75" s="143"/>
      <c r="B75" s="143"/>
      <c r="D75" s="43"/>
    </row>
    <row r="76" spans="1:4" ht="15.75" customHeight="1" x14ac:dyDescent="0.25">
      <c r="A76" s="143"/>
      <c r="B76" s="143"/>
      <c r="D76" s="43"/>
    </row>
    <row r="77" spans="1:4" ht="15.75" customHeight="1" x14ac:dyDescent="0.25">
      <c r="A77" s="143"/>
      <c r="B77" s="143"/>
      <c r="D77" s="43"/>
    </row>
    <row r="78" spans="1:4" ht="15.75" customHeight="1" x14ac:dyDescent="0.25">
      <c r="A78" s="143"/>
      <c r="B78" s="143"/>
      <c r="D78" s="43"/>
    </row>
    <row r="79" spans="1:4" ht="15.75" customHeight="1" x14ac:dyDescent="0.25">
      <c r="A79" s="143"/>
      <c r="B79" s="143"/>
      <c r="D79" s="43"/>
    </row>
    <row r="80" spans="1:4" ht="15.75" customHeight="1" x14ac:dyDescent="0.25">
      <c r="A80" s="143"/>
      <c r="B80" s="143"/>
      <c r="D80" s="43"/>
    </row>
    <row r="81" spans="1:4" ht="15.75" customHeight="1" x14ac:dyDescent="0.25">
      <c r="A81" s="143"/>
      <c r="B81" s="143"/>
      <c r="D81" s="43"/>
    </row>
    <row r="82" spans="1:4" ht="15.75" customHeight="1" x14ac:dyDescent="0.25">
      <c r="A82" s="143"/>
      <c r="B82" s="143"/>
      <c r="D82" s="43"/>
    </row>
    <row r="83" spans="1:4" ht="15.75" customHeight="1" x14ac:dyDescent="0.25">
      <c r="A83" s="143"/>
      <c r="B83" s="143"/>
      <c r="D83" s="43"/>
    </row>
    <row r="84" spans="1:4" ht="15.75" customHeight="1" x14ac:dyDescent="0.25">
      <c r="A84" s="143"/>
      <c r="B84" s="143"/>
      <c r="D84" s="43"/>
    </row>
    <row r="85" spans="1:4" ht="15.75" customHeight="1" x14ac:dyDescent="0.25">
      <c r="A85" s="143"/>
      <c r="B85" s="143"/>
      <c r="D85" s="43"/>
    </row>
    <row r="86" spans="1:4" ht="15.75" customHeight="1" x14ac:dyDescent="0.25">
      <c r="A86" s="143"/>
      <c r="B86" s="143"/>
      <c r="D86" s="43"/>
    </row>
    <row r="87" spans="1:4" ht="15.75" customHeight="1" x14ac:dyDescent="0.25">
      <c r="A87" s="143"/>
      <c r="B87" s="143"/>
      <c r="D87" s="43"/>
    </row>
    <row r="88" spans="1:4" ht="15.75" customHeight="1" x14ac:dyDescent="0.25">
      <c r="A88" s="143"/>
      <c r="B88" s="143"/>
      <c r="D88" s="43"/>
    </row>
    <row r="89" spans="1:4" ht="15.75" customHeight="1" x14ac:dyDescent="0.25">
      <c r="A89" s="143"/>
      <c r="B89" s="143"/>
      <c r="D89" s="43"/>
    </row>
    <row r="90" spans="1:4" ht="15.75" customHeight="1" x14ac:dyDescent="0.25">
      <c r="A90" s="143"/>
      <c r="B90" s="143"/>
      <c r="D90" s="43"/>
    </row>
    <row r="91" spans="1:4" ht="15.75" customHeight="1" x14ac:dyDescent="0.25">
      <c r="A91" s="143"/>
      <c r="B91" s="143"/>
      <c r="D91" s="43"/>
    </row>
    <row r="92" spans="1:4" ht="15.75" customHeight="1" x14ac:dyDescent="0.25">
      <c r="A92" s="143"/>
      <c r="B92" s="143"/>
      <c r="D92" s="43"/>
    </row>
    <row r="93" spans="1:4" ht="15.75" customHeight="1" x14ac:dyDescent="0.25">
      <c r="A93" s="143"/>
      <c r="B93" s="143"/>
      <c r="D93" s="43"/>
    </row>
    <row r="94" spans="1:4" ht="15.75" customHeight="1" x14ac:dyDescent="0.25">
      <c r="A94" s="143"/>
      <c r="B94" s="143"/>
      <c r="D94" s="43"/>
    </row>
    <row r="95" spans="1:4" ht="15.75" customHeight="1" x14ac:dyDescent="0.25">
      <c r="A95" s="143"/>
      <c r="B95" s="143"/>
      <c r="D95" s="43"/>
    </row>
    <row r="96" spans="1:4" ht="15.75" customHeight="1" x14ac:dyDescent="0.25">
      <c r="A96" s="143"/>
      <c r="B96" s="143"/>
      <c r="D96" s="43"/>
    </row>
    <row r="97" spans="1:4" ht="15.75" customHeight="1" x14ac:dyDescent="0.25">
      <c r="A97" s="143"/>
      <c r="B97" s="143"/>
      <c r="D97" s="43"/>
    </row>
    <row r="98" spans="1:4" ht="15.75" customHeight="1" x14ac:dyDescent="0.25">
      <c r="A98" s="143"/>
      <c r="B98" s="143"/>
      <c r="D98" s="43"/>
    </row>
    <row r="99" spans="1:4" ht="15.75" customHeight="1" x14ac:dyDescent="0.25">
      <c r="A99" s="143"/>
      <c r="B99" s="143"/>
      <c r="D99" s="43"/>
    </row>
    <row r="100" spans="1:4" ht="15.75" customHeight="1" x14ac:dyDescent="0.25">
      <c r="A100" s="143"/>
      <c r="B100" s="143"/>
      <c r="D100" s="43"/>
    </row>
    <row r="101" spans="1:4" ht="15.75" customHeight="1" x14ac:dyDescent="0.25">
      <c r="A101" s="143"/>
      <c r="B101" s="143"/>
      <c r="D101" s="43"/>
    </row>
    <row r="102" spans="1:4" ht="15.75" customHeight="1" x14ac:dyDescent="0.25">
      <c r="A102" s="143"/>
      <c r="B102" s="143"/>
      <c r="D102" s="43"/>
    </row>
    <row r="103" spans="1:4" ht="15.75" customHeight="1" x14ac:dyDescent="0.25">
      <c r="A103" s="143"/>
      <c r="B103" s="143"/>
      <c r="D103" s="43"/>
    </row>
    <row r="104" spans="1:4" ht="15.75" customHeight="1" x14ac:dyDescent="0.25">
      <c r="A104" s="143"/>
      <c r="B104" s="143"/>
      <c r="D104" s="43"/>
    </row>
    <row r="105" spans="1:4" ht="15.75" customHeight="1" x14ac:dyDescent="0.25">
      <c r="A105" s="143"/>
      <c r="B105" s="143"/>
      <c r="D105" s="43"/>
    </row>
    <row r="106" spans="1:4" ht="15.75" customHeight="1" x14ac:dyDescent="0.25">
      <c r="A106" s="143"/>
      <c r="B106" s="143"/>
      <c r="D106" s="43"/>
    </row>
    <row r="107" spans="1:4" ht="15.75" customHeight="1" x14ac:dyDescent="0.25">
      <c r="A107" s="143"/>
      <c r="B107" s="143"/>
      <c r="D107" s="43"/>
    </row>
    <row r="108" spans="1:4" ht="15.75" customHeight="1" x14ac:dyDescent="0.25">
      <c r="A108" s="143"/>
      <c r="B108" s="143"/>
      <c r="D108" s="43"/>
    </row>
    <row r="109" spans="1:4" ht="15.75" customHeight="1" x14ac:dyDescent="0.25">
      <c r="A109" s="143"/>
      <c r="B109" s="143"/>
      <c r="D109" s="43"/>
    </row>
    <row r="110" spans="1:4" ht="15.75" customHeight="1" x14ac:dyDescent="0.25">
      <c r="A110" s="143"/>
      <c r="B110" s="143"/>
      <c r="D110" s="43"/>
    </row>
    <row r="111" spans="1:4" ht="15.75" customHeight="1" x14ac:dyDescent="0.25">
      <c r="A111" s="143"/>
      <c r="B111" s="143"/>
      <c r="D111" s="43"/>
    </row>
    <row r="112" spans="1:4" ht="15.75" customHeight="1" x14ac:dyDescent="0.25">
      <c r="A112" s="143"/>
      <c r="B112" s="143"/>
      <c r="D112" s="43"/>
    </row>
    <row r="113" spans="1:4" ht="15.75" customHeight="1" x14ac:dyDescent="0.25">
      <c r="A113" s="143"/>
      <c r="B113" s="143"/>
      <c r="D113" s="43"/>
    </row>
    <row r="114" spans="1:4" ht="15.75" customHeight="1" x14ac:dyDescent="0.25">
      <c r="A114" s="143"/>
      <c r="B114" s="143"/>
      <c r="D114" s="43"/>
    </row>
    <row r="115" spans="1:4" ht="15.75" customHeight="1" x14ac:dyDescent="0.25">
      <c r="A115" s="143"/>
      <c r="B115" s="143"/>
      <c r="D115" s="43"/>
    </row>
    <row r="116" spans="1:4" ht="15.75" customHeight="1" x14ac:dyDescent="0.25">
      <c r="A116" s="143"/>
      <c r="B116" s="143"/>
      <c r="D116" s="43"/>
    </row>
    <row r="117" spans="1:4" ht="15.75" customHeight="1" x14ac:dyDescent="0.25">
      <c r="A117" s="143"/>
      <c r="B117" s="143"/>
      <c r="D117" s="43"/>
    </row>
    <row r="118" spans="1:4" ht="15.75" customHeight="1" x14ac:dyDescent="0.25">
      <c r="A118" s="143"/>
      <c r="B118" s="143"/>
      <c r="D118" s="43"/>
    </row>
    <row r="119" spans="1:4" ht="15.75" customHeight="1" x14ac:dyDescent="0.25">
      <c r="A119" s="143"/>
      <c r="B119" s="143"/>
      <c r="D119" s="43"/>
    </row>
    <row r="120" spans="1:4" ht="15.75" customHeight="1" x14ac:dyDescent="0.25">
      <c r="A120" s="143"/>
      <c r="B120" s="143"/>
      <c r="D120" s="43"/>
    </row>
    <row r="121" spans="1:4" ht="15.75" customHeight="1" x14ac:dyDescent="0.25">
      <c r="A121" s="143"/>
      <c r="B121" s="143"/>
      <c r="D121" s="43"/>
    </row>
    <row r="122" spans="1:4" ht="15.75" customHeight="1" x14ac:dyDescent="0.25">
      <c r="A122" s="143"/>
      <c r="B122" s="143"/>
      <c r="D122" s="43"/>
    </row>
    <row r="123" spans="1:4" ht="15.75" customHeight="1" x14ac:dyDescent="0.25">
      <c r="A123" s="143"/>
      <c r="B123" s="143"/>
      <c r="D123" s="43"/>
    </row>
    <row r="124" spans="1:4" ht="15.75" customHeight="1" x14ac:dyDescent="0.25">
      <c r="A124" s="143"/>
      <c r="B124" s="143"/>
      <c r="D124" s="43"/>
    </row>
    <row r="125" spans="1:4" ht="15.75" customHeight="1" x14ac:dyDescent="0.25">
      <c r="A125" s="143"/>
      <c r="B125" s="143"/>
      <c r="D125" s="43"/>
    </row>
    <row r="126" spans="1:4" ht="15.75" customHeight="1" x14ac:dyDescent="0.25">
      <c r="A126" s="143"/>
      <c r="B126" s="143"/>
      <c r="D126" s="43"/>
    </row>
    <row r="127" spans="1:4" ht="15.75" customHeight="1" x14ac:dyDescent="0.25">
      <c r="A127" s="143"/>
      <c r="B127" s="143"/>
      <c r="D127" s="43"/>
    </row>
    <row r="128" spans="1:4" ht="15.75" customHeight="1" x14ac:dyDescent="0.25">
      <c r="A128" s="143"/>
      <c r="B128" s="143"/>
      <c r="D128" s="43"/>
    </row>
    <row r="129" spans="1:4" ht="15.75" customHeight="1" x14ac:dyDescent="0.25">
      <c r="A129" s="143"/>
      <c r="B129" s="143"/>
      <c r="D129" s="43"/>
    </row>
    <row r="130" spans="1:4" ht="15.75" customHeight="1" x14ac:dyDescent="0.25">
      <c r="A130" s="143"/>
      <c r="B130" s="143"/>
      <c r="D130" s="43"/>
    </row>
    <row r="131" spans="1:4" ht="15.75" customHeight="1" x14ac:dyDescent="0.25">
      <c r="A131" s="143"/>
      <c r="B131" s="143"/>
      <c r="D131" s="43"/>
    </row>
    <row r="132" spans="1:4" ht="15.75" customHeight="1" x14ac:dyDescent="0.25">
      <c r="A132" s="143"/>
      <c r="B132" s="143"/>
      <c r="D132" s="43"/>
    </row>
    <row r="133" spans="1:4" ht="15.75" customHeight="1" x14ac:dyDescent="0.25">
      <c r="A133" s="143"/>
      <c r="B133" s="143"/>
      <c r="D133" s="43"/>
    </row>
    <row r="134" spans="1:4" ht="15.75" customHeight="1" x14ac:dyDescent="0.25">
      <c r="A134" s="143"/>
      <c r="B134" s="143"/>
      <c r="D134" s="43"/>
    </row>
    <row r="135" spans="1:4" ht="15.75" customHeight="1" x14ac:dyDescent="0.25">
      <c r="A135" s="143"/>
      <c r="B135" s="143"/>
      <c r="D135" s="43"/>
    </row>
    <row r="136" spans="1:4" ht="15.75" customHeight="1" x14ac:dyDescent="0.25">
      <c r="A136" s="143"/>
      <c r="B136" s="143"/>
      <c r="D136" s="43"/>
    </row>
    <row r="137" spans="1:4" ht="15.75" customHeight="1" x14ac:dyDescent="0.25">
      <c r="A137" s="143"/>
      <c r="B137" s="143"/>
      <c r="D137" s="43"/>
    </row>
    <row r="138" spans="1:4" ht="15.75" customHeight="1" x14ac:dyDescent="0.25">
      <c r="A138" s="143"/>
      <c r="B138" s="143"/>
      <c r="D138" s="43"/>
    </row>
    <row r="139" spans="1:4" ht="15.75" customHeight="1" x14ac:dyDescent="0.25">
      <c r="A139" s="143"/>
      <c r="B139" s="143"/>
      <c r="D139" s="43"/>
    </row>
    <row r="140" spans="1:4" ht="15.75" customHeight="1" x14ac:dyDescent="0.25">
      <c r="A140" s="143"/>
      <c r="B140" s="143"/>
      <c r="D140" s="43"/>
    </row>
    <row r="141" spans="1:4" ht="15.75" customHeight="1" x14ac:dyDescent="0.25">
      <c r="A141" s="143"/>
      <c r="B141" s="143"/>
      <c r="D141" s="43"/>
    </row>
    <row r="142" spans="1:4" ht="15.75" customHeight="1" x14ac:dyDescent="0.25">
      <c r="A142" s="143"/>
      <c r="B142" s="143"/>
      <c r="D142" s="43"/>
    </row>
    <row r="143" spans="1:4" ht="15.75" customHeight="1" x14ac:dyDescent="0.25">
      <c r="A143" s="143"/>
      <c r="B143" s="143"/>
      <c r="D143" s="43"/>
    </row>
    <row r="144" spans="1:4" ht="15.75" customHeight="1" x14ac:dyDescent="0.25">
      <c r="A144" s="143"/>
      <c r="B144" s="143"/>
      <c r="D144" s="43"/>
    </row>
    <row r="145" spans="1:4" ht="15.75" customHeight="1" x14ac:dyDescent="0.25">
      <c r="A145" s="143"/>
      <c r="B145" s="143"/>
      <c r="D145" s="43"/>
    </row>
    <row r="146" spans="1:4" ht="15.75" customHeight="1" x14ac:dyDescent="0.25">
      <c r="A146" s="143"/>
      <c r="B146" s="143"/>
      <c r="D146" s="43"/>
    </row>
    <row r="147" spans="1:4" ht="15.75" customHeight="1" x14ac:dyDescent="0.25">
      <c r="A147" s="143"/>
      <c r="B147" s="143"/>
      <c r="D147" s="43"/>
    </row>
    <row r="148" spans="1:4" ht="15.75" customHeight="1" x14ac:dyDescent="0.25">
      <c r="A148" s="143"/>
      <c r="B148" s="143"/>
      <c r="D148" s="43"/>
    </row>
    <row r="149" spans="1:4" ht="15.75" customHeight="1" x14ac:dyDescent="0.25">
      <c r="A149" s="143"/>
      <c r="B149" s="143"/>
      <c r="D149" s="43"/>
    </row>
    <row r="150" spans="1:4" ht="15.75" customHeight="1" x14ac:dyDescent="0.25">
      <c r="A150" s="143"/>
      <c r="B150" s="143"/>
      <c r="D150" s="7"/>
    </row>
    <row r="151" spans="1:4" ht="15.75" customHeight="1" x14ac:dyDescent="0.25">
      <c r="A151" s="143"/>
      <c r="B151" s="143"/>
      <c r="D151" s="7"/>
    </row>
    <row r="152" spans="1:4" ht="15.75" customHeight="1" x14ac:dyDescent="0.25">
      <c r="A152" s="143"/>
      <c r="B152" s="143"/>
      <c r="D152" s="7"/>
    </row>
    <row r="153" spans="1:4" ht="15.75" customHeight="1" x14ac:dyDescent="0.25">
      <c r="A153" s="143"/>
      <c r="B153" s="143"/>
      <c r="D153" s="7"/>
    </row>
    <row r="154" spans="1:4" ht="15.75" customHeight="1" x14ac:dyDescent="0.25">
      <c r="A154" s="143"/>
      <c r="B154" s="143"/>
      <c r="D154" s="7"/>
    </row>
    <row r="155" spans="1:4" ht="15.75" customHeight="1" x14ac:dyDescent="0.25">
      <c r="A155" s="143"/>
      <c r="B155" s="143"/>
      <c r="D155" s="7"/>
    </row>
    <row r="156" spans="1:4" ht="15.75" customHeight="1" x14ac:dyDescent="0.25">
      <c r="A156" s="143"/>
      <c r="B156" s="143"/>
      <c r="D156" s="7"/>
    </row>
    <row r="157" spans="1:4" ht="15.75" customHeight="1" x14ac:dyDescent="0.25">
      <c r="A157" s="143"/>
      <c r="B157" s="143"/>
      <c r="D157" s="7"/>
    </row>
    <row r="158" spans="1:4" ht="15.75" customHeight="1" x14ac:dyDescent="0.25">
      <c r="A158" s="143"/>
      <c r="B158" s="143"/>
      <c r="D158" s="7"/>
    </row>
    <row r="159" spans="1:4" ht="15.75" customHeight="1" x14ac:dyDescent="0.25">
      <c r="A159" s="143"/>
      <c r="B159" s="143"/>
      <c r="D159" s="7"/>
    </row>
    <row r="160" spans="1:4" ht="15.75" customHeight="1" x14ac:dyDescent="0.25">
      <c r="A160" s="143"/>
      <c r="B160" s="143"/>
      <c r="D160" s="7"/>
    </row>
    <row r="161" spans="1:4" ht="15.75" customHeight="1" x14ac:dyDescent="0.25">
      <c r="A161" s="143"/>
      <c r="B161" s="143"/>
      <c r="D161" s="7"/>
    </row>
    <row r="162" spans="1:4" ht="15.75" customHeight="1" x14ac:dyDescent="0.25">
      <c r="A162" s="143"/>
      <c r="B162" s="143"/>
      <c r="D162" s="7"/>
    </row>
    <row r="163" spans="1:4" ht="15.75" customHeight="1" x14ac:dyDescent="0.25">
      <c r="A163" s="143"/>
      <c r="B163" s="143"/>
      <c r="D163" s="7"/>
    </row>
    <row r="164" spans="1:4" ht="15.75" customHeight="1" x14ac:dyDescent="0.25">
      <c r="A164" s="143"/>
      <c r="B164" s="143"/>
      <c r="D164" s="7"/>
    </row>
    <row r="165" spans="1:4" ht="15.75" customHeight="1" x14ac:dyDescent="0.25">
      <c r="A165" s="143"/>
      <c r="B165" s="143"/>
      <c r="D165" s="7"/>
    </row>
    <row r="166" spans="1:4" ht="15.75" customHeight="1" x14ac:dyDescent="0.25">
      <c r="A166" s="143"/>
      <c r="B166" s="143"/>
      <c r="D166" s="7"/>
    </row>
    <row r="167" spans="1:4" ht="15.75" customHeight="1" x14ac:dyDescent="0.25">
      <c r="A167" s="143"/>
      <c r="B167" s="143"/>
      <c r="D167" s="7"/>
    </row>
    <row r="168" spans="1:4" ht="15.75" customHeight="1" x14ac:dyDescent="0.25">
      <c r="A168" s="143"/>
      <c r="B168" s="143"/>
      <c r="D168" s="7"/>
    </row>
    <row r="169" spans="1:4" ht="15.75" customHeight="1" x14ac:dyDescent="0.25">
      <c r="A169" s="143"/>
      <c r="B169" s="143"/>
      <c r="D169" s="7"/>
    </row>
    <row r="170" spans="1:4" ht="15.75" customHeight="1" x14ac:dyDescent="0.25">
      <c r="A170" s="143"/>
      <c r="B170" s="143"/>
      <c r="D170" s="7"/>
    </row>
    <row r="171" spans="1:4" ht="15.75" customHeight="1" x14ac:dyDescent="0.25">
      <c r="A171" s="143"/>
      <c r="B171" s="143"/>
      <c r="D171" s="7"/>
    </row>
    <row r="172" spans="1:4" ht="15.75" customHeight="1" x14ac:dyDescent="0.25">
      <c r="A172" s="143"/>
      <c r="B172" s="143"/>
      <c r="D172" s="7"/>
    </row>
    <row r="173" spans="1:4" ht="15.75" customHeight="1" x14ac:dyDescent="0.25">
      <c r="A173" s="143"/>
      <c r="B173" s="143"/>
      <c r="D173" s="7"/>
    </row>
    <row r="174" spans="1:4" ht="15.75" customHeight="1" x14ac:dyDescent="0.25">
      <c r="A174" s="143"/>
      <c r="B174" s="143"/>
      <c r="D174" s="7"/>
    </row>
    <row r="175" spans="1:4" ht="15.75" customHeight="1" x14ac:dyDescent="0.25">
      <c r="A175" s="143"/>
      <c r="B175" s="143"/>
      <c r="D175" s="7"/>
    </row>
    <row r="176" spans="1:4" ht="15.75" customHeight="1" x14ac:dyDescent="0.25">
      <c r="A176" s="143"/>
      <c r="B176" s="143"/>
      <c r="D176" s="7"/>
    </row>
    <row r="177" spans="1:4" ht="15.75" customHeight="1" x14ac:dyDescent="0.25">
      <c r="A177" s="143"/>
      <c r="B177" s="143"/>
      <c r="D177" s="7"/>
    </row>
    <row r="178" spans="1:4" ht="15.75" customHeight="1" x14ac:dyDescent="0.25">
      <c r="A178" s="143"/>
      <c r="B178" s="143"/>
      <c r="D178" s="7"/>
    </row>
    <row r="179" spans="1:4" ht="15.75" customHeight="1" x14ac:dyDescent="0.25">
      <c r="A179" s="143"/>
      <c r="B179" s="143"/>
      <c r="D179" s="7"/>
    </row>
    <row r="180" spans="1:4" ht="15.75" customHeight="1" x14ac:dyDescent="0.25">
      <c r="A180" s="143"/>
      <c r="B180" s="143"/>
      <c r="D180" s="7"/>
    </row>
    <row r="181" spans="1:4" ht="15.75" customHeight="1" x14ac:dyDescent="0.25">
      <c r="A181" s="143"/>
      <c r="B181" s="143"/>
      <c r="D181" s="7"/>
    </row>
    <row r="182" spans="1:4" ht="15.75" customHeight="1" x14ac:dyDescent="0.25">
      <c r="A182" s="143"/>
      <c r="B182" s="143"/>
      <c r="D182" s="7"/>
    </row>
    <row r="183" spans="1:4" ht="15.75" customHeight="1" x14ac:dyDescent="0.25">
      <c r="A183" s="143"/>
      <c r="B183" s="143"/>
      <c r="D183" s="7"/>
    </row>
    <row r="184" spans="1:4" ht="15.75" customHeight="1" x14ac:dyDescent="0.25">
      <c r="A184" s="143"/>
      <c r="B184" s="143"/>
      <c r="D184" s="7"/>
    </row>
    <row r="185" spans="1:4" ht="15.75" customHeight="1" x14ac:dyDescent="0.25">
      <c r="A185" s="143"/>
      <c r="B185" s="143"/>
      <c r="D185" s="7"/>
    </row>
    <row r="186" spans="1:4" ht="15.75" customHeight="1" x14ac:dyDescent="0.25">
      <c r="A186" s="143"/>
      <c r="B186" s="143"/>
      <c r="D186" s="7"/>
    </row>
    <row r="187" spans="1:4" ht="15.75" customHeight="1" x14ac:dyDescent="0.25">
      <c r="A187" s="143"/>
      <c r="B187" s="143"/>
      <c r="D187" s="7"/>
    </row>
    <row r="188" spans="1:4" ht="15.75" customHeight="1" x14ac:dyDescent="0.25">
      <c r="A188" s="143"/>
      <c r="B188" s="143"/>
      <c r="D188" s="7"/>
    </row>
    <row r="189" spans="1:4" ht="15.75" customHeight="1" x14ac:dyDescent="0.25">
      <c r="A189" s="143"/>
      <c r="B189" s="143"/>
      <c r="D189" s="7"/>
    </row>
    <row r="190" spans="1:4" ht="15.75" customHeight="1" x14ac:dyDescent="0.25">
      <c r="A190" s="143"/>
      <c r="B190" s="143"/>
      <c r="D190" s="7"/>
    </row>
    <row r="191" spans="1:4" ht="15.75" customHeight="1" x14ac:dyDescent="0.25">
      <c r="A191" s="143"/>
      <c r="B191" s="143"/>
      <c r="D191" s="7"/>
    </row>
    <row r="192" spans="1:4" ht="15.75" customHeight="1" x14ac:dyDescent="0.25">
      <c r="A192" s="143"/>
      <c r="B192" s="143"/>
      <c r="D192" s="7"/>
    </row>
    <row r="193" spans="1:4" ht="15.75" customHeight="1" x14ac:dyDescent="0.25">
      <c r="A193" s="143"/>
      <c r="B193" s="143"/>
      <c r="D193" s="7"/>
    </row>
    <row r="194" spans="1:4" ht="15.75" customHeight="1" x14ac:dyDescent="0.25">
      <c r="A194" s="143"/>
      <c r="B194" s="143"/>
      <c r="D194" s="7"/>
    </row>
    <row r="195" spans="1:4" ht="15.75" customHeight="1" x14ac:dyDescent="0.25">
      <c r="A195" s="143"/>
      <c r="B195" s="143"/>
      <c r="D195" s="7"/>
    </row>
    <row r="196" spans="1:4" ht="15.75" customHeight="1" x14ac:dyDescent="0.25">
      <c r="A196" s="143"/>
      <c r="B196" s="143"/>
      <c r="D196" s="7"/>
    </row>
    <row r="197" spans="1:4" ht="15.75" customHeight="1" x14ac:dyDescent="0.25">
      <c r="A197" s="143"/>
      <c r="B197" s="143"/>
      <c r="D197" s="7"/>
    </row>
    <row r="198" spans="1:4" ht="15.75" customHeight="1" x14ac:dyDescent="0.25">
      <c r="A198" s="143"/>
      <c r="B198" s="143"/>
      <c r="D198" s="7"/>
    </row>
    <row r="199" spans="1:4" ht="15.75" customHeight="1" x14ac:dyDescent="0.25">
      <c r="A199" s="143"/>
      <c r="B199" s="143"/>
      <c r="D199" s="7"/>
    </row>
    <row r="200" spans="1:4" ht="15.75" customHeight="1" x14ac:dyDescent="0.25">
      <c r="A200" s="143"/>
      <c r="B200" s="143"/>
      <c r="D200" s="7"/>
    </row>
    <row r="201" spans="1:4" ht="15.75" customHeight="1" x14ac:dyDescent="0.25">
      <c r="A201" s="143"/>
      <c r="B201" s="143"/>
      <c r="D201" s="7"/>
    </row>
    <row r="202" spans="1:4" ht="15.75" customHeight="1" x14ac:dyDescent="0.25">
      <c r="A202" s="143"/>
      <c r="B202" s="143"/>
      <c r="D202" s="7"/>
    </row>
    <row r="203" spans="1:4" ht="15.75" customHeight="1" x14ac:dyDescent="0.25">
      <c r="A203" s="143"/>
      <c r="B203" s="143"/>
      <c r="D203" s="7"/>
    </row>
    <row r="204" spans="1:4" ht="15.75" customHeight="1" x14ac:dyDescent="0.25">
      <c r="A204" s="143"/>
      <c r="B204" s="143"/>
      <c r="D204" s="7"/>
    </row>
    <row r="205" spans="1:4" ht="15.75" customHeight="1" x14ac:dyDescent="0.25">
      <c r="A205" s="143"/>
      <c r="B205" s="143"/>
      <c r="D205" s="7"/>
    </row>
    <row r="206" spans="1:4" ht="15.75" customHeight="1" x14ac:dyDescent="0.25">
      <c r="A206" s="143"/>
      <c r="B206" s="143"/>
      <c r="D206" s="7"/>
    </row>
    <row r="207" spans="1:4" ht="15.75" customHeight="1" x14ac:dyDescent="0.25">
      <c r="A207" s="143"/>
      <c r="B207" s="143"/>
      <c r="D207" s="7"/>
    </row>
    <row r="208" spans="1:4" ht="15.75" customHeight="1" x14ac:dyDescent="0.25">
      <c r="A208" s="143"/>
      <c r="B208" s="143"/>
      <c r="D208" s="7"/>
    </row>
    <row r="209" spans="1:4" ht="15.75" customHeight="1" x14ac:dyDescent="0.25">
      <c r="A209" s="143"/>
      <c r="B209" s="143"/>
      <c r="D209" s="7"/>
    </row>
    <row r="210" spans="1:4" ht="15.75" customHeight="1" x14ac:dyDescent="0.25">
      <c r="A210" s="143"/>
      <c r="B210" s="143"/>
      <c r="D210" s="7"/>
    </row>
    <row r="211" spans="1:4" ht="15.75" customHeight="1" x14ac:dyDescent="0.25">
      <c r="A211" s="143"/>
      <c r="B211" s="143"/>
      <c r="D211" s="7"/>
    </row>
    <row r="212" spans="1:4" ht="15.75" customHeight="1" x14ac:dyDescent="0.25">
      <c r="A212" s="143"/>
      <c r="B212" s="143"/>
      <c r="D212" s="7"/>
    </row>
    <row r="213" spans="1:4" ht="15.75" customHeight="1" x14ac:dyDescent="0.25">
      <c r="A213" s="143"/>
      <c r="B213" s="143"/>
      <c r="D213" s="7"/>
    </row>
    <row r="214" spans="1:4" ht="15.75" customHeight="1" x14ac:dyDescent="0.25">
      <c r="A214" s="143"/>
      <c r="B214" s="143"/>
      <c r="D214" s="7"/>
    </row>
    <row r="215" spans="1:4" ht="15.75" customHeight="1" x14ac:dyDescent="0.25">
      <c r="A215" s="143"/>
      <c r="B215" s="143"/>
      <c r="D215" s="7"/>
    </row>
    <row r="216" spans="1:4" ht="15.75" customHeight="1" x14ac:dyDescent="0.25">
      <c r="A216" s="143"/>
      <c r="B216" s="143"/>
      <c r="D216" s="7"/>
    </row>
    <row r="217" spans="1:4" ht="15.75" customHeight="1" x14ac:dyDescent="0.25">
      <c r="A217" s="143"/>
      <c r="B217" s="143"/>
      <c r="D217" s="7"/>
    </row>
    <row r="218" spans="1:4" ht="15.75" customHeight="1" x14ac:dyDescent="0.25">
      <c r="A218" s="143"/>
      <c r="B218" s="143"/>
      <c r="D218" s="7"/>
    </row>
    <row r="219" spans="1:4" ht="15.75" customHeight="1" x14ac:dyDescent="0.25">
      <c r="A219" s="143"/>
      <c r="B219" s="143"/>
      <c r="D219" s="7"/>
    </row>
    <row r="220" spans="1:4" ht="15.75" customHeight="1" x14ac:dyDescent="0.25">
      <c r="A220" s="143"/>
      <c r="B220" s="143"/>
      <c r="D220" s="7"/>
    </row>
    <row r="221" spans="1:4" ht="15.75" customHeight="1" x14ac:dyDescent="0.25">
      <c r="A221" s="143"/>
      <c r="B221" s="143"/>
      <c r="D221" s="7"/>
    </row>
    <row r="222" spans="1:4" ht="15.75" customHeight="1" x14ac:dyDescent="0.25">
      <c r="A222" s="143"/>
      <c r="B222" s="143"/>
      <c r="D222" s="7"/>
    </row>
    <row r="223" spans="1:4" ht="15.75" customHeight="1" x14ac:dyDescent="0.25">
      <c r="A223" s="143"/>
      <c r="B223" s="143"/>
      <c r="D223" s="7"/>
    </row>
    <row r="224" spans="1:4" ht="15.75" customHeight="1" x14ac:dyDescent="0.25">
      <c r="A224" s="143"/>
      <c r="B224" s="143"/>
      <c r="D224" s="7"/>
    </row>
    <row r="225" spans="1:4" ht="15.75" customHeight="1" x14ac:dyDescent="0.25">
      <c r="A225" s="143"/>
      <c r="B225" s="143"/>
      <c r="D225" s="7"/>
    </row>
    <row r="226" spans="1:4" ht="15.75" customHeight="1" x14ac:dyDescent="0.25">
      <c r="A226" s="143"/>
      <c r="B226" s="143"/>
      <c r="D226" s="7"/>
    </row>
    <row r="227" spans="1:4" ht="15.75" customHeight="1" x14ac:dyDescent="0.25">
      <c r="A227" s="143"/>
      <c r="B227" s="143"/>
      <c r="D227" s="7"/>
    </row>
    <row r="228" spans="1:4" ht="15.75" customHeight="1" x14ac:dyDescent="0.25">
      <c r="A228" s="143"/>
      <c r="B228" s="143"/>
      <c r="D228" s="7"/>
    </row>
    <row r="229" spans="1:4" ht="15.75" customHeight="1" x14ac:dyDescent="0.25">
      <c r="A229" s="143"/>
      <c r="B229" s="143"/>
      <c r="D229" s="7"/>
    </row>
    <row r="230" spans="1:4" ht="15.75" customHeight="1" x14ac:dyDescent="0.25">
      <c r="A230" s="143"/>
      <c r="B230" s="143"/>
      <c r="D230" s="7"/>
    </row>
    <row r="231" spans="1:4" ht="15.75" customHeight="1" x14ac:dyDescent="0.25">
      <c r="A231" s="143"/>
      <c r="B231" s="143"/>
      <c r="D231" s="7"/>
    </row>
    <row r="232" spans="1:4" ht="15.75" customHeight="1" x14ac:dyDescent="0.25">
      <c r="A232" s="143"/>
      <c r="B232" s="143"/>
      <c r="D232" s="7"/>
    </row>
    <row r="233" spans="1:4" ht="15.75" customHeight="1" x14ac:dyDescent="0.25">
      <c r="A233" s="143"/>
      <c r="B233" s="143"/>
      <c r="D233" s="7"/>
    </row>
    <row r="234" spans="1:4" ht="15.75" customHeight="1" x14ac:dyDescent="0.25">
      <c r="A234" s="143"/>
      <c r="B234" s="143"/>
      <c r="D234" s="7"/>
    </row>
    <row r="235" spans="1:4" ht="15.75" customHeight="1" x14ac:dyDescent="0.25">
      <c r="A235" s="143"/>
      <c r="B235" s="143"/>
      <c r="D235" s="7"/>
    </row>
    <row r="236" spans="1:4" ht="15.75" customHeight="1" x14ac:dyDescent="0.25">
      <c r="A236" s="143"/>
      <c r="B236" s="143"/>
      <c r="D236" s="7"/>
    </row>
    <row r="237" spans="1:4" ht="15.75" customHeight="1" x14ac:dyDescent="0.25">
      <c r="A237" s="143"/>
      <c r="B237" s="143"/>
      <c r="D237" s="7"/>
    </row>
    <row r="238" spans="1:4" ht="15.75" customHeight="1" x14ac:dyDescent="0.25">
      <c r="A238" s="143"/>
      <c r="B238" s="143"/>
      <c r="D238" s="7"/>
    </row>
    <row r="239" spans="1:4" ht="15.75" customHeight="1" x14ac:dyDescent="0.25">
      <c r="A239" s="143"/>
      <c r="B239" s="143"/>
      <c r="D239" s="7"/>
    </row>
    <row r="240" spans="1:4" ht="15.75" customHeight="1" x14ac:dyDescent="0.25">
      <c r="A240" s="143"/>
      <c r="B240" s="143"/>
      <c r="D240" s="7"/>
    </row>
    <row r="241" spans="1:4" ht="15.75" customHeight="1" x14ac:dyDescent="0.25">
      <c r="A241" s="143"/>
      <c r="B241" s="143"/>
      <c r="D241" s="7"/>
    </row>
    <row r="242" spans="1:4" ht="15.75" customHeight="1" x14ac:dyDescent="0.25">
      <c r="A242" s="143"/>
      <c r="B242" s="143"/>
      <c r="D242" s="7"/>
    </row>
    <row r="243" spans="1:4" ht="15.75" customHeight="1" x14ac:dyDescent="0.25">
      <c r="A243" s="143"/>
      <c r="B243" s="143"/>
      <c r="D243" s="7"/>
    </row>
    <row r="244" spans="1:4" ht="15.75" customHeight="1" x14ac:dyDescent="0.25">
      <c r="A244" s="143"/>
      <c r="B244" s="143"/>
      <c r="D244" s="7"/>
    </row>
    <row r="245" spans="1:4" ht="15.75" customHeight="1" x14ac:dyDescent="0.25">
      <c r="A245" s="143"/>
      <c r="B245" s="143"/>
      <c r="D245" s="7"/>
    </row>
    <row r="246" spans="1:4" ht="15.75" customHeight="1" x14ac:dyDescent="0.25">
      <c r="A246" s="143"/>
      <c r="B246" s="143"/>
      <c r="D246" s="7"/>
    </row>
    <row r="247" spans="1:4" ht="15.75" customHeight="1" x14ac:dyDescent="0.25">
      <c r="A247" s="143"/>
      <c r="B247" s="143"/>
      <c r="D247" s="7"/>
    </row>
    <row r="248" spans="1:4" ht="15.75" customHeight="1" x14ac:dyDescent="0.25">
      <c r="A248" s="143"/>
      <c r="B248" s="143"/>
      <c r="D248" s="7"/>
    </row>
    <row r="249" spans="1:4" ht="15.75" customHeight="1" x14ac:dyDescent="0.25">
      <c r="A249" s="143"/>
      <c r="B249" s="143"/>
      <c r="D249" s="7"/>
    </row>
    <row r="250" spans="1:4" ht="15.75" customHeight="1" x14ac:dyDescent="0.25">
      <c r="A250" s="143"/>
      <c r="B250" s="143"/>
      <c r="D250" s="7"/>
    </row>
    <row r="251" spans="1:4" ht="15.75" customHeight="1" x14ac:dyDescent="0.25">
      <c r="A251" s="143"/>
      <c r="B251" s="143"/>
      <c r="D251" s="7"/>
    </row>
    <row r="252" spans="1:4" ht="15.75" customHeight="1" x14ac:dyDescent="0.25">
      <c r="A252" s="143"/>
      <c r="B252" s="143"/>
      <c r="D252" s="7"/>
    </row>
    <row r="253" spans="1:4" ht="15.75" customHeight="1" x14ac:dyDescent="0.25">
      <c r="A253" s="143"/>
      <c r="B253" s="143"/>
      <c r="D253" s="7"/>
    </row>
    <row r="254" spans="1:4" ht="15.75" customHeight="1" x14ac:dyDescent="0.25">
      <c r="A254" s="143"/>
      <c r="B254" s="143"/>
      <c r="D254" s="7"/>
    </row>
    <row r="255" spans="1:4" ht="15.75" customHeight="1" x14ac:dyDescent="0.25">
      <c r="A255" s="143"/>
      <c r="B255" s="143"/>
      <c r="D255" s="7"/>
    </row>
    <row r="256" spans="1:4" ht="15.75" customHeight="1" x14ac:dyDescent="0.25">
      <c r="A256" s="143"/>
      <c r="B256" s="143"/>
      <c r="D256" s="7"/>
    </row>
    <row r="257" spans="1:4" ht="15.75" customHeight="1" x14ac:dyDescent="0.25">
      <c r="A257" s="143"/>
      <c r="B257" s="143"/>
      <c r="D257" s="7"/>
    </row>
    <row r="258" spans="1:4" ht="15.75" customHeight="1" x14ac:dyDescent="0.25">
      <c r="A258" s="143"/>
      <c r="B258" s="143"/>
      <c r="D258" s="7"/>
    </row>
    <row r="259" spans="1:4" ht="15.75" customHeight="1" x14ac:dyDescent="0.25">
      <c r="A259" s="143"/>
      <c r="B259" s="143"/>
      <c r="D259" s="7"/>
    </row>
    <row r="260" spans="1:4" ht="15.75" customHeight="1" x14ac:dyDescent="0.25">
      <c r="A260" s="143"/>
      <c r="B260" s="143"/>
      <c r="D260" s="7"/>
    </row>
    <row r="261" spans="1:4" ht="15.75" customHeight="1" x14ac:dyDescent="0.25">
      <c r="A261" s="143"/>
      <c r="B261" s="143"/>
      <c r="D261" s="7"/>
    </row>
    <row r="262" spans="1:4" ht="15.75" customHeight="1" x14ac:dyDescent="0.25">
      <c r="A262" s="143"/>
      <c r="B262" s="143"/>
      <c r="D262" s="7"/>
    </row>
    <row r="263" spans="1:4" ht="15.75" customHeight="1" x14ac:dyDescent="0.25">
      <c r="A263" s="143"/>
      <c r="B263" s="143"/>
      <c r="D263" s="7"/>
    </row>
    <row r="264" spans="1:4" ht="15.75" customHeight="1" x14ac:dyDescent="0.25">
      <c r="A264" s="143"/>
      <c r="B264" s="143"/>
      <c r="D264" s="7"/>
    </row>
    <row r="265" spans="1:4" ht="15.75" customHeight="1" x14ac:dyDescent="0.25">
      <c r="A265" s="143"/>
      <c r="B265" s="143"/>
      <c r="D265" s="7"/>
    </row>
    <row r="266" spans="1:4" ht="15.75" customHeight="1" x14ac:dyDescent="0.25">
      <c r="A266" s="143"/>
      <c r="B266" s="143"/>
      <c r="D266" s="7"/>
    </row>
    <row r="267" spans="1:4" ht="15.75" customHeight="1" x14ac:dyDescent="0.25">
      <c r="A267" s="143"/>
      <c r="B267" s="143"/>
      <c r="D267" s="7"/>
    </row>
    <row r="268" spans="1:4" ht="15.75" customHeight="1" x14ac:dyDescent="0.25">
      <c r="A268" s="143"/>
      <c r="B268" s="143"/>
      <c r="D268" s="7"/>
    </row>
    <row r="269" spans="1:4" ht="15.75" customHeight="1" x14ac:dyDescent="0.25">
      <c r="A269" s="143"/>
      <c r="B269" s="143"/>
      <c r="D269" s="7"/>
    </row>
    <row r="270" spans="1:4" ht="15.75" customHeight="1" x14ac:dyDescent="0.25">
      <c r="A270" s="143"/>
      <c r="B270" s="143"/>
      <c r="D270" s="7"/>
    </row>
    <row r="271" spans="1:4" ht="15.75" customHeight="1" x14ac:dyDescent="0.25">
      <c r="A271" s="143"/>
      <c r="B271" s="143"/>
      <c r="D271" s="7"/>
    </row>
    <row r="272" spans="1:4" ht="15.75" customHeight="1" x14ac:dyDescent="0.25">
      <c r="A272" s="143"/>
      <c r="B272" s="143"/>
      <c r="D272" s="7"/>
    </row>
    <row r="273" spans="1:4" ht="15.75" customHeight="1" x14ac:dyDescent="0.25">
      <c r="A273" s="143"/>
      <c r="B273" s="143"/>
      <c r="D273" s="7"/>
    </row>
    <row r="274" spans="1:4" ht="15.75" customHeight="1" x14ac:dyDescent="0.25">
      <c r="A274" s="143"/>
      <c r="B274" s="143"/>
      <c r="D274" s="7"/>
    </row>
    <row r="275" spans="1:4" ht="15.75" customHeight="1" x14ac:dyDescent="0.25">
      <c r="A275" s="143"/>
      <c r="B275" s="143"/>
      <c r="D275" s="7"/>
    </row>
    <row r="276" spans="1:4" ht="15.75" customHeight="1" x14ac:dyDescent="0.25">
      <c r="A276" s="143"/>
      <c r="B276" s="143"/>
      <c r="D276" s="7"/>
    </row>
    <row r="277" spans="1:4" ht="15.75" customHeight="1" x14ac:dyDescent="0.25">
      <c r="A277" s="143"/>
      <c r="B277" s="143"/>
      <c r="D277" s="7"/>
    </row>
    <row r="278" spans="1:4" ht="15.75" customHeight="1" x14ac:dyDescent="0.25">
      <c r="A278" s="143"/>
      <c r="B278" s="143"/>
      <c r="D278" s="7"/>
    </row>
    <row r="279" spans="1:4" ht="15.75" customHeight="1" x14ac:dyDescent="0.25">
      <c r="A279" s="143"/>
      <c r="B279" s="143"/>
      <c r="D279" s="7"/>
    </row>
    <row r="280" spans="1:4" ht="15.75" customHeight="1" x14ac:dyDescent="0.25">
      <c r="A280" s="143"/>
      <c r="B280" s="143"/>
      <c r="D280" s="7"/>
    </row>
    <row r="281" spans="1:4" ht="15.75" customHeight="1" x14ac:dyDescent="0.25">
      <c r="A281" s="143"/>
      <c r="B281" s="143"/>
      <c r="D281" s="7"/>
    </row>
    <row r="282" spans="1:4" ht="15.75" customHeight="1" x14ac:dyDescent="0.25">
      <c r="A282" s="143"/>
      <c r="B282" s="143"/>
      <c r="D282" s="7"/>
    </row>
    <row r="283" spans="1:4" ht="15.75" customHeight="1" x14ac:dyDescent="0.25">
      <c r="A283" s="143"/>
      <c r="B283" s="143"/>
      <c r="D283" s="7"/>
    </row>
    <row r="284" spans="1:4" ht="15.75" customHeight="1" x14ac:dyDescent="0.25">
      <c r="A284" s="143"/>
      <c r="B284" s="143"/>
      <c r="D284" s="7"/>
    </row>
    <row r="285" spans="1:4" ht="15.75" customHeight="1" x14ac:dyDescent="0.25">
      <c r="A285" s="143"/>
      <c r="B285" s="143"/>
      <c r="D285" s="7"/>
    </row>
    <row r="286" spans="1:4" ht="15.75" customHeight="1" x14ac:dyDescent="0.25">
      <c r="A286" s="143"/>
      <c r="B286" s="143"/>
      <c r="D286" s="7"/>
    </row>
    <row r="287" spans="1:4" ht="15.75" customHeight="1" x14ac:dyDescent="0.25">
      <c r="A287" s="143"/>
      <c r="B287" s="143"/>
      <c r="D287" s="7"/>
    </row>
    <row r="288" spans="1:4" ht="15.75" customHeight="1" x14ac:dyDescent="0.25">
      <c r="A288" s="143"/>
      <c r="B288" s="143"/>
      <c r="D288" s="7"/>
    </row>
    <row r="289" spans="1:4" ht="15.75" customHeight="1" x14ac:dyDescent="0.25">
      <c r="A289" s="143"/>
      <c r="B289" s="143"/>
      <c r="D289" s="7"/>
    </row>
    <row r="290" spans="1:4" ht="15.75" customHeight="1" x14ac:dyDescent="0.25">
      <c r="A290" s="143"/>
      <c r="B290" s="143"/>
      <c r="D290" s="7"/>
    </row>
    <row r="291" spans="1:4" ht="15.75" customHeight="1" x14ac:dyDescent="0.25">
      <c r="A291" s="143"/>
      <c r="B291" s="143"/>
      <c r="D291" s="7"/>
    </row>
    <row r="292" spans="1:4" ht="15.75" customHeight="1" x14ac:dyDescent="0.25">
      <c r="A292" s="143"/>
      <c r="B292" s="143"/>
      <c r="D292" s="7"/>
    </row>
    <row r="293" spans="1:4" ht="15.75" customHeight="1" x14ac:dyDescent="0.25">
      <c r="A293" s="143"/>
      <c r="B293" s="143"/>
      <c r="D293" s="7"/>
    </row>
    <row r="294" spans="1:4" ht="15.75" customHeight="1" x14ac:dyDescent="0.25">
      <c r="A294" s="143"/>
      <c r="B294" s="143"/>
      <c r="D294" s="7"/>
    </row>
    <row r="295" spans="1:4" ht="15.75" customHeight="1" x14ac:dyDescent="0.25">
      <c r="A295" s="143"/>
      <c r="B295" s="143"/>
      <c r="D295" s="7"/>
    </row>
    <row r="296" spans="1:4" ht="15.75" customHeight="1" x14ac:dyDescent="0.25">
      <c r="A296" s="143"/>
      <c r="B296" s="143"/>
      <c r="D296" s="7"/>
    </row>
    <row r="297" spans="1:4" ht="15.75" customHeight="1" x14ac:dyDescent="0.25">
      <c r="A297" s="143"/>
      <c r="B297" s="143"/>
      <c r="D297" s="7"/>
    </row>
    <row r="298" spans="1:4" ht="15.75" customHeight="1" x14ac:dyDescent="0.25">
      <c r="A298" s="143"/>
      <c r="B298" s="143"/>
      <c r="D298" s="7"/>
    </row>
    <row r="299" spans="1:4" ht="15.75" customHeight="1" x14ac:dyDescent="0.25">
      <c r="A299" s="143"/>
      <c r="B299" s="143"/>
      <c r="D299" s="7"/>
    </row>
    <row r="300" spans="1:4" ht="15.75" customHeight="1" x14ac:dyDescent="0.25">
      <c r="A300" s="143"/>
      <c r="B300" s="143"/>
      <c r="D300" s="7"/>
    </row>
    <row r="301" spans="1:4" ht="15.75" customHeight="1" x14ac:dyDescent="0.25">
      <c r="A301" s="143"/>
      <c r="B301" s="143"/>
      <c r="D301" s="7"/>
    </row>
    <row r="302" spans="1:4" ht="15.75" customHeight="1" x14ac:dyDescent="0.25">
      <c r="A302" s="143"/>
      <c r="B302" s="143"/>
      <c r="D302" s="7"/>
    </row>
    <row r="303" spans="1:4" ht="15.75" customHeight="1" x14ac:dyDescent="0.25">
      <c r="A303" s="143"/>
      <c r="B303" s="143"/>
      <c r="D303" s="7"/>
    </row>
    <row r="304" spans="1:4" ht="15.75" customHeight="1" x14ac:dyDescent="0.25">
      <c r="A304" s="143"/>
      <c r="B304" s="143"/>
      <c r="D304" s="7"/>
    </row>
    <row r="305" spans="1:4" ht="15.75" customHeight="1" x14ac:dyDescent="0.25">
      <c r="A305" s="143"/>
      <c r="B305" s="143"/>
      <c r="D305" s="7"/>
    </row>
    <row r="306" spans="1:4" ht="15.75" customHeight="1" x14ac:dyDescent="0.25">
      <c r="A306" s="143"/>
      <c r="B306" s="143"/>
      <c r="D306" s="7"/>
    </row>
    <row r="307" spans="1:4" ht="15.75" customHeight="1" x14ac:dyDescent="0.25">
      <c r="A307" s="143"/>
      <c r="B307" s="143"/>
      <c r="D307" s="7"/>
    </row>
    <row r="308" spans="1:4" ht="15.75" customHeight="1" x14ac:dyDescent="0.25">
      <c r="A308" s="143"/>
      <c r="B308" s="143"/>
      <c r="D308" s="7"/>
    </row>
    <row r="309" spans="1:4" ht="15.75" customHeight="1" x14ac:dyDescent="0.25">
      <c r="A309" s="143"/>
      <c r="B309" s="143"/>
      <c r="D309" s="7"/>
    </row>
    <row r="310" spans="1:4" ht="15.75" customHeight="1" x14ac:dyDescent="0.25">
      <c r="A310" s="143"/>
      <c r="B310" s="143"/>
      <c r="D310" s="7"/>
    </row>
    <row r="311" spans="1:4" ht="15.75" customHeight="1" x14ac:dyDescent="0.25">
      <c r="A311" s="143"/>
      <c r="B311" s="143"/>
      <c r="D311" s="7"/>
    </row>
    <row r="312" spans="1:4" ht="15.75" customHeight="1" x14ac:dyDescent="0.25">
      <c r="A312" s="143"/>
      <c r="B312" s="143"/>
      <c r="D312" s="7"/>
    </row>
    <row r="313" spans="1:4" ht="15.75" customHeight="1" x14ac:dyDescent="0.25">
      <c r="A313" s="143"/>
      <c r="B313" s="143"/>
      <c r="D313" s="7"/>
    </row>
    <row r="314" spans="1:4" ht="15.75" customHeight="1" x14ac:dyDescent="0.25">
      <c r="A314" s="143"/>
      <c r="B314" s="143"/>
      <c r="D314" s="7"/>
    </row>
    <row r="315" spans="1:4" ht="15.75" customHeight="1" x14ac:dyDescent="0.25">
      <c r="A315" s="143"/>
      <c r="B315" s="143"/>
      <c r="D315" s="7"/>
    </row>
    <row r="316" spans="1:4" ht="15.75" customHeight="1" x14ac:dyDescent="0.25">
      <c r="A316" s="143"/>
      <c r="B316" s="143"/>
      <c r="D316" s="7"/>
    </row>
    <row r="317" spans="1:4" ht="15.75" customHeight="1" x14ac:dyDescent="0.25">
      <c r="A317" s="143"/>
      <c r="B317" s="143"/>
      <c r="D317" s="7"/>
    </row>
    <row r="318" spans="1:4" ht="15.75" customHeight="1" x14ac:dyDescent="0.25">
      <c r="A318" s="143"/>
      <c r="B318" s="143"/>
      <c r="D318" s="7"/>
    </row>
    <row r="319" spans="1:4" ht="15.75" customHeight="1" x14ac:dyDescent="0.25">
      <c r="A319" s="143"/>
      <c r="B319" s="143"/>
      <c r="D319" s="7"/>
    </row>
    <row r="320" spans="1:4" ht="15.75" customHeight="1" x14ac:dyDescent="0.25">
      <c r="A320" s="143"/>
      <c r="B320" s="143"/>
      <c r="D320" s="7"/>
    </row>
    <row r="321" spans="1:4" ht="15.75" customHeight="1" x14ac:dyDescent="0.25">
      <c r="A321" s="143"/>
      <c r="B321" s="143"/>
      <c r="D321" s="7"/>
    </row>
    <row r="322" spans="1:4" ht="15.75" customHeight="1" x14ac:dyDescent="0.25">
      <c r="A322" s="143"/>
      <c r="B322" s="143"/>
      <c r="D322" s="7"/>
    </row>
    <row r="323" spans="1:4" ht="15.75" customHeight="1" x14ac:dyDescent="0.25">
      <c r="A323" s="143"/>
      <c r="B323" s="143"/>
      <c r="D323" s="7"/>
    </row>
    <row r="324" spans="1:4" ht="15.75" customHeight="1" x14ac:dyDescent="0.25">
      <c r="A324" s="143"/>
      <c r="B324" s="143"/>
      <c r="D324" s="7"/>
    </row>
    <row r="325" spans="1:4" ht="15.75" customHeight="1" x14ac:dyDescent="0.25">
      <c r="A325" s="143"/>
      <c r="B325" s="143"/>
      <c r="D325" s="7"/>
    </row>
    <row r="326" spans="1:4" ht="15.75" customHeight="1" x14ac:dyDescent="0.25">
      <c r="A326" s="143"/>
      <c r="B326" s="143"/>
      <c r="D326" s="7"/>
    </row>
    <row r="327" spans="1:4" ht="15.75" customHeight="1" x14ac:dyDescent="0.25">
      <c r="A327" s="143"/>
      <c r="B327" s="143"/>
      <c r="D327" s="7"/>
    </row>
    <row r="328" spans="1:4" ht="15.75" customHeight="1" x14ac:dyDescent="0.25">
      <c r="A328" s="143"/>
      <c r="B328" s="143"/>
      <c r="D328" s="7"/>
    </row>
    <row r="329" spans="1:4" ht="15.75" customHeight="1" x14ac:dyDescent="0.25">
      <c r="A329" s="143"/>
      <c r="B329" s="143"/>
      <c r="D329" s="7"/>
    </row>
    <row r="330" spans="1:4" ht="15.75" customHeight="1" x14ac:dyDescent="0.25">
      <c r="A330" s="143"/>
      <c r="B330" s="143"/>
      <c r="D330" s="7"/>
    </row>
    <row r="331" spans="1:4" ht="15.75" customHeight="1" x14ac:dyDescent="0.25">
      <c r="A331" s="143"/>
      <c r="B331" s="143"/>
      <c r="D331" s="7"/>
    </row>
    <row r="332" spans="1:4" ht="15.75" customHeight="1" x14ac:dyDescent="0.25">
      <c r="A332" s="143"/>
      <c r="B332" s="143"/>
      <c r="D332" s="7"/>
    </row>
    <row r="333" spans="1:4" ht="15.75" customHeight="1" x14ac:dyDescent="0.25">
      <c r="A333" s="143"/>
      <c r="B333" s="143"/>
      <c r="D333" s="7"/>
    </row>
    <row r="334" spans="1:4" ht="15.75" customHeight="1" x14ac:dyDescent="0.25">
      <c r="A334" s="143"/>
      <c r="B334" s="143"/>
      <c r="D334" s="7"/>
    </row>
    <row r="335" spans="1:4" ht="15.75" customHeight="1" x14ac:dyDescent="0.25">
      <c r="A335" s="143"/>
      <c r="B335" s="143"/>
      <c r="D335" s="7"/>
    </row>
    <row r="336" spans="1:4" ht="15.75" customHeight="1" x14ac:dyDescent="0.25">
      <c r="A336" s="143"/>
      <c r="B336" s="143"/>
      <c r="D336" s="7"/>
    </row>
    <row r="337" spans="1:4" ht="15.75" customHeight="1" x14ac:dyDescent="0.25">
      <c r="A337" s="143"/>
      <c r="B337" s="143"/>
      <c r="D337" s="7"/>
    </row>
    <row r="338" spans="1:4" ht="15.75" customHeight="1" x14ac:dyDescent="0.25">
      <c r="A338" s="143"/>
      <c r="B338" s="143"/>
      <c r="D338" s="7"/>
    </row>
    <row r="339" spans="1:4" ht="15.75" customHeight="1" x14ac:dyDescent="0.25">
      <c r="A339" s="143"/>
      <c r="B339" s="143"/>
      <c r="D339" s="7"/>
    </row>
    <row r="340" spans="1:4" ht="15.75" customHeight="1" x14ac:dyDescent="0.25">
      <c r="A340" s="143"/>
      <c r="B340" s="143"/>
      <c r="D340" s="7"/>
    </row>
    <row r="341" spans="1:4" ht="15.75" customHeight="1" x14ac:dyDescent="0.25">
      <c r="A341" s="143"/>
      <c r="B341" s="143"/>
      <c r="D341" s="7"/>
    </row>
    <row r="342" spans="1:4" ht="15.75" customHeight="1" x14ac:dyDescent="0.25">
      <c r="A342" s="143"/>
      <c r="B342" s="143"/>
      <c r="D342" s="7"/>
    </row>
    <row r="343" spans="1:4" ht="15.75" customHeight="1" x14ac:dyDescent="0.25">
      <c r="A343" s="143"/>
      <c r="B343" s="143"/>
      <c r="D343" s="7"/>
    </row>
    <row r="344" spans="1:4" ht="15.75" customHeight="1" x14ac:dyDescent="0.25">
      <c r="A344" s="143"/>
      <c r="B344" s="143"/>
      <c r="D344" s="7"/>
    </row>
    <row r="345" spans="1:4" ht="15.75" customHeight="1" x14ac:dyDescent="0.25">
      <c r="A345" s="143"/>
      <c r="B345" s="143"/>
      <c r="D345" s="7"/>
    </row>
    <row r="346" spans="1:4" ht="15.75" customHeight="1" x14ac:dyDescent="0.25">
      <c r="A346" s="143"/>
      <c r="B346" s="143"/>
      <c r="D346" s="7"/>
    </row>
    <row r="347" spans="1:4" ht="15.75" customHeight="1" x14ac:dyDescent="0.25">
      <c r="A347" s="143"/>
      <c r="B347" s="143"/>
      <c r="D347" s="7"/>
    </row>
    <row r="348" spans="1:4" ht="15.75" customHeight="1" x14ac:dyDescent="0.25">
      <c r="A348" s="143"/>
      <c r="B348" s="143"/>
      <c r="D348" s="7"/>
    </row>
    <row r="349" spans="1:4" ht="15.75" customHeight="1" x14ac:dyDescent="0.25">
      <c r="A349" s="143"/>
      <c r="B349" s="143"/>
      <c r="D349" s="7"/>
    </row>
    <row r="350" spans="1:4" ht="15.75" customHeight="1" x14ac:dyDescent="0.25">
      <c r="A350" s="143"/>
      <c r="B350" s="143"/>
      <c r="D350" s="7"/>
    </row>
    <row r="351" spans="1:4" ht="15.75" customHeight="1" x14ac:dyDescent="0.25">
      <c r="A351" s="143"/>
      <c r="B351" s="143"/>
      <c r="D351" s="7"/>
    </row>
    <row r="352" spans="1:4" ht="15.75" customHeight="1" x14ac:dyDescent="0.25">
      <c r="A352" s="143"/>
      <c r="B352" s="143"/>
      <c r="D352" s="7"/>
    </row>
    <row r="353" spans="1:4" ht="15.75" customHeight="1" x14ac:dyDescent="0.25">
      <c r="A353" s="143"/>
      <c r="B353" s="143"/>
      <c r="D353" s="7"/>
    </row>
    <row r="354" spans="1:4" ht="15.75" customHeight="1" x14ac:dyDescent="0.25">
      <c r="A354" s="143"/>
      <c r="B354" s="143"/>
      <c r="D354" s="7"/>
    </row>
    <row r="355" spans="1:4" ht="15.75" customHeight="1" x14ac:dyDescent="0.25">
      <c r="A355" s="143"/>
      <c r="B355" s="143"/>
      <c r="D355" s="7"/>
    </row>
    <row r="356" spans="1:4" ht="15.75" customHeight="1" x14ac:dyDescent="0.25">
      <c r="A356" s="143"/>
      <c r="B356" s="143"/>
      <c r="D356" s="7"/>
    </row>
    <row r="357" spans="1:4" ht="15.75" customHeight="1" x14ac:dyDescent="0.25">
      <c r="A357" s="143"/>
      <c r="B357" s="143"/>
      <c r="D357" s="7"/>
    </row>
    <row r="358" spans="1:4" ht="15.75" customHeight="1" x14ac:dyDescent="0.25">
      <c r="A358" s="143"/>
      <c r="B358" s="143"/>
      <c r="D358" s="7"/>
    </row>
    <row r="359" spans="1:4" ht="15.75" customHeight="1" x14ac:dyDescent="0.25">
      <c r="A359" s="143"/>
      <c r="B359" s="143"/>
      <c r="D359" s="7"/>
    </row>
    <row r="360" spans="1:4" ht="15.75" customHeight="1" x14ac:dyDescent="0.25">
      <c r="A360" s="143"/>
      <c r="B360" s="143"/>
      <c r="D360" s="7"/>
    </row>
    <row r="361" spans="1:4" ht="15.75" customHeight="1" x14ac:dyDescent="0.25">
      <c r="A361" s="143"/>
      <c r="B361" s="143"/>
      <c r="D361" s="7"/>
    </row>
    <row r="362" spans="1:4" ht="15.75" customHeight="1" x14ac:dyDescent="0.25">
      <c r="A362" s="143"/>
      <c r="B362" s="143"/>
      <c r="D362" s="7"/>
    </row>
    <row r="363" spans="1:4" ht="15.75" customHeight="1" x14ac:dyDescent="0.25">
      <c r="A363" s="143"/>
      <c r="B363" s="143"/>
      <c r="D363" s="7"/>
    </row>
    <row r="364" spans="1:4" ht="15.75" customHeight="1" x14ac:dyDescent="0.25">
      <c r="A364" s="143"/>
      <c r="B364" s="143"/>
      <c r="D364" s="7"/>
    </row>
    <row r="365" spans="1:4" ht="15.75" customHeight="1" x14ac:dyDescent="0.25">
      <c r="A365" s="143"/>
      <c r="B365" s="143"/>
      <c r="D365" s="7"/>
    </row>
    <row r="366" spans="1:4" ht="15.75" customHeight="1" x14ac:dyDescent="0.25">
      <c r="A366" s="143"/>
      <c r="B366" s="143"/>
      <c r="D366" s="7"/>
    </row>
    <row r="367" spans="1:4" ht="15.75" customHeight="1" x14ac:dyDescent="0.25">
      <c r="A367" s="143"/>
      <c r="B367" s="143"/>
      <c r="D367" s="7"/>
    </row>
    <row r="368" spans="1:4" ht="15.75" customHeight="1" x14ac:dyDescent="0.25">
      <c r="A368" s="143"/>
      <c r="B368" s="143"/>
      <c r="D368" s="7"/>
    </row>
    <row r="369" spans="1:4" ht="15.75" customHeight="1" x14ac:dyDescent="0.25">
      <c r="A369" s="143"/>
      <c r="B369" s="143"/>
      <c r="D369" s="7"/>
    </row>
    <row r="370" spans="1:4" ht="15.75" customHeight="1" x14ac:dyDescent="0.25">
      <c r="A370" s="143"/>
      <c r="B370" s="143"/>
      <c r="D370" s="7"/>
    </row>
    <row r="371" spans="1:4" ht="15.75" customHeight="1" x14ac:dyDescent="0.25">
      <c r="A371" s="143"/>
      <c r="B371" s="143"/>
      <c r="D371" s="7"/>
    </row>
    <row r="372" spans="1:4" ht="15.75" customHeight="1" x14ac:dyDescent="0.25">
      <c r="A372" s="143"/>
      <c r="B372" s="143"/>
      <c r="D372" s="7"/>
    </row>
    <row r="373" spans="1:4" ht="15.75" customHeight="1" x14ac:dyDescent="0.25">
      <c r="A373" s="143"/>
      <c r="B373" s="143"/>
      <c r="D373" s="7"/>
    </row>
    <row r="374" spans="1:4" ht="15.75" customHeight="1" x14ac:dyDescent="0.25">
      <c r="A374" s="143"/>
      <c r="B374" s="143"/>
      <c r="D374" s="7"/>
    </row>
    <row r="375" spans="1:4" ht="15.75" customHeight="1" x14ac:dyDescent="0.25">
      <c r="A375" s="143"/>
      <c r="B375" s="143"/>
      <c r="D375" s="7"/>
    </row>
    <row r="376" spans="1:4" ht="15.75" customHeight="1" x14ac:dyDescent="0.25">
      <c r="A376" s="143"/>
      <c r="B376" s="143"/>
      <c r="D376" s="7"/>
    </row>
    <row r="377" spans="1:4" ht="15.75" customHeight="1" x14ac:dyDescent="0.25">
      <c r="A377" s="143"/>
      <c r="B377" s="143"/>
      <c r="D377" s="7"/>
    </row>
    <row r="378" spans="1:4" ht="15.75" customHeight="1" x14ac:dyDescent="0.25">
      <c r="A378" s="143"/>
      <c r="B378" s="143"/>
      <c r="D378" s="7"/>
    </row>
    <row r="379" spans="1:4" ht="15.75" customHeight="1" x14ac:dyDescent="0.25">
      <c r="A379" s="143"/>
      <c r="B379" s="143"/>
      <c r="D379" s="7"/>
    </row>
    <row r="380" spans="1:4" ht="15.75" customHeight="1" x14ac:dyDescent="0.25">
      <c r="A380" s="143"/>
      <c r="B380" s="143"/>
      <c r="D380" s="7"/>
    </row>
    <row r="381" spans="1:4" ht="15.75" customHeight="1" x14ac:dyDescent="0.25">
      <c r="A381" s="143"/>
      <c r="B381" s="143"/>
      <c r="D381" s="7"/>
    </row>
    <row r="382" spans="1:4" ht="15.75" customHeight="1" x14ac:dyDescent="0.25">
      <c r="A382" s="143"/>
      <c r="B382" s="143"/>
      <c r="D382" s="7"/>
    </row>
    <row r="383" spans="1:4" ht="15.75" customHeight="1" x14ac:dyDescent="0.25">
      <c r="A383" s="143"/>
      <c r="B383" s="143"/>
      <c r="D383" s="7"/>
    </row>
    <row r="384" spans="1:4" ht="15.75" customHeight="1" x14ac:dyDescent="0.25">
      <c r="A384" s="143"/>
      <c r="B384" s="143"/>
      <c r="D384" s="7"/>
    </row>
    <row r="385" spans="1:4" ht="15.75" customHeight="1" x14ac:dyDescent="0.25">
      <c r="A385" s="143"/>
      <c r="B385" s="143"/>
      <c r="D385" s="7"/>
    </row>
    <row r="386" spans="1:4" ht="15.75" customHeight="1" x14ac:dyDescent="0.25">
      <c r="A386" s="143"/>
      <c r="B386" s="143"/>
      <c r="D386" s="7"/>
    </row>
    <row r="387" spans="1:4" ht="15.75" customHeight="1" x14ac:dyDescent="0.25">
      <c r="A387" s="143"/>
      <c r="B387" s="143"/>
      <c r="D387" s="7"/>
    </row>
    <row r="388" spans="1:4" ht="15.75" customHeight="1" x14ac:dyDescent="0.25">
      <c r="A388" s="143"/>
      <c r="B388" s="143"/>
      <c r="D388" s="7"/>
    </row>
    <row r="389" spans="1:4" ht="15.75" customHeight="1" x14ac:dyDescent="0.25">
      <c r="A389" s="143"/>
      <c r="B389" s="143"/>
      <c r="D389" s="7"/>
    </row>
    <row r="390" spans="1:4" ht="15.75" customHeight="1" x14ac:dyDescent="0.25">
      <c r="A390" s="143"/>
      <c r="B390" s="143"/>
      <c r="D390" s="7"/>
    </row>
    <row r="391" spans="1:4" ht="15.75" customHeight="1" x14ac:dyDescent="0.25">
      <c r="A391" s="143"/>
      <c r="B391" s="143"/>
      <c r="D391" s="7"/>
    </row>
    <row r="392" spans="1:4" ht="15.75" customHeight="1" x14ac:dyDescent="0.25">
      <c r="A392" s="143"/>
      <c r="B392" s="143"/>
      <c r="D392" s="7"/>
    </row>
    <row r="393" spans="1:4" ht="15.75" customHeight="1" x14ac:dyDescent="0.25">
      <c r="A393" s="143"/>
      <c r="B393" s="143"/>
      <c r="D393" s="7"/>
    </row>
    <row r="394" spans="1:4" ht="15.75" customHeight="1" x14ac:dyDescent="0.25">
      <c r="A394" s="143"/>
      <c r="B394" s="143"/>
      <c r="D394" s="7"/>
    </row>
    <row r="395" spans="1:4" ht="15.75" customHeight="1" x14ac:dyDescent="0.25">
      <c r="A395" s="143"/>
      <c r="B395" s="143"/>
      <c r="D395" s="7"/>
    </row>
    <row r="396" spans="1:4" ht="15.75" customHeight="1" x14ac:dyDescent="0.25">
      <c r="A396" s="143"/>
      <c r="B396" s="143"/>
      <c r="D396" s="7"/>
    </row>
    <row r="397" spans="1:4" ht="15.75" customHeight="1" x14ac:dyDescent="0.25">
      <c r="A397" s="143"/>
      <c r="B397" s="143"/>
      <c r="D397" s="7"/>
    </row>
    <row r="398" spans="1:4" ht="15.75" customHeight="1" x14ac:dyDescent="0.25">
      <c r="A398" s="143"/>
      <c r="B398" s="143"/>
      <c r="D398" s="7"/>
    </row>
    <row r="399" spans="1:4" ht="15.75" customHeight="1" x14ac:dyDescent="0.25">
      <c r="A399" s="143"/>
      <c r="B399" s="143"/>
      <c r="D399" s="7"/>
    </row>
    <row r="400" spans="1:4" ht="15.75" customHeight="1" x14ac:dyDescent="0.25">
      <c r="A400" s="143"/>
      <c r="B400" s="143"/>
      <c r="D400" s="7"/>
    </row>
    <row r="401" spans="1:4" ht="15.75" customHeight="1" x14ac:dyDescent="0.25">
      <c r="A401" s="143"/>
      <c r="B401" s="143"/>
      <c r="D401" s="7"/>
    </row>
    <row r="402" spans="1:4" ht="15.75" customHeight="1" x14ac:dyDescent="0.25">
      <c r="A402" s="143"/>
      <c r="B402" s="143"/>
      <c r="D402" s="7"/>
    </row>
    <row r="403" spans="1:4" ht="15.75" customHeight="1" x14ac:dyDescent="0.25">
      <c r="A403" s="143"/>
      <c r="B403" s="143"/>
      <c r="D403" s="7"/>
    </row>
    <row r="404" spans="1:4" ht="15.75" customHeight="1" x14ac:dyDescent="0.25">
      <c r="A404" s="143"/>
      <c r="B404" s="143"/>
      <c r="D404" s="7"/>
    </row>
    <row r="405" spans="1:4" ht="15.75" customHeight="1" x14ac:dyDescent="0.25">
      <c r="A405" s="143"/>
      <c r="B405" s="143"/>
      <c r="D405" s="7"/>
    </row>
    <row r="406" spans="1:4" ht="15.75" customHeight="1" x14ac:dyDescent="0.25">
      <c r="A406" s="143"/>
      <c r="B406" s="143"/>
      <c r="D406" s="7"/>
    </row>
    <row r="407" spans="1:4" ht="15.75" customHeight="1" x14ac:dyDescent="0.25">
      <c r="A407" s="143"/>
      <c r="B407" s="143"/>
      <c r="D407" s="7"/>
    </row>
    <row r="408" spans="1:4" ht="15.75" customHeight="1" x14ac:dyDescent="0.25">
      <c r="A408" s="143"/>
      <c r="B408" s="143"/>
      <c r="D408" s="7"/>
    </row>
    <row r="409" spans="1:4" ht="15.75" customHeight="1" x14ac:dyDescent="0.25">
      <c r="A409" s="143"/>
      <c r="B409" s="143"/>
      <c r="D409" s="7"/>
    </row>
    <row r="410" spans="1:4" ht="15.75" customHeight="1" x14ac:dyDescent="0.25">
      <c r="A410" s="143"/>
      <c r="B410" s="143"/>
      <c r="D410" s="7"/>
    </row>
    <row r="411" spans="1:4" ht="15.75" customHeight="1" x14ac:dyDescent="0.25">
      <c r="A411" s="143"/>
      <c r="B411" s="143"/>
      <c r="D411" s="7"/>
    </row>
    <row r="412" spans="1:4" ht="15.75" customHeight="1" x14ac:dyDescent="0.25">
      <c r="A412" s="143"/>
      <c r="B412" s="143"/>
      <c r="D412" s="7"/>
    </row>
    <row r="413" spans="1:4" ht="15.75" customHeight="1" x14ac:dyDescent="0.25">
      <c r="A413" s="143"/>
      <c r="B413" s="143"/>
      <c r="D413" s="7"/>
    </row>
    <row r="414" spans="1:4" ht="15.75" customHeight="1" x14ac:dyDescent="0.25">
      <c r="A414" s="143"/>
      <c r="B414" s="143"/>
      <c r="D414" s="7"/>
    </row>
    <row r="415" spans="1:4" ht="15.75" customHeight="1" x14ac:dyDescent="0.25">
      <c r="A415" s="143"/>
      <c r="B415" s="143"/>
      <c r="D415" s="7"/>
    </row>
    <row r="416" spans="1:4" ht="15.75" customHeight="1" x14ac:dyDescent="0.25">
      <c r="A416" s="143"/>
      <c r="B416" s="143"/>
      <c r="D416" s="7"/>
    </row>
    <row r="417" spans="1:4" ht="15.75" customHeight="1" x14ac:dyDescent="0.25">
      <c r="A417" s="143"/>
      <c r="B417" s="143"/>
      <c r="D417" s="7"/>
    </row>
    <row r="418" spans="1:4" ht="15.75" customHeight="1" x14ac:dyDescent="0.25">
      <c r="A418" s="143"/>
      <c r="B418" s="143"/>
      <c r="D418" s="7"/>
    </row>
    <row r="419" spans="1:4" ht="15.75" customHeight="1" x14ac:dyDescent="0.25">
      <c r="A419" s="143"/>
      <c r="B419" s="143"/>
      <c r="D419" s="7"/>
    </row>
    <row r="420" spans="1:4" ht="15.75" customHeight="1" x14ac:dyDescent="0.25">
      <c r="A420" s="143"/>
      <c r="B420" s="143"/>
      <c r="D420" s="7"/>
    </row>
    <row r="421" spans="1:4" ht="15.75" customHeight="1" x14ac:dyDescent="0.25">
      <c r="A421" s="143"/>
      <c r="B421" s="143"/>
      <c r="D421" s="7"/>
    </row>
    <row r="422" spans="1:4" ht="15.75" customHeight="1" x14ac:dyDescent="0.25">
      <c r="A422" s="143"/>
      <c r="B422" s="143"/>
      <c r="D422" s="7"/>
    </row>
    <row r="423" spans="1:4" ht="15.75" customHeight="1" x14ac:dyDescent="0.25">
      <c r="A423" s="143"/>
      <c r="B423" s="143"/>
      <c r="D423" s="7"/>
    </row>
    <row r="424" spans="1:4" ht="15.75" customHeight="1" x14ac:dyDescent="0.25">
      <c r="A424" s="143"/>
      <c r="B424" s="143"/>
      <c r="D424" s="7"/>
    </row>
    <row r="425" spans="1:4" ht="15.75" customHeight="1" x14ac:dyDescent="0.25">
      <c r="A425" s="143"/>
      <c r="B425" s="143"/>
      <c r="D425" s="7"/>
    </row>
    <row r="426" spans="1:4" ht="15.75" customHeight="1" x14ac:dyDescent="0.25">
      <c r="A426" s="143"/>
      <c r="B426" s="143"/>
      <c r="D426" s="7"/>
    </row>
    <row r="427" spans="1:4" ht="15.75" customHeight="1" x14ac:dyDescent="0.25">
      <c r="A427" s="143"/>
      <c r="B427" s="143"/>
      <c r="D427" s="7"/>
    </row>
    <row r="428" spans="1:4" ht="15.75" customHeight="1" x14ac:dyDescent="0.25">
      <c r="A428" s="143"/>
      <c r="B428" s="143"/>
      <c r="D428" s="7"/>
    </row>
    <row r="429" spans="1:4" ht="15.75" customHeight="1" x14ac:dyDescent="0.25">
      <c r="A429" s="143"/>
      <c r="B429" s="143"/>
      <c r="D429" s="7"/>
    </row>
    <row r="430" spans="1:4" ht="15.75" customHeight="1" x14ac:dyDescent="0.25">
      <c r="A430" s="143"/>
      <c r="B430" s="143"/>
      <c r="D430" s="7"/>
    </row>
    <row r="431" spans="1:4" ht="15.75" customHeight="1" x14ac:dyDescent="0.25">
      <c r="A431" s="143"/>
      <c r="B431" s="143"/>
      <c r="D431" s="7"/>
    </row>
    <row r="432" spans="1:4" ht="15.75" customHeight="1" x14ac:dyDescent="0.25">
      <c r="A432" s="143"/>
      <c r="B432" s="143"/>
      <c r="D432" s="7"/>
    </row>
    <row r="433" spans="1:4" ht="15.75" customHeight="1" x14ac:dyDescent="0.25">
      <c r="A433" s="143"/>
      <c r="B433" s="143"/>
      <c r="D433" s="7"/>
    </row>
    <row r="434" spans="1:4" ht="15.75" customHeight="1" x14ac:dyDescent="0.25">
      <c r="A434" s="143"/>
      <c r="B434" s="143"/>
      <c r="D434" s="7"/>
    </row>
    <row r="435" spans="1:4" ht="15.75" customHeight="1" x14ac:dyDescent="0.25">
      <c r="A435" s="143"/>
      <c r="B435" s="143"/>
      <c r="D435" s="7"/>
    </row>
    <row r="436" spans="1:4" ht="15.75" customHeight="1" x14ac:dyDescent="0.25">
      <c r="A436" s="143"/>
      <c r="B436" s="143"/>
      <c r="D436" s="7"/>
    </row>
    <row r="437" spans="1:4" ht="15.75" customHeight="1" x14ac:dyDescent="0.25">
      <c r="A437" s="143"/>
      <c r="B437" s="143"/>
      <c r="D437" s="7"/>
    </row>
    <row r="438" spans="1:4" ht="15.75" customHeight="1" x14ac:dyDescent="0.25">
      <c r="A438" s="143"/>
      <c r="B438" s="143"/>
      <c r="D438" s="7"/>
    </row>
    <row r="439" spans="1:4" ht="15.75" customHeight="1" x14ac:dyDescent="0.25">
      <c r="A439" s="143"/>
      <c r="B439" s="143"/>
      <c r="D439" s="7"/>
    </row>
    <row r="440" spans="1:4" ht="15.75" customHeight="1" x14ac:dyDescent="0.25">
      <c r="A440" s="143"/>
      <c r="B440" s="143"/>
      <c r="D440" s="7"/>
    </row>
    <row r="441" spans="1:4" ht="15.75" customHeight="1" x14ac:dyDescent="0.25">
      <c r="A441" s="143"/>
      <c r="B441" s="143"/>
      <c r="D441" s="7"/>
    </row>
    <row r="442" spans="1:4" ht="15.75" customHeight="1" x14ac:dyDescent="0.25">
      <c r="A442" s="143"/>
      <c r="B442" s="143"/>
      <c r="D442" s="7"/>
    </row>
    <row r="443" spans="1:4" ht="15.75" customHeight="1" x14ac:dyDescent="0.25">
      <c r="A443" s="143"/>
      <c r="B443" s="143"/>
      <c r="D443" s="7"/>
    </row>
    <row r="444" spans="1:4" ht="15.75" customHeight="1" x14ac:dyDescent="0.25">
      <c r="A444" s="143"/>
      <c r="B444" s="143"/>
      <c r="D444" s="7"/>
    </row>
    <row r="445" spans="1:4" ht="15.75" customHeight="1" x14ac:dyDescent="0.25">
      <c r="A445" s="143"/>
      <c r="B445" s="143"/>
      <c r="D445" s="7"/>
    </row>
    <row r="446" spans="1:4" ht="15.75" customHeight="1" x14ac:dyDescent="0.25">
      <c r="A446" s="143"/>
      <c r="B446" s="143"/>
      <c r="D446" s="7"/>
    </row>
    <row r="447" spans="1:4" ht="15.75" customHeight="1" x14ac:dyDescent="0.25">
      <c r="A447" s="143"/>
      <c r="B447" s="143"/>
      <c r="D447" s="7"/>
    </row>
    <row r="448" spans="1:4" ht="15.75" customHeight="1" x14ac:dyDescent="0.25">
      <c r="A448" s="143"/>
      <c r="B448" s="143"/>
      <c r="D448" s="7"/>
    </row>
    <row r="449" spans="1:4" ht="15.75" customHeight="1" x14ac:dyDescent="0.25">
      <c r="A449" s="143"/>
      <c r="B449" s="143"/>
      <c r="D449" s="7"/>
    </row>
    <row r="450" spans="1:4" ht="15.75" customHeight="1" x14ac:dyDescent="0.25">
      <c r="A450" s="143"/>
      <c r="B450" s="143"/>
      <c r="D450" s="7"/>
    </row>
    <row r="451" spans="1:4" ht="15.75" customHeight="1" x14ac:dyDescent="0.25">
      <c r="A451" s="143"/>
      <c r="B451" s="143"/>
      <c r="D451" s="7"/>
    </row>
    <row r="452" spans="1:4" ht="15.75" customHeight="1" x14ac:dyDescent="0.25">
      <c r="A452" s="143"/>
      <c r="B452" s="143"/>
      <c r="D452" s="7"/>
    </row>
    <row r="453" spans="1:4" ht="15.75" customHeight="1" x14ac:dyDescent="0.25">
      <c r="A453" s="143"/>
      <c r="B453" s="143"/>
      <c r="D453" s="7"/>
    </row>
    <row r="454" spans="1:4" ht="15.75" customHeight="1" x14ac:dyDescent="0.25">
      <c r="A454" s="143"/>
      <c r="B454" s="143"/>
      <c r="D454" s="7"/>
    </row>
    <row r="455" spans="1:4" ht="15.75" customHeight="1" x14ac:dyDescent="0.25">
      <c r="A455" s="143"/>
      <c r="B455" s="143"/>
      <c r="D455" s="7"/>
    </row>
    <row r="456" spans="1:4" ht="15.75" customHeight="1" x14ac:dyDescent="0.25">
      <c r="A456" s="143"/>
      <c r="B456" s="143"/>
      <c r="D456" s="7"/>
    </row>
    <row r="457" spans="1:4" ht="15.75" customHeight="1" x14ac:dyDescent="0.25">
      <c r="A457" s="143"/>
      <c r="B457" s="143"/>
      <c r="D457" s="7"/>
    </row>
    <row r="458" spans="1:4" ht="15.75" customHeight="1" x14ac:dyDescent="0.25">
      <c r="A458" s="143"/>
      <c r="B458" s="143"/>
      <c r="D458" s="7"/>
    </row>
    <row r="459" spans="1:4" ht="15.75" customHeight="1" x14ac:dyDescent="0.25">
      <c r="A459" s="143"/>
      <c r="B459" s="143"/>
      <c r="D459" s="7"/>
    </row>
    <row r="460" spans="1:4" ht="15.75" customHeight="1" x14ac:dyDescent="0.25">
      <c r="A460" s="143"/>
      <c r="B460" s="143"/>
      <c r="D460" s="7"/>
    </row>
    <row r="461" spans="1:4" ht="15.75" customHeight="1" x14ac:dyDescent="0.25">
      <c r="A461" s="143"/>
      <c r="B461" s="143"/>
      <c r="D461" s="7"/>
    </row>
    <row r="462" spans="1:4" ht="15.75" customHeight="1" x14ac:dyDescent="0.25">
      <c r="A462" s="143"/>
      <c r="B462" s="143"/>
      <c r="D462" s="7"/>
    </row>
    <row r="463" spans="1:4" ht="15.75" customHeight="1" x14ac:dyDescent="0.25">
      <c r="A463" s="143"/>
      <c r="B463" s="143"/>
      <c r="D463" s="7"/>
    </row>
    <row r="464" spans="1:4" ht="15.75" customHeight="1" x14ac:dyDescent="0.25">
      <c r="A464" s="143"/>
      <c r="B464" s="143"/>
      <c r="D464" s="7"/>
    </row>
    <row r="465" spans="1:4" ht="15.75" customHeight="1" x14ac:dyDescent="0.25">
      <c r="A465" s="143"/>
      <c r="B465" s="143"/>
      <c r="D465" s="7"/>
    </row>
    <row r="466" spans="1:4" ht="15.75" customHeight="1" x14ac:dyDescent="0.25">
      <c r="A466" s="143"/>
      <c r="B466" s="143"/>
      <c r="D466" s="7"/>
    </row>
    <row r="467" spans="1:4" ht="15.75" customHeight="1" x14ac:dyDescent="0.25">
      <c r="A467" s="143"/>
      <c r="B467" s="143"/>
      <c r="D467" s="7"/>
    </row>
    <row r="468" spans="1:4" ht="15.75" customHeight="1" x14ac:dyDescent="0.25">
      <c r="A468" s="143"/>
      <c r="B468" s="143"/>
      <c r="D468" s="7"/>
    </row>
    <row r="469" spans="1:4" ht="15.75" customHeight="1" x14ac:dyDescent="0.25">
      <c r="A469" s="143"/>
      <c r="B469" s="143"/>
      <c r="D469" s="7"/>
    </row>
    <row r="470" spans="1:4" ht="15.75" customHeight="1" x14ac:dyDescent="0.25">
      <c r="A470" s="143"/>
      <c r="B470" s="143"/>
      <c r="D470" s="7"/>
    </row>
    <row r="471" spans="1:4" ht="15.75" customHeight="1" x14ac:dyDescent="0.25">
      <c r="A471" s="143"/>
      <c r="B471" s="143"/>
      <c r="D471" s="7"/>
    </row>
    <row r="472" spans="1:4" ht="15.75" customHeight="1" x14ac:dyDescent="0.25">
      <c r="A472" s="143"/>
      <c r="B472" s="143"/>
      <c r="D472" s="7"/>
    </row>
    <row r="473" spans="1:4" ht="15.75" customHeight="1" x14ac:dyDescent="0.25">
      <c r="A473" s="143"/>
      <c r="B473" s="143"/>
      <c r="D473" s="7"/>
    </row>
    <row r="474" spans="1:4" ht="15.75" customHeight="1" x14ac:dyDescent="0.25">
      <c r="A474" s="143"/>
      <c r="B474" s="143"/>
      <c r="D474" s="7"/>
    </row>
    <row r="475" spans="1:4" ht="15.75" customHeight="1" x14ac:dyDescent="0.25">
      <c r="A475" s="143"/>
      <c r="B475" s="143"/>
      <c r="D475" s="7"/>
    </row>
    <row r="476" spans="1:4" ht="15.75" customHeight="1" x14ac:dyDescent="0.25">
      <c r="A476" s="143"/>
      <c r="B476" s="143"/>
      <c r="D476" s="7"/>
    </row>
    <row r="477" spans="1:4" ht="15.75" customHeight="1" x14ac:dyDescent="0.25">
      <c r="A477" s="143"/>
      <c r="B477" s="143"/>
      <c r="D477" s="7"/>
    </row>
    <row r="478" spans="1:4" ht="15.75" customHeight="1" x14ac:dyDescent="0.25">
      <c r="A478" s="143"/>
      <c r="B478" s="143"/>
      <c r="D478" s="7"/>
    </row>
    <row r="479" spans="1:4" ht="15.75" customHeight="1" x14ac:dyDescent="0.25">
      <c r="A479" s="143"/>
      <c r="B479" s="143"/>
      <c r="D479" s="7"/>
    </row>
    <row r="480" spans="1:4" ht="15.75" customHeight="1" x14ac:dyDescent="0.25">
      <c r="A480" s="143"/>
      <c r="B480" s="143"/>
      <c r="D480" s="7"/>
    </row>
    <row r="481" spans="1:4" ht="15.75" customHeight="1" x14ac:dyDescent="0.25">
      <c r="A481" s="143"/>
      <c r="B481" s="143"/>
      <c r="D481" s="7"/>
    </row>
    <row r="482" spans="1:4" ht="15.75" customHeight="1" x14ac:dyDescent="0.25">
      <c r="A482" s="143"/>
      <c r="B482" s="143"/>
      <c r="D482" s="7"/>
    </row>
    <row r="483" spans="1:4" ht="15.75" customHeight="1" x14ac:dyDescent="0.25">
      <c r="A483" s="143"/>
      <c r="B483" s="143"/>
      <c r="D483" s="7"/>
    </row>
    <row r="484" spans="1:4" ht="15.75" customHeight="1" x14ac:dyDescent="0.25">
      <c r="A484" s="143"/>
      <c r="B484" s="143"/>
      <c r="D484" s="7"/>
    </row>
    <row r="485" spans="1:4" ht="15.75" customHeight="1" x14ac:dyDescent="0.25">
      <c r="A485" s="143"/>
      <c r="B485" s="143"/>
      <c r="D485" s="7"/>
    </row>
    <row r="486" spans="1:4" ht="15.75" customHeight="1" x14ac:dyDescent="0.25">
      <c r="A486" s="143"/>
      <c r="B486" s="143"/>
      <c r="D486" s="7"/>
    </row>
    <row r="487" spans="1:4" ht="15.75" customHeight="1" x14ac:dyDescent="0.25">
      <c r="A487" s="143"/>
      <c r="B487" s="143"/>
      <c r="D487" s="7"/>
    </row>
    <row r="488" spans="1:4" ht="15.75" customHeight="1" x14ac:dyDescent="0.25">
      <c r="A488" s="143"/>
      <c r="B488" s="143"/>
      <c r="D488" s="7"/>
    </row>
    <row r="489" spans="1:4" ht="15.75" customHeight="1" x14ac:dyDescent="0.25">
      <c r="A489" s="143"/>
      <c r="B489" s="143"/>
      <c r="D489" s="7"/>
    </row>
    <row r="490" spans="1:4" ht="15.75" customHeight="1" x14ac:dyDescent="0.25">
      <c r="A490" s="143"/>
      <c r="B490" s="143"/>
      <c r="D490" s="7"/>
    </row>
    <row r="491" spans="1:4" ht="15.75" customHeight="1" x14ac:dyDescent="0.25">
      <c r="A491" s="143"/>
      <c r="B491" s="143"/>
      <c r="D491" s="7"/>
    </row>
    <row r="492" spans="1:4" ht="15.75" customHeight="1" x14ac:dyDescent="0.25">
      <c r="A492" s="143"/>
      <c r="B492" s="143"/>
      <c r="D492" s="7"/>
    </row>
    <row r="493" spans="1:4" ht="15.75" customHeight="1" x14ac:dyDescent="0.25">
      <c r="A493" s="143"/>
      <c r="B493" s="143"/>
      <c r="D493" s="7"/>
    </row>
    <row r="494" spans="1:4" ht="15.75" customHeight="1" x14ac:dyDescent="0.25">
      <c r="A494" s="143"/>
      <c r="B494" s="143"/>
      <c r="D494" s="7"/>
    </row>
    <row r="495" spans="1:4" ht="15.75" customHeight="1" x14ac:dyDescent="0.25">
      <c r="A495" s="143"/>
      <c r="B495" s="143"/>
      <c r="D495" s="7"/>
    </row>
    <row r="496" spans="1:4" ht="15.75" customHeight="1" x14ac:dyDescent="0.25">
      <c r="A496" s="143"/>
      <c r="B496" s="143"/>
      <c r="D496" s="7"/>
    </row>
    <row r="497" spans="1:4" ht="15.75" customHeight="1" x14ac:dyDescent="0.25">
      <c r="A497" s="143"/>
      <c r="B497" s="143"/>
      <c r="D497" s="7"/>
    </row>
    <row r="498" spans="1:4" ht="15.75" customHeight="1" x14ac:dyDescent="0.25">
      <c r="A498" s="143"/>
      <c r="B498" s="143"/>
      <c r="D498" s="7"/>
    </row>
    <row r="499" spans="1:4" ht="15.75" customHeight="1" x14ac:dyDescent="0.25">
      <c r="A499" s="143"/>
      <c r="B499" s="143"/>
      <c r="D499" s="7"/>
    </row>
    <row r="500" spans="1:4" ht="15.75" customHeight="1" x14ac:dyDescent="0.25">
      <c r="A500" s="143"/>
      <c r="B500" s="143"/>
      <c r="D500" s="7"/>
    </row>
    <row r="501" spans="1:4" ht="15.75" customHeight="1" x14ac:dyDescent="0.25">
      <c r="A501" s="143"/>
      <c r="B501" s="143"/>
      <c r="D501" s="7"/>
    </row>
    <row r="502" spans="1:4" ht="15.75" customHeight="1" x14ac:dyDescent="0.25">
      <c r="A502" s="143"/>
      <c r="B502" s="143"/>
      <c r="D502" s="7"/>
    </row>
    <row r="503" spans="1:4" ht="15.75" customHeight="1" x14ac:dyDescent="0.25">
      <c r="A503" s="143"/>
      <c r="B503" s="143"/>
      <c r="D503" s="7"/>
    </row>
    <row r="504" spans="1:4" ht="15.75" customHeight="1" x14ac:dyDescent="0.25">
      <c r="A504" s="143"/>
      <c r="B504" s="143"/>
      <c r="D504" s="7"/>
    </row>
    <row r="505" spans="1:4" ht="15.75" customHeight="1" x14ac:dyDescent="0.25">
      <c r="A505" s="143"/>
      <c r="B505" s="143"/>
      <c r="D505" s="7"/>
    </row>
    <row r="506" spans="1:4" ht="15.75" customHeight="1" x14ac:dyDescent="0.25">
      <c r="A506" s="143"/>
      <c r="B506" s="143"/>
      <c r="D506" s="7"/>
    </row>
    <row r="507" spans="1:4" ht="15.75" customHeight="1" x14ac:dyDescent="0.25">
      <c r="A507" s="143"/>
      <c r="B507" s="143"/>
      <c r="D507" s="7"/>
    </row>
    <row r="508" spans="1:4" ht="15.75" customHeight="1" x14ac:dyDescent="0.25">
      <c r="A508" s="143"/>
      <c r="B508" s="143"/>
      <c r="D508" s="7"/>
    </row>
    <row r="509" spans="1:4" ht="15.75" customHeight="1" x14ac:dyDescent="0.25">
      <c r="A509" s="143"/>
      <c r="B509" s="143"/>
      <c r="D509" s="7"/>
    </row>
    <row r="510" spans="1:4" ht="15.75" customHeight="1" x14ac:dyDescent="0.25">
      <c r="A510" s="143"/>
      <c r="B510" s="143"/>
      <c r="D510" s="7"/>
    </row>
    <row r="511" spans="1:4" ht="15.75" customHeight="1" x14ac:dyDescent="0.25">
      <c r="A511" s="143"/>
      <c r="B511" s="143"/>
      <c r="D511" s="7"/>
    </row>
    <row r="512" spans="1:4" ht="15.75" customHeight="1" x14ac:dyDescent="0.25">
      <c r="A512" s="143"/>
      <c r="B512" s="143"/>
      <c r="D512" s="7"/>
    </row>
    <row r="513" spans="1:4" ht="15.75" customHeight="1" x14ac:dyDescent="0.25">
      <c r="A513" s="143"/>
      <c r="B513" s="143"/>
      <c r="D513" s="7"/>
    </row>
    <row r="514" spans="1:4" ht="15.75" customHeight="1" x14ac:dyDescent="0.25">
      <c r="A514" s="143"/>
      <c r="B514" s="143"/>
      <c r="D514" s="7"/>
    </row>
    <row r="515" spans="1:4" ht="15.75" customHeight="1" x14ac:dyDescent="0.25">
      <c r="A515" s="143"/>
      <c r="B515" s="143"/>
      <c r="D515" s="7"/>
    </row>
    <row r="516" spans="1:4" ht="15.75" customHeight="1" x14ac:dyDescent="0.25">
      <c r="A516" s="143"/>
      <c r="B516" s="143"/>
      <c r="D516" s="7"/>
    </row>
    <row r="517" spans="1:4" ht="15.75" customHeight="1" x14ac:dyDescent="0.25">
      <c r="A517" s="143"/>
      <c r="B517" s="143"/>
      <c r="D517" s="7"/>
    </row>
    <row r="518" spans="1:4" ht="15.75" customHeight="1" x14ac:dyDescent="0.25">
      <c r="A518" s="143"/>
      <c r="B518" s="143"/>
      <c r="D518" s="7"/>
    </row>
    <row r="519" spans="1:4" ht="15.75" customHeight="1" x14ac:dyDescent="0.25">
      <c r="A519" s="143"/>
      <c r="B519" s="143"/>
      <c r="D519" s="7"/>
    </row>
    <row r="520" spans="1:4" ht="15.75" customHeight="1" x14ac:dyDescent="0.25">
      <c r="A520" s="143"/>
      <c r="B520" s="143"/>
      <c r="D520" s="7"/>
    </row>
    <row r="521" spans="1:4" ht="15.75" customHeight="1" x14ac:dyDescent="0.25">
      <c r="A521" s="143"/>
      <c r="B521" s="143"/>
      <c r="D521" s="7"/>
    </row>
    <row r="522" spans="1:4" ht="15.75" customHeight="1" x14ac:dyDescent="0.25">
      <c r="A522" s="143"/>
      <c r="B522" s="143"/>
      <c r="D522" s="7"/>
    </row>
    <row r="523" spans="1:4" ht="15.75" customHeight="1" x14ac:dyDescent="0.25">
      <c r="A523" s="143"/>
      <c r="B523" s="143"/>
      <c r="D523" s="7"/>
    </row>
    <row r="524" spans="1:4" ht="15.75" customHeight="1" x14ac:dyDescent="0.25">
      <c r="A524" s="143"/>
      <c r="B524" s="143"/>
      <c r="D524" s="7"/>
    </row>
    <row r="525" spans="1:4" ht="15.75" customHeight="1" x14ac:dyDescent="0.25">
      <c r="A525" s="143"/>
      <c r="B525" s="143"/>
      <c r="D525" s="7"/>
    </row>
    <row r="526" spans="1:4" ht="15.75" customHeight="1" x14ac:dyDescent="0.25">
      <c r="A526" s="143"/>
      <c r="B526" s="143"/>
      <c r="D526" s="7"/>
    </row>
    <row r="527" spans="1:4" ht="15.75" customHeight="1" x14ac:dyDescent="0.25">
      <c r="A527" s="143"/>
      <c r="B527" s="143"/>
      <c r="D527" s="7"/>
    </row>
    <row r="528" spans="1:4" ht="15.75" customHeight="1" x14ac:dyDescent="0.25">
      <c r="A528" s="143"/>
      <c r="B528" s="143"/>
      <c r="D528" s="7"/>
    </row>
    <row r="529" spans="1:4" ht="15.75" customHeight="1" x14ac:dyDescent="0.25">
      <c r="A529" s="143"/>
      <c r="B529" s="143"/>
      <c r="D529" s="7"/>
    </row>
    <row r="530" spans="1:4" ht="15.75" customHeight="1" x14ac:dyDescent="0.25">
      <c r="A530" s="143"/>
      <c r="B530" s="143"/>
      <c r="D530" s="7"/>
    </row>
    <row r="531" spans="1:4" ht="15.75" customHeight="1" x14ac:dyDescent="0.25">
      <c r="A531" s="143"/>
      <c r="B531" s="143"/>
      <c r="D531" s="7"/>
    </row>
    <row r="532" spans="1:4" ht="15.75" customHeight="1" x14ac:dyDescent="0.25">
      <c r="A532" s="143"/>
      <c r="B532" s="143"/>
      <c r="D532" s="7"/>
    </row>
    <row r="533" spans="1:4" ht="15.75" customHeight="1" x14ac:dyDescent="0.25">
      <c r="A533" s="143"/>
      <c r="B533" s="143"/>
      <c r="D533" s="7"/>
    </row>
    <row r="534" spans="1:4" ht="15.75" customHeight="1" x14ac:dyDescent="0.25">
      <c r="A534" s="143"/>
      <c r="B534" s="143"/>
      <c r="D534" s="7"/>
    </row>
    <row r="535" spans="1:4" ht="15.75" customHeight="1" x14ac:dyDescent="0.25">
      <c r="A535" s="143"/>
      <c r="B535" s="143"/>
      <c r="D535" s="7"/>
    </row>
    <row r="536" spans="1:4" ht="15.75" customHeight="1" x14ac:dyDescent="0.25">
      <c r="A536" s="143"/>
      <c r="B536" s="143"/>
      <c r="D536" s="7"/>
    </row>
    <row r="537" spans="1:4" ht="15.75" customHeight="1" x14ac:dyDescent="0.25">
      <c r="A537" s="143"/>
      <c r="B537" s="143"/>
      <c r="D537" s="7"/>
    </row>
    <row r="538" spans="1:4" ht="15.75" customHeight="1" x14ac:dyDescent="0.25">
      <c r="A538" s="143"/>
      <c r="B538" s="143"/>
      <c r="D538" s="7"/>
    </row>
    <row r="539" spans="1:4" ht="15.75" customHeight="1" x14ac:dyDescent="0.25">
      <c r="A539" s="143"/>
      <c r="B539" s="143"/>
      <c r="D539" s="7"/>
    </row>
    <row r="540" spans="1:4" ht="15.75" customHeight="1" x14ac:dyDescent="0.25">
      <c r="A540" s="143"/>
      <c r="B540" s="143"/>
      <c r="D540" s="7"/>
    </row>
    <row r="541" spans="1:4" ht="15.75" customHeight="1" x14ac:dyDescent="0.25">
      <c r="A541" s="143"/>
      <c r="B541" s="143"/>
      <c r="D541" s="7"/>
    </row>
    <row r="542" spans="1:4" ht="15.75" customHeight="1" x14ac:dyDescent="0.25">
      <c r="A542" s="143"/>
      <c r="B542" s="143"/>
      <c r="D542" s="7"/>
    </row>
    <row r="543" spans="1:4" ht="15.75" customHeight="1" x14ac:dyDescent="0.25">
      <c r="A543" s="143"/>
      <c r="B543" s="143"/>
      <c r="D543" s="7"/>
    </row>
    <row r="544" spans="1:4" ht="15.75" customHeight="1" x14ac:dyDescent="0.25">
      <c r="A544" s="143"/>
      <c r="B544" s="143"/>
      <c r="D544" s="7"/>
    </row>
    <row r="545" spans="1:4" ht="15.75" customHeight="1" x14ac:dyDescent="0.25">
      <c r="A545" s="143"/>
      <c r="B545" s="143"/>
      <c r="D545" s="7"/>
    </row>
    <row r="546" spans="1:4" ht="15.75" customHeight="1" x14ac:dyDescent="0.25">
      <c r="A546" s="143"/>
      <c r="B546" s="143"/>
      <c r="D546" s="7"/>
    </row>
    <row r="547" spans="1:4" ht="15.75" customHeight="1" x14ac:dyDescent="0.25">
      <c r="A547" s="143"/>
      <c r="B547" s="143"/>
      <c r="D547" s="7"/>
    </row>
    <row r="548" spans="1:4" ht="15.75" customHeight="1" x14ac:dyDescent="0.25">
      <c r="A548" s="143"/>
      <c r="B548" s="143"/>
      <c r="D548" s="7"/>
    </row>
    <row r="549" spans="1:4" ht="15.75" customHeight="1" x14ac:dyDescent="0.25">
      <c r="A549" s="143"/>
      <c r="B549" s="143"/>
      <c r="D549" s="7"/>
    </row>
    <row r="550" spans="1:4" ht="15.75" customHeight="1" x14ac:dyDescent="0.25">
      <c r="A550" s="143"/>
      <c r="B550" s="143"/>
      <c r="D550" s="7"/>
    </row>
    <row r="551" spans="1:4" ht="15.75" customHeight="1" x14ac:dyDescent="0.25">
      <c r="A551" s="143"/>
      <c r="B551" s="143"/>
      <c r="D551" s="7"/>
    </row>
    <row r="552" spans="1:4" ht="15.75" customHeight="1" x14ac:dyDescent="0.25">
      <c r="A552" s="143"/>
      <c r="B552" s="143"/>
      <c r="D552" s="7"/>
    </row>
    <row r="553" spans="1:4" ht="15.75" customHeight="1" x14ac:dyDescent="0.25">
      <c r="A553" s="143"/>
      <c r="B553" s="143"/>
      <c r="D553" s="7"/>
    </row>
    <row r="554" spans="1:4" ht="15.75" customHeight="1" x14ac:dyDescent="0.25">
      <c r="A554" s="143"/>
      <c r="B554" s="143"/>
      <c r="D554" s="7"/>
    </row>
    <row r="555" spans="1:4" ht="15.75" customHeight="1" x14ac:dyDescent="0.25">
      <c r="A555" s="143"/>
      <c r="B555" s="143"/>
      <c r="D555" s="7"/>
    </row>
    <row r="556" spans="1:4" ht="15.75" customHeight="1" x14ac:dyDescent="0.25">
      <c r="A556" s="143"/>
      <c r="B556" s="143"/>
      <c r="D556" s="7"/>
    </row>
    <row r="557" spans="1:4" ht="15.75" customHeight="1" x14ac:dyDescent="0.25">
      <c r="A557" s="143"/>
      <c r="B557" s="143"/>
      <c r="D557" s="7"/>
    </row>
    <row r="558" spans="1:4" ht="15.75" customHeight="1" x14ac:dyDescent="0.25">
      <c r="A558" s="143"/>
      <c r="B558" s="143"/>
      <c r="D558" s="7"/>
    </row>
    <row r="559" spans="1:4" ht="15.75" customHeight="1" x14ac:dyDescent="0.25">
      <c r="A559" s="143"/>
      <c r="B559" s="143"/>
      <c r="D559" s="7"/>
    </row>
    <row r="560" spans="1:4" ht="15.75" customHeight="1" x14ac:dyDescent="0.25">
      <c r="A560" s="143"/>
      <c r="B560" s="143"/>
      <c r="D560" s="7"/>
    </row>
    <row r="561" spans="1:4" ht="15.75" customHeight="1" x14ac:dyDescent="0.25">
      <c r="A561" s="143"/>
      <c r="B561" s="143"/>
      <c r="D561" s="7"/>
    </row>
    <row r="562" spans="1:4" ht="15.75" customHeight="1" x14ac:dyDescent="0.25">
      <c r="A562" s="143"/>
      <c r="B562" s="143"/>
      <c r="D562" s="7"/>
    </row>
    <row r="563" spans="1:4" ht="15.75" customHeight="1" x14ac:dyDescent="0.25">
      <c r="A563" s="143"/>
      <c r="B563" s="143"/>
      <c r="D563" s="7"/>
    </row>
    <row r="564" spans="1:4" ht="15.75" customHeight="1" x14ac:dyDescent="0.25">
      <c r="A564" s="143"/>
      <c r="B564" s="143"/>
      <c r="D564" s="7"/>
    </row>
    <row r="565" spans="1:4" ht="15.75" customHeight="1" x14ac:dyDescent="0.25">
      <c r="A565" s="143"/>
      <c r="B565" s="143"/>
      <c r="D565" s="7"/>
    </row>
    <row r="566" spans="1:4" ht="15.75" customHeight="1" x14ac:dyDescent="0.25">
      <c r="A566" s="143"/>
      <c r="B566" s="143"/>
      <c r="D566" s="7"/>
    </row>
    <row r="567" spans="1:4" ht="15.75" customHeight="1" x14ac:dyDescent="0.25">
      <c r="A567" s="143"/>
      <c r="B567" s="143"/>
      <c r="D567" s="7"/>
    </row>
    <row r="568" spans="1:4" ht="15.75" customHeight="1" x14ac:dyDescent="0.25">
      <c r="A568" s="143"/>
      <c r="B568" s="143"/>
      <c r="D568" s="7"/>
    </row>
    <row r="569" spans="1:4" ht="15.75" customHeight="1" x14ac:dyDescent="0.25">
      <c r="A569" s="143"/>
      <c r="B569" s="143"/>
      <c r="D569" s="7"/>
    </row>
    <row r="570" spans="1:4" ht="15.75" customHeight="1" x14ac:dyDescent="0.25">
      <c r="A570" s="143"/>
      <c r="B570" s="143"/>
      <c r="D570" s="7"/>
    </row>
    <row r="571" spans="1:4" ht="15.75" customHeight="1" x14ac:dyDescent="0.25">
      <c r="A571" s="143"/>
      <c r="B571" s="143"/>
      <c r="D571" s="7"/>
    </row>
    <row r="572" spans="1:4" ht="15.75" customHeight="1" x14ac:dyDescent="0.25">
      <c r="A572" s="143"/>
      <c r="B572" s="143"/>
      <c r="D572" s="7"/>
    </row>
    <row r="573" spans="1:4" ht="15.75" customHeight="1" x14ac:dyDescent="0.25">
      <c r="A573" s="143"/>
      <c r="B573" s="143"/>
      <c r="D573" s="7"/>
    </row>
    <row r="574" spans="1:4" ht="15.75" customHeight="1" x14ac:dyDescent="0.25">
      <c r="A574" s="143"/>
      <c r="B574" s="143"/>
      <c r="D574" s="7"/>
    </row>
    <row r="575" spans="1:4" ht="15.75" customHeight="1" x14ac:dyDescent="0.25">
      <c r="A575" s="143"/>
      <c r="B575" s="143"/>
      <c r="D575" s="7"/>
    </row>
    <row r="576" spans="1:4" ht="15.75" customHeight="1" x14ac:dyDescent="0.25">
      <c r="A576" s="143"/>
      <c r="B576" s="143"/>
      <c r="D576" s="7"/>
    </row>
    <row r="577" spans="1:4" ht="15.75" customHeight="1" x14ac:dyDescent="0.25">
      <c r="A577" s="143"/>
      <c r="B577" s="143"/>
      <c r="D577" s="7"/>
    </row>
    <row r="578" spans="1:4" ht="15.75" customHeight="1" x14ac:dyDescent="0.25">
      <c r="A578" s="143"/>
      <c r="B578" s="143"/>
      <c r="D578" s="7"/>
    </row>
    <row r="579" spans="1:4" ht="15.75" customHeight="1" x14ac:dyDescent="0.25">
      <c r="A579" s="143"/>
      <c r="B579" s="143"/>
      <c r="D579" s="7"/>
    </row>
    <row r="580" spans="1:4" ht="15.75" customHeight="1" x14ac:dyDescent="0.25">
      <c r="A580" s="143"/>
      <c r="B580" s="143"/>
      <c r="D580" s="7"/>
    </row>
    <row r="581" spans="1:4" ht="15.75" customHeight="1" x14ac:dyDescent="0.25">
      <c r="A581" s="143"/>
      <c r="B581" s="143"/>
      <c r="D581" s="7"/>
    </row>
    <row r="582" spans="1:4" ht="15.75" customHeight="1" x14ac:dyDescent="0.25">
      <c r="A582" s="143"/>
      <c r="B582" s="143"/>
      <c r="D582" s="7"/>
    </row>
    <row r="583" spans="1:4" ht="15.75" customHeight="1" x14ac:dyDescent="0.25">
      <c r="A583" s="143"/>
      <c r="B583" s="143"/>
      <c r="D583" s="7"/>
    </row>
    <row r="584" spans="1:4" ht="15.75" customHeight="1" x14ac:dyDescent="0.25">
      <c r="A584" s="143"/>
      <c r="B584" s="143"/>
      <c r="D584" s="7"/>
    </row>
    <row r="585" spans="1:4" ht="15.75" customHeight="1" x14ac:dyDescent="0.25">
      <c r="A585" s="143"/>
      <c r="B585" s="143"/>
      <c r="D585" s="7"/>
    </row>
    <row r="586" spans="1:4" ht="15.75" customHeight="1" x14ac:dyDescent="0.25">
      <c r="A586" s="143"/>
      <c r="B586" s="143"/>
      <c r="D586" s="7"/>
    </row>
    <row r="587" spans="1:4" ht="15.75" customHeight="1" x14ac:dyDescent="0.25">
      <c r="A587" s="143"/>
      <c r="B587" s="143"/>
      <c r="D587" s="7"/>
    </row>
    <row r="588" spans="1:4" ht="15.75" customHeight="1" x14ac:dyDescent="0.25">
      <c r="A588" s="143"/>
      <c r="B588" s="143"/>
      <c r="D588" s="7"/>
    </row>
    <row r="589" spans="1:4" ht="15.75" customHeight="1" x14ac:dyDescent="0.25">
      <c r="A589" s="143"/>
      <c r="B589" s="143"/>
      <c r="D589" s="7"/>
    </row>
    <row r="590" spans="1:4" ht="15.75" customHeight="1" x14ac:dyDescent="0.25">
      <c r="A590" s="143"/>
      <c r="B590" s="143"/>
      <c r="D590" s="7"/>
    </row>
    <row r="591" spans="1:4" ht="15.75" customHeight="1" x14ac:dyDescent="0.25">
      <c r="A591" s="143"/>
      <c r="B591" s="143"/>
      <c r="D591" s="7"/>
    </row>
    <row r="592" spans="1:4" ht="15.75" customHeight="1" x14ac:dyDescent="0.25">
      <c r="A592" s="143"/>
      <c r="B592" s="143"/>
      <c r="D592" s="7"/>
    </row>
    <row r="593" spans="1:4" ht="15.75" customHeight="1" x14ac:dyDescent="0.25">
      <c r="A593" s="143"/>
      <c r="B593" s="143"/>
      <c r="D593" s="7"/>
    </row>
    <row r="594" spans="1:4" ht="15.75" customHeight="1" x14ac:dyDescent="0.25">
      <c r="A594" s="143"/>
      <c r="B594" s="143"/>
      <c r="D594" s="7"/>
    </row>
    <row r="595" spans="1:4" ht="15.75" customHeight="1" x14ac:dyDescent="0.25">
      <c r="A595" s="143"/>
      <c r="B595" s="143"/>
      <c r="D595" s="7"/>
    </row>
    <row r="596" spans="1:4" ht="15.75" customHeight="1" x14ac:dyDescent="0.25">
      <c r="A596" s="143"/>
      <c r="B596" s="143"/>
      <c r="D596" s="7"/>
    </row>
    <row r="597" spans="1:4" ht="15.75" customHeight="1" x14ac:dyDescent="0.25">
      <c r="A597" s="143"/>
      <c r="B597" s="143"/>
      <c r="D597" s="7"/>
    </row>
    <row r="598" spans="1:4" ht="15.75" customHeight="1" x14ac:dyDescent="0.25">
      <c r="A598" s="143"/>
      <c r="B598" s="143"/>
      <c r="D598" s="7"/>
    </row>
    <row r="599" spans="1:4" ht="15.75" customHeight="1" x14ac:dyDescent="0.25">
      <c r="A599" s="143"/>
      <c r="B599" s="143"/>
      <c r="D599" s="7"/>
    </row>
    <row r="600" spans="1:4" ht="15.75" customHeight="1" x14ac:dyDescent="0.25">
      <c r="A600" s="143"/>
      <c r="B600" s="143"/>
      <c r="D600" s="7"/>
    </row>
    <row r="601" spans="1:4" ht="15.75" customHeight="1" x14ac:dyDescent="0.25">
      <c r="A601" s="143"/>
      <c r="B601" s="143"/>
      <c r="D601" s="7"/>
    </row>
    <row r="602" spans="1:4" ht="15.75" customHeight="1" x14ac:dyDescent="0.25">
      <c r="A602" s="143"/>
      <c r="B602" s="143"/>
      <c r="D602" s="7"/>
    </row>
    <row r="603" spans="1:4" ht="15.75" customHeight="1" x14ac:dyDescent="0.25">
      <c r="A603" s="143"/>
      <c r="B603" s="143"/>
      <c r="D603" s="7"/>
    </row>
    <row r="604" spans="1:4" ht="15.75" customHeight="1" x14ac:dyDescent="0.25">
      <c r="A604" s="143"/>
      <c r="B604" s="143"/>
      <c r="D604" s="7"/>
    </row>
    <row r="605" spans="1:4" ht="15.75" customHeight="1" x14ac:dyDescent="0.25">
      <c r="A605" s="143"/>
      <c r="B605" s="143"/>
      <c r="D605" s="7"/>
    </row>
    <row r="606" spans="1:4" ht="15.75" customHeight="1" x14ac:dyDescent="0.25">
      <c r="A606" s="143"/>
      <c r="B606" s="143"/>
      <c r="D606" s="7"/>
    </row>
    <row r="607" spans="1:4" ht="15.75" customHeight="1" x14ac:dyDescent="0.25">
      <c r="A607" s="143"/>
      <c r="B607" s="143"/>
      <c r="D607" s="7"/>
    </row>
    <row r="608" spans="1:4" ht="15.75" customHeight="1" x14ac:dyDescent="0.25">
      <c r="A608" s="143"/>
      <c r="B608" s="143"/>
      <c r="D608" s="7"/>
    </row>
    <row r="609" spans="1:4" ht="15.75" customHeight="1" x14ac:dyDescent="0.25">
      <c r="A609" s="143"/>
      <c r="B609" s="143"/>
      <c r="D609" s="7"/>
    </row>
    <row r="610" spans="1:4" ht="15.75" customHeight="1" x14ac:dyDescent="0.25">
      <c r="A610" s="143"/>
      <c r="B610" s="143"/>
      <c r="D610" s="7"/>
    </row>
    <row r="611" spans="1:4" ht="15.75" customHeight="1" x14ac:dyDescent="0.25">
      <c r="A611" s="143"/>
      <c r="B611" s="143"/>
      <c r="D611" s="7"/>
    </row>
    <row r="612" spans="1:4" ht="15.75" customHeight="1" x14ac:dyDescent="0.25">
      <c r="A612" s="143"/>
      <c r="B612" s="143"/>
      <c r="D612" s="7"/>
    </row>
    <row r="613" spans="1:4" ht="15.75" customHeight="1" x14ac:dyDescent="0.25">
      <c r="A613" s="143"/>
      <c r="B613" s="143"/>
      <c r="D613" s="7"/>
    </row>
    <row r="614" spans="1:4" ht="15.75" customHeight="1" x14ac:dyDescent="0.25">
      <c r="A614" s="143"/>
      <c r="B614" s="143"/>
      <c r="D614" s="7"/>
    </row>
    <row r="615" spans="1:4" ht="15.75" customHeight="1" x14ac:dyDescent="0.25">
      <c r="A615" s="143"/>
      <c r="B615" s="143"/>
      <c r="D615" s="7"/>
    </row>
    <row r="616" spans="1:4" ht="15.75" customHeight="1" x14ac:dyDescent="0.25">
      <c r="A616" s="143"/>
      <c r="B616" s="143"/>
      <c r="D616" s="7"/>
    </row>
    <row r="617" spans="1:4" ht="15.75" customHeight="1" x14ac:dyDescent="0.25">
      <c r="A617" s="143"/>
      <c r="B617" s="143"/>
      <c r="D617" s="7"/>
    </row>
    <row r="618" spans="1:4" ht="15.75" customHeight="1" x14ac:dyDescent="0.25">
      <c r="A618" s="143"/>
      <c r="B618" s="143"/>
      <c r="D618" s="7"/>
    </row>
    <row r="619" spans="1:4" ht="15.75" customHeight="1" x14ac:dyDescent="0.25">
      <c r="A619" s="143"/>
      <c r="B619" s="143"/>
      <c r="D619" s="7"/>
    </row>
    <row r="620" spans="1:4" ht="15.75" customHeight="1" x14ac:dyDescent="0.25">
      <c r="A620" s="143"/>
      <c r="B620" s="143"/>
      <c r="D620" s="7"/>
    </row>
    <row r="621" spans="1:4" ht="15.75" customHeight="1" x14ac:dyDescent="0.25">
      <c r="A621" s="143"/>
      <c r="B621" s="143"/>
      <c r="D621" s="7"/>
    </row>
    <row r="622" spans="1:4" ht="15.75" customHeight="1" x14ac:dyDescent="0.25">
      <c r="A622" s="143"/>
      <c r="B622" s="143"/>
      <c r="D622" s="7"/>
    </row>
    <row r="623" spans="1:4" ht="15.75" customHeight="1" x14ac:dyDescent="0.25">
      <c r="A623" s="143"/>
      <c r="B623" s="143"/>
      <c r="D623" s="7"/>
    </row>
    <row r="624" spans="1:4" ht="15.75" customHeight="1" x14ac:dyDescent="0.25">
      <c r="A624" s="143"/>
      <c r="B624" s="143"/>
      <c r="D624" s="7"/>
    </row>
    <row r="625" spans="1:4" ht="15.75" customHeight="1" x14ac:dyDescent="0.25">
      <c r="A625" s="143"/>
      <c r="B625" s="143"/>
      <c r="D625" s="7"/>
    </row>
    <row r="626" spans="1:4" ht="15.75" customHeight="1" x14ac:dyDescent="0.25">
      <c r="A626" s="143"/>
      <c r="B626" s="143"/>
      <c r="D626" s="7"/>
    </row>
    <row r="627" spans="1:4" ht="15.75" customHeight="1" x14ac:dyDescent="0.25">
      <c r="A627" s="143"/>
      <c r="B627" s="143"/>
      <c r="D627" s="7"/>
    </row>
    <row r="628" spans="1:4" ht="15.75" customHeight="1" x14ac:dyDescent="0.25">
      <c r="A628" s="143"/>
      <c r="B628" s="143"/>
      <c r="D628" s="7"/>
    </row>
    <row r="629" spans="1:4" ht="15.75" customHeight="1" x14ac:dyDescent="0.25">
      <c r="A629" s="143"/>
      <c r="B629" s="143"/>
      <c r="D629" s="7"/>
    </row>
    <row r="630" spans="1:4" ht="15.75" customHeight="1" x14ac:dyDescent="0.25">
      <c r="A630" s="143"/>
      <c r="B630" s="143"/>
      <c r="D630" s="7"/>
    </row>
    <row r="631" spans="1:4" ht="15.75" customHeight="1" x14ac:dyDescent="0.25">
      <c r="A631" s="143"/>
      <c r="B631" s="143"/>
      <c r="D631" s="7"/>
    </row>
    <row r="632" spans="1:4" ht="15.75" customHeight="1" x14ac:dyDescent="0.25">
      <c r="A632" s="143"/>
      <c r="B632" s="143"/>
      <c r="D632" s="7"/>
    </row>
    <row r="633" spans="1:4" ht="15.75" customHeight="1" x14ac:dyDescent="0.25">
      <c r="A633" s="143"/>
      <c r="B633" s="143"/>
      <c r="D633" s="7"/>
    </row>
    <row r="634" spans="1:4" ht="15.75" customHeight="1" x14ac:dyDescent="0.25">
      <c r="A634" s="143"/>
      <c r="B634" s="143"/>
      <c r="D634" s="7"/>
    </row>
    <row r="635" spans="1:4" ht="15.75" customHeight="1" x14ac:dyDescent="0.25">
      <c r="A635" s="143"/>
      <c r="B635" s="143"/>
      <c r="D635" s="7"/>
    </row>
    <row r="636" spans="1:4" ht="15.75" customHeight="1" x14ac:dyDescent="0.25">
      <c r="A636" s="143"/>
      <c r="B636" s="143"/>
      <c r="D636" s="7"/>
    </row>
    <row r="637" spans="1:4" ht="15.75" customHeight="1" x14ac:dyDescent="0.25">
      <c r="A637" s="143"/>
      <c r="B637" s="143"/>
      <c r="D637" s="7"/>
    </row>
    <row r="638" spans="1:4" ht="15.75" customHeight="1" x14ac:dyDescent="0.25">
      <c r="A638" s="143"/>
      <c r="B638" s="143"/>
      <c r="D638" s="7"/>
    </row>
    <row r="639" spans="1:4" ht="15.75" customHeight="1" x14ac:dyDescent="0.25">
      <c r="A639" s="143"/>
      <c r="B639" s="143"/>
      <c r="D639" s="7"/>
    </row>
    <row r="640" spans="1:4" ht="15.75" customHeight="1" x14ac:dyDescent="0.25">
      <c r="A640" s="143"/>
      <c r="B640" s="143"/>
      <c r="D640" s="7"/>
    </row>
    <row r="641" spans="1:4" ht="15.75" customHeight="1" x14ac:dyDescent="0.25">
      <c r="A641" s="143"/>
      <c r="B641" s="143"/>
      <c r="D641" s="7"/>
    </row>
    <row r="642" spans="1:4" ht="15.75" customHeight="1" x14ac:dyDescent="0.25">
      <c r="A642" s="143"/>
      <c r="B642" s="143"/>
      <c r="D642" s="7"/>
    </row>
    <row r="643" spans="1:4" ht="15.75" customHeight="1" x14ac:dyDescent="0.25">
      <c r="A643" s="143"/>
      <c r="B643" s="143"/>
      <c r="D643" s="7"/>
    </row>
    <row r="644" spans="1:4" ht="15.75" customHeight="1" x14ac:dyDescent="0.25">
      <c r="A644" s="143"/>
      <c r="B644" s="143"/>
      <c r="D644" s="7"/>
    </row>
    <row r="645" spans="1:4" ht="15.75" customHeight="1" x14ac:dyDescent="0.25">
      <c r="A645" s="143"/>
      <c r="B645" s="143"/>
      <c r="D645" s="7"/>
    </row>
    <row r="646" spans="1:4" ht="15.75" customHeight="1" x14ac:dyDescent="0.25">
      <c r="A646" s="143"/>
      <c r="B646" s="143"/>
      <c r="D646" s="7"/>
    </row>
    <row r="647" spans="1:4" ht="15.75" customHeight="1" x14ac:dyDescent="0.25">
      <c r="A647" s="143"/>
      <c r="B647" s="143"/>
      <c r="D647" s="7"/>
    </row>
    <row r="648" spans="1:4" ht="15.75" customHeight="1" x14ac:dyDescent="0.25">
      <c r="A648" s="143"/>
      <c r="B648" s="143"/>
      <c r="D648" s="7"/>
    </row>
    <row r="649" spans="1:4" ht="15.75" customHeight="1" x14ac:dyDescent="0.25">
      <c r="A649" s="143"/>
      <c r="B649" s="143"/>
      <c r="D649" s="7"/>
    </row>
    <row r="650" spans="1:4" ht="15.75" customHeight="1" x14ac:dyDescent="0.25">
      <c r="A650" s="143"/>
      <c r="B650" s="143"/>
      <c r="D650" s="7"/>
    </row>
    <row r="651" spans="1:4" ht="15.75" customHeight="1" x14ac:dyDescent="0.25">
      <c r="A651" s="143"/>
      <c r="B651" s="143"/>
      <c r="D651" s="7"/>
    </row>
    <row r="652" spans="1:4" ht="15.75" customHeight="1" x14ac:dyDescent="0.25">
      <c r="A652" s="143"/>
      <c r="B652" s="143"/>
      <c r="D652" s="7"/>
    </row>
    <row r="653" spans="1:4" ht="15.75" customHeight="1" x14ac:dyDescent="0.25">
      <c r="A653" s="143"/>
      <c r="B653" s="143"/>
      <c r="D653" s="7"/>
    </row>
    <row r="654" spans="1:4" ht="15.75" customHeight="1" x14ac:dyDescent="0.25">
      <c r="A654" s="143"/>
      <c r="B654" s="143"/>
      <c r="D654" s="7"/>
    </row>
    <row r="655" spans="1:4" ht="15.75" customHeight="1" x14ac:dyDescent="0.25">
      <c r="A655" s="143"/>
      <c r="B655" s="143"/>
      <c r="D655" s="7"/>
    </row>
    <row r="656" spans="1:4" ht="15.75" customHeight="1" x14ac:dyDescent="0.25">
      <c r="A656" s="143"/>
      <c r="B656" s="143"/>
      <c r="D656" s="7"/>
    </row>
    <row r="657" spans="1:4" ht="15.75" customHeight="1" x14ac:dyDescent="0.25">
      <c r="A657" s="143"/>
      <c r="B657" s="143"/>
      <c r="D657" s="7"/>
    </row>
    <row r="658" spans="1:4" ht="15.75" customHeight="1" x14ac:dyDescent="0.25">
      <c r="A658" s="143"/>
      <c r="B658" s="143"/>
      <c r="D658" s="7"/>
    </row>
    <row r="659" spans="1:4" ht="15.75" customHeight="1" x14ac:dyDescent="0.25">
      <c r="A659" s="143"/>
      <c r="B659" s="143"/>
      <c r="D659" s="7"/>
    </row>
    <row r="660" spans="1:4" ht="15.75" customHeight="1" x14ac:dyDescent="0.25">
      <c r="A660" s="143"/>
      <c r="B660" s="143"/>
      <c r="D660" s="7"/>
    </row>
    <row r="661" spans="1:4" ht="15.75" customHeight="1" x14ac:dyDescent="0.25">
      <c r="A661" s="143"/>
      <c r="B661" s="143"/>
      <c r="D661" s="7"/>
    </row>
    <row r="662" spans="1:4" ht="15.75" customHeight="1" x14ac:dyDescent="0.25">
      <c r="A662" s="143"/>
      <c r="B662" s="143"/>
      <c r="D662" s="7"/>
    </row>
    <row r="663" spans="1:4" ht="15.75" customHeight="1" x14ac:dyDescent="0.25">
      <c r="A663" s="143"/>
      <c r="B663" s="143"/>
      <c r="D663" s="7"/>
    </row>
    <row r="664" spans="1:4" ht="15.75" customHeight="1" x14ac:dyDescent="0.25">
      <c r="A664" s="143"/>
      <c r="B664" s="143"/>
      <c r="D664" s="7"/>
    </row>
    <row r="665" spans="1:4" ht="15.75" customHeight="1" x14ac:dyDescent="0.25">
      <c r="A665" s="143"/>
      <c r="B665" s="143"/>
      <c r="D665" s="7"/>
    </row>
    <row r="666" spans="1:4" ht="15.75" customHeight="1" x14ac:dyDescent="0.25">
      <c r="A666" s="143"/>
      <c r="B666" s="143"/>
      <c r="D666" s="7"/>
    </row>
    <row r="667" spans="1:4" ht="15.75" customHeight="1" x14ac:dyDescent="0.25">
      <c r="A667" s="143"/>
      <c r="B667" s="143"/>
      <c r="D667" s="7"/>
    </row>
    <row r="668" spans="1:4" ht="15.75" customHeight="1" x14ac:dyDescent="0.25">
      <c r="A668" s="143"/>
      <c r="B668" s="143"/>
      <c r="D668" s="7"/>
    </row>
    <row r="669" spans="1:4" ht="15.75" customHeight="1" x14ac:dyDescent="0.25">
      <c r="A669" s="143"/>
      <c r="B669" s="143"/>
      <c r="D669" s="7"/>
    </row>
    <row r="670" spans="1:4" ht="15.75" customHeight="1" x14ac:dyDescent="0.25">
      <c r="A670" s="143"/>
      <c r="B670" s="143"/>
      <c r="D670" s="7"/>
    </row>
    <row r="671" spans="1:4" ht="15.75" customHeight="1" x14ac:dyDescent="0.25">
      <c r="A671" s="143"/>
      <c r="B671" s="143"/>
      <c r="D671" s="7"/>
    </row>
    <row r="672" spans="1:4" ht="15.75" customHeight="1" x14ac:dyDescent="0.25">
      <c r="A672" s="143"/>
      <c r="B672" s="143"/>
      <c r="D672" s="7"/>
    </row>
    <row r="673" spans="1:4" ht="15.75" customHeight="1" x14ac:dyDescent="0.25">
      <c r="A673" s="143"/>
      <c r="B673" s="143"/>
      <c r="D673" s="7"/>
    </row>
    <row r="674" spans="1:4" ht="15.75" customHeight="1" x14ac:dyDescent="0.25">
      <c r="A674" s="143"/>
      <c r="B674" s="143"/>
      <c r="D674" s="7"/>
    </row>
    <row r="675" spans="1:4" ht="15.75" customHeight="1" x14ac:dyDescent="0.25">
      <c r="A675" s="143"/>
      <c r="B675" s="143"/>
      <c r="D675" s="7"/>
    </row>
    <row r="676" spans="1:4" ht="15.75" customHeight="1" x14ac:dyDescent="0.25">
      <c r="A676" s="143"/>
      <c r="B676" s="143"/>
      <c r="D676" s="7"/>
    </row>
    <row r="677" spans="1:4" ht="15.75" customHeight="1" x14ac:dyDescent="0.25">
      <c r="A677" s="143"/>
      <c r="B677" s="143"/>
      <c r="D677" s="7"/>
    </row>
    <row r="678" spans="1:4" ht="15.75" customHeight="1" x14ac:dyDescent="0.25">
      <c r="A678" s="143"/>
      <c r="B678" s="143"/>
      <c r="D678" s="7"/>
    </row>
    <row r="679" spans="1:4" ht="15.75" customHeight="1" x14ac:dyDescent="0.25">
      <c r="A679" s="143"/>
      <c r="B679" s="143"/>
      <c r="D679" s="7"/>
    </row>
    <row r="680" spans="1:4" ht="15.75" customHeight="1" x14ac:dyDescent="0.25">
      <c r="A680" s="143"/>
      <c r="B680" s="143"/>
      <c r="D680" s="7"/>
    </row>
    <row r="681" spans="1:4" ht="15.75" customHeight="1" x14ac:dyDescent="0.25">
      <c r="A681" s="143"/>
      <c r="B681" s="143"/>
      <c r="D681" s="7"/>
    </row>
    <row r="682" spans="1:4" ht="15.75" customHeight="1" x14ac:dyDescent="0.25">
      <c r="A682" s="143"/>
      <c r="B682" s="143"/>
      <c r="D682" s="7"/>
    </row>
    <row r="683" spans="1:4" ht="15.75" customHeight="1" x14ac:dyDescent="0.25">
      <c r="A683" s="143"/>
      <c r="B683" s="143"/>
      <c r="D683" s="7"/>
    </row>
    <row r="684" spans="1:4" ht="15.75" customHeight="1" x14ac:dyDescent="0.25">
      <c r="A684" s="143"/>
      <c r="B684" s="143"/>
      <c r="D684" s="7"/>
    </row>
    <row r="685" spans="1:4" ht="15.75" customHeight="1" x14ac:dyDescent="0.25">
      <c r="A685" s="143"/>
      <c r="B685" s="143"/>
      <c r="D685" s="7"/>
    </row>
    <row r="686" spans="1:4" ht="15.75" customHeight="1" x14ac:dyDescent="0.25">
      <c r="A686" s="143"/>
      <c r="B686" s="143"/>
      <c r="D686" s="7"/>
    </row>
    <row r="687" spans="1:4" ht="15.75" customHeight="1" x14ac:dyDescent="0.25">
      <c r="A687" s="143"/>
      <c r="B687" s="143"/>
      <c r="D687" s="7"/>
    </row>
    <row r="688" spans="1:4" ht="15.75" customHeight="1" x14ac:dyDescent="0.25">
      <c r="A688" s="143"/>
      <c r="B688" s="143"/>
      <c r="D688" s="7"/>
    </row>
    <row r="689" spans="1:4" ht="15.75" customHeight="1" x14ac:dyDescent="0.25">
      <c r="A689" s="143"/>
      <c r="B689" s="143"/>
      <c r="D689" s="7"/>
    </row>
    <row r="690" spans="1:4" ht="15.75" customHeight="1" x14ac:dyDescent="0.25">
      <c r="A690" s="143"/>
      <c r="B690" s="143"/>
      <c r="D690" s="7"/>
    </row>
    <row r="691" spans="1:4" ht="15.75" customHeight="1" x14ac:dyDescent="0.25">
      <c r="A691" s="143"/>
      <c r="B691" s="143"/>
      <c r="D691" s="7"/>
    </row>
    <row r="692" spans="1:4" ht="15.75" customHeight="1" x14ac:dyDescent="0.25">
      <c r="A692" s="143"/>
      <c r="B692" s="143"/>
      <c r="D692" s="7"/>
    </row>
    <row r="693" spans="1:4" ht="15.75" customHeight="1" x14ac:dyDescent="0.25">
      <c r="A693" s="143"/>
      <c r="B693" s="143"/>
      <c r="D693" s="7"/>
    </row>
    <row r="694" spans="1:4" ht="15.75" customHeight="1" x14ac:dyDescent="0.25">
      <c r="A694" s="143"/>
      <c r="B694" s="143"/>
      <c r="D694" s="7"/>
    </row>
    <row r="695" spans="1:4" ht="15.75" customHeight="1" x14ac:dyDescent="0.25">
      <c r="A695" s="143"/>
      <c r="B695" s="143"/>
      <c r="D695" s="7"/>
    </row>
    <row r="696" spans="1:4" ht="15.75" customHeight="1" x14ac:dyDescent="0.25">
      <c r="A696" s="143"/>
      <c r="B696" s="143"/>
      <c r="D696" s="7"/>
    </row>
    <row r="697" spans="1:4" ht="15.75" customHeight="1" x14ac:dyDescent="0.25">
      <c r="A697" s="143"/>
      <c r="B697" s="143"/>
      <c r="D697" s="7"/>
    </row>
    <row r="698" spans="1:4" ht="15.75" customHeight="1" x14ac:dyDescent="0.25">
      <c r="A698" s="143"/>
      <c r="B698" s="143"/>
      <c r="D698" s="7"/>
    </row>
    <row r="699" spans="1:4" ht="15.75" customHeight="1" x14ac:dyDescent="0.25">
      <c r="A699" s="143"/>
      <c r="B699" s="143"/>
      <c r="D699" s="7"/>
    </row>
    <row r="700" spans="1:4" ht="15.75" customHeight="1" x14ac:dyDescent="0.25">
      <c r="A700" s="143"/>
      <c r="B700" s="143"/>
      <c r="D700" s="7"/>
    </row>
    <row r="701" spans="1:4" ht="15.75" customHeight="1" x14ac:dyDescent="0.25">
      <c r="A701" s="143"/>
      <c r="B701" s="143"/>
      <c r="D701" s="7"/>
    </row>
    <row r="702" spans="1:4" ht="15.75" customHeight="1" x14ac:dyDescent="0.25">
      <c r="A702" s="143"/>
      <c r="B702" s="143"/>
      <c r="D702" s="7"/>
    </row>
    <row r="703" spans="1:4" ht="15.75" customHeight="1" x14ac:dyDescent="0.25">
      <c r="A703" s="143"/>
      <c r="B703" s="143"/>
      <c r="D703" s="7"/>
    </row>
    <row r="704" spans="1:4" ht="15.75" customHeight="1" x14ac:dyDescent="0.25">
      <c r="A704" s="143"/>
      <c r="B704" s="143"/>
      <c r="D704" s="7"/>
    </row>
    <row r="705" spans="1:4" ht="15.75" customHeight="1" x14ac:dyDescent="0.25">
      <c r="A705" s="143"/>
      <c r="B705" s="143"/>
      <c r="D705" s="7"/>
    </row>
    <row r="706" spans="1:4" ht="15.75" customHeight="1" x14ac:dyDescent="0.25">
      <c r="A706" s="143"/>
      <c r="B706" s="143"/>
      <c r="D706" s="7"/>
    </row>
    <row r="707" spans="1:4" ht="15.75" customHeight="1" x14ac:dyDescent="0.25">
      <c r="A707" s="143"/>
      <c r="B707" s="143"/>
      <c r="D707" s="7"/>
    </row>
    <row r="708" spans="1:4" ht="15.75" customHeight="1" x14ac:dyDescent="0.25">
      <c r="A708" s="143"/>
      <c r="B708" s="143"/>
      <c r="D708" s="7"/>
    </row>
    <row r="709" spans="1:4" ht="15.75" customHeight="1" x14ac:dyDescent="0.25">
      <c r="A709" s="143"/>
      <c r="B709" s="143"/>
      <c r="D709" s="7"/>
    </row>
    <row r="710" spans="1:4" ht="15.75" customHeight="1" x14ac:dyDescent="0.25">
      <c r="A710" s="143"/>
      <c r="B710" s="143"/>
      <c r="D710" s="7"/>
    </row>
    <row r="711" spans="1:4" ht="15.75" customHeight="1" x14ac:dyDescent="0.25">
      <c r="A711" s="143"/>
      <c r="B711" s="143"/>
      <c r="D711" s="7"/>
    </row>
    <row r="712" spans="1:4" ht="15.75" customHeight="1" x14ac:dyDescent="0.25">
      <c r="A712" s="143"/>
      <c r="B712" s="143"/>
      <c r="D712" s="7"/>
    </row>
    <row r="713" spans="1:4" ht="15.75" customHeight="1" x14ac:dyDescent="0.25">
      <c r="A713" s="143"/>
      <c r="B713" s="143"/>
      <c r="D713" s="7"/>
    </row>
    <row r="714" spans="1:4" ht="15.75" customHeight="1" x14ac:dyDescent="0.25">
      <c r="A714" s="143"/>
      <c r="B714" s="143"/>
      <c r="D714" s="7"/>
    </row>
    <row r="715" spans="1:4" ht="15.75" customHeight="1" x14ac:dyDescent="0.25">
      <c r="A715" s="143"/>
      <c r="B715" s="143"/>
      <c r="D715" s="7"/>
    </row>
    <row r="716" spans="1:4" ht="15.75" customHeight="1" x14ac:dyDescent="0.25">
      <c r="A716" s="143"/>
      <c r="B716" s="143"/>
      <c r="D716" s="7"/>
    </row>
    <row r="717" spans="1:4" ht="15.75" customHeight="1" x14ac:dyDescent="0.25">
      <c r="A717" s="143"/>
      <c r="B717" s="143"/>
      <c r="D717" s="7"/>
    </row>
    <row r="718" spans="1:4" ht="15.75" customHeight="1" x14ac:dyDescent="0.25">
      <c r="A718" s="143"/>
      <c r="B718" s="143"/>
      <c r="D718" s="7"/>
    </row>
    <row r="719" spans="1:4" ht="15.75" customHeight="1" x14ac:dyDescent="0.25">
      <c r="A719" s="143"/>
      <c r="B719" s="143"/>
      <c r="D719" s="7"/>
    </row>
    <row r="720" spans="1:4" ht="15.75" customHeight="1" x14ac:dyDescent="0.25">
      <c r="A720" s="143"/>
      <c r="B720" s="143"/>
      <c r="D720" s="7"/>
    </row>
    <row r="721" spans="1:4" ht="15.75" customHeight="1" x14ac:dyDescent="0.25">
      <c r="A721" s="143"/>
      <c r="B721" s="143"/>
      <c r="D721" s="7"/>
    </row>
    <row r="722" spans="1:4" ht="15.75" customHeight="1" x14ac:dyDescent="0.25">
      <c r="A722" s="143"/>
      <c r="B722" s="143"/>
      <c r="D722" s="7"/>
    </row>
    <row r="723" spans="1:4" ht="15.75" customHeight="1" x14ac:dyDescent="0.25">
      <c r="A723" s="143"/>
      <c r="B723" s="143"/>
      <c r="D723" s="7"/>
    </row>
    <row r="724" spans="1:4" ht="15.75" customHeight="1" x14ac:dyDescent="0.25">
      <c r="A724" s="143"/>
      <c r="B724" s="143"/>
      <c r="D724" s="7"/>
    </row>
    <row r="725" spans="1:4" ht="15.75" customHeight="1" x14ac:dyDescent="0.25">
      <c r="A725" s="143"/>
      <c r="B725" s="143"/>
      <c r="D725" s="7"/>
    </row>
    <row r="726" spans="1:4" ht="15.75" customHeight="1" x14ac:dyDescent="0.25">
      <c r="A726" s="143"/>
      <c r="B726" s="143"/>
      <c r="D726" s="7"/>
    </row>
    <row r="727" spans="1:4" ht="15.75" customHeight="1" x14ac:dyDescent="0.25">
      <c r="A727" s="143"/>
      <c r="B727" s="143"/>
      <c r="D727" s="7"/>
    </row>
    <row r="728" spans="1:4" ht="15.75" customHeight="1" x14ac:dyDescent="0.25">
      <c r="A728" s="143"/>
      <c r="B728" s="143"/>
      <c r="D728" s="7"/>
    </row>
    <row r="729" spans="1:4" ht="15.75" customHeight="1" x14ac:dyDescent="0.25">
      <c r="A729" s="143"/>
      <c r="B729" s="143"/>
      <c r="D729" s="7"/>
    </row>
    <row r="730" spans="1:4" ht="15.75" customHeight="1" x14ac:dyDescent="0.25">
      <c r="A730" s="143"/>
      <c r="B730" s="143"/>
      <c r="D730" s="7"/>
    </row>
    <row r="731" spans="1:4" ht="15.75" customHeight="1" x14ac:dyDescent="0.25">
      <c r="A731" s="143"/>
      <c r="B731" s="143"/>
      <c r="D731" s="7"/>
    </row>
    <row r="732" spans="1:4" ht="15.75" customHeight="1" x14ac:dyDescent="0.25">
      <c r="A732" s="143"/>
      <c r="B732" s="143"/>
      <c r="D732" s="7"/>
    </row>
    <row r="733" spans="1:4" ht="15.75" customHeight="1" x14ac:dyDescent="0.25">
      <c r="A733" s="143"/>
      <c r="B733" s="143"/>
      <c r="D733" s="7"/>
    </row>
    <row r="734" spans="1:4" ht="15.75" customHeight="1" x14ac:dyDescent="0.25">
      <c r="A734" s="143"/>
      <c r="B734" s="143"/>
      <c r="D734" s="7"/>
    </row>
    <row r="735" spans="1:4" ht="15.75" customHeight="1" x14ac:dyDescent="0.25">
      <c r="A735" s="143"/>
      <c r="B735" s="143"/>
      <c r="D735" s="7"/>
    </row>
    <row r="736" spans="1:4" ht="15.75" customHeight="1" x14ac:dyDescent="0.25">
      <c r="A736" s="143"/>
      <c r="B736" s="143"/>
      <c r="D736" s="7"/>
    </row>
    <row r="737" spans="1:4" ht="15.75" customHeight="1" x14ac:dyDescent="0.25">
      <c r="A737" s="143"/>
      <c r="B737" s="143"/>
      <c r="D737" s="7"/>
    </row>
    <row r="738" spans="1:4" ht="15.75" customHeight="1" x14ac:dyDescent="0.25">
      <c r="A738" s="143"/>
      <c r="B738" s="143"/>
      <c r="D738" s="7"/>
    </row>
    <row r="739" spans="1:4" ht="15.75" customHeight="1" x14ac:dyDescent="0.25">
      <c r="A739" s="143"/>
      <c r="B739" s="143"/>
      <c r="D739" s="7"/>
    </row>
    <row r="740" spans="1:4" ht="15.75" customHeight="1" x14ac:dyDescent="0.25">
      <c r="A740" s="143"/>
      <c r="B740" s="143"/>
      <c r="D740" s="7"/>
    </row>
    <row r="741" spans="1:4" ht="15.75" customHeight="1" x14ac:dyDescent="0.25">
      <c r="A741" s="143"/>
      <c r="B741" s="143"/>
      <c r="D741" s="7"/>
    </row>
    <row r="742" spans="1:4" ht="15.75" customHeight="1" x14ac:dyDescent="0.25">
      <c r="A742" s="143"/>
      <c r="B742" s="143"/>
      <c r="D742" s="7"/>
    </row>
    <row r="743" spans="1:4" ht="15.75" customHeight="1" x14ac:dyDescent="0.25">
      <c r="A743" s="143"/>
      <c r="B743" s="143"/>
      <c r="D743" s="7"/>
    </row>
    <row r="744" spans="1:4" ht="15.75" customHeight="1" x14ac:dyDescent="0.25">
      <c r="A744" s="143"/>
      <c r="B744" s="143"/>
      <c r="D744" s="7"/>
    </row>
    <row r="745" spans="1:4" ht="15.75" customHeight="1" x14ac:dyDescent="0.25">
      <c r="A745" s="143"/>
      <c r="B745" s="143"/>
      <c r="D745" s="7"/>
    </row>
    <row r="746" spans="1:4" ht="15.75" customHeight="1" x14ac:dyDescent="0.25">
      <c r="A746" s="143"/>
      <c r="B746" s="143"/>
      <c r="D746" s="7"/>
    </row>
    <row r="747" spans="1:4" ht="15.75" customHeight="1" x14ac:dyDescent="0.25">
      <c r="A747" s="143"/>
      <c r="B747" s="143"/>
      <c r="D747" s="7"/>
    </row>
    <row r="748" spans="1:4" ht="15.75" customHeight="1" x14ac:dyDescent="0.25">
      <c r="A748" s="143"/>
      <c r="B748" s="143"/>
      <c r="D748" s="7"/>
    </row>
    <row r="749" spans="1:4" ht="15.75" customHeight="1" x14ac:dyDescent="0.25">
      <c r="A749" s="143"/>
      <c r="B749" s="143"/>
      <c r="D749" s="7"/>
    </row>
    <row r="750" spans="1:4" ht="15.75" customHeight="1" x14ac:dyDescent="0.25">
      <c r="A750" s="143"/>
      <c r="B750" s="143"/>
      <c r="D750" s="7"/>
    </row>
    <row r="751" spans="1:4" ht="15.75" customHeight="1" x14ac:dyDescent="0.25">
      <c r="A751" s="143"/>
      <c r="B751" s="143"/>
      <c r="D751" s="7"/>
    </row>
    <row r="752" spans="1:4" ht="15.75" customHeight="1" x14ac:dyDescent="0.25">
      <c r="A752" s="143"/>
      <c r="B752" s="143"/>
      <c r="D752" s="7"/>
    </row>
    <row r="753" spans="1:4" ht="15.75" customHeight="1" x14ac:dyDescent="0.25">
      <c r="A753" s="143"/>
      <c r="B753" s="143"/>
      <c r="D753" s="7"/>
    </row>
    <row r="754" spans="1:4" ht="15.75" customHeight="1" x14ac:dyDescent="0.25">
      <c r="A754" s="143"/>
      <c r="B754" s="143"/>
      <c r="D754" s="7"/>
    </row>
    <row r="755" spans="1:4" ht="15.75" customHeight="1" x14ac:dyDescent="0.25">
      <c r="A755" s="143"/>
      <c r="B755" s="143"/>
      <c r="D755" s="7"/>
    </row>
    <row r="756" spans="1:4" ht="15.75" customHeight="1" x14ac:dyDescent="0.25">
      <c r="A756" s="143"/>
      <c r="B756" s="143"/>
      <c r="D756" s="7"/>
    </row>
    <row r="757" spans="1:4" ht="15.75" customHeight="1" x14ac:dyDescent="0.25">
      <c r="A757" s="143"/>
      <c r="B757" s="143"/>
      <c r="D757" s="7"/>
    </row>
    <row r="758" spans="1:4" ht="15.75" customHeight="1" x14ac:dyDescent="0.25">
      <c r="A758" s="143"/>
      <c r="B758" s="143"/>
      <c r="D758" s="7"/>
    </row>
    <row r="759" spans="1:4" ht="15.75" customHeight="1" x14ac:dyDescent="0.25">
      <c r="A759" s="143"/>
      <c r="B759" s="143"/>
      <c r="D759" s="7"/>
    </row>
    <row r="760" spans="1:4" ht="15.75" customHeight="1" x14ac:dyDescent="0.25">
      <c r="A760" s="143"/>
      <c r="B760" s="143"/>
      <c r="D760" s="7"/>
    </row>
    <row r="761" spans="1:4" ht="15.75" customHeight="1" x14ac:dyDescent="0.25">
      <c r="A761" s="143"/>
      <c r="B761" s="143"/>
      <c r="D761" s="7"/>
    </row>
    <row r="762" spans="1:4" ht="15.75" customHeight="1" x14ac:dyDescent="0.25">
      <c r="A762" s="143"/>
      <c r="B762" s="143"/>
      <c r="D762" s="7"/>
    </row>
    <row r="763" spans="1:4" ht="15.75" customHeight="1" x14ac:dyDescent="0.25">
      <c r="A763" s="143"/>
      <c r="B763" s="143"/>
      <c r="D763" s="7"/>
    </row>
    <row r="764" spans="1:4" ht="15.75" customHeight="1" x14ac:dyDescent="0.25">
      <c r="A764" s="143"/>
      <c r="B764" s="143"/>
      <c r="D764" s="7"/>
    </row>
    <row r="765" spans="1:4" ht="15.75" customHeight="1" x14ac:dyDescent="0.25">
      <c r="A765" s="143"/>
      <c r="B765" s="143"/>
      <c r="D765" s="7"/>
    </row>
    <row r="766" spans="1:4" ht="15.75" customHeight="1" x14ac:dyDescent="0.25">
      <c r="A766" s="143"/>
      <c r="B766" s="143"/>
      <c r="D766" s="7"/>
    </row>
    <row r="767" spans="1:4" ht="15.75" customHeight="1" x14ac:dyDescent="0.25">
      <c r="A767" s="143"/>
      <c r="B767" s="143"/>
      <c r="D767" s="7"/>
    </row>
    <row r="768" spans="1:4" ht="15.75" customHeight="1" x14ac:dyDescent="0.25">
      <c r="A768" s="143"/>
      <c r="B768" s="143"/>
      <c r="D768" s="7"/>
    </row>
    <row r="769" spans="1:4" ht="15.75" customHeight="1" x14ac:dyDescent="0.25">
      <c r="A769" s="143"/>
      <c r="B769" s="143"/>
      <c r="D769" s="7"/>
    </row>
    <row r="770" spans="1:4" ht="15.75" customHeight="1" x14ac:dyDescent="0.25">
      <c r="A770" s="143"/>
      <c r="B770" s="143"/>
      <c r="D770" s="7"/>
    </row>
    <row r="771" spans="1:4" ht="15.75" customHeight="1" x14ac:dyDescent="0.25">
      <c r="A771" s="143"/>
      <c r="B771" s="143"/>
      <c r="D771" s="7"/>
    </row>
    <row r="772" spans="1:4" ht="15.75" customHeight="1" x14ac:dyDescent="0.25">
      <c r="A772" s="143"/>
      <c r="B772" s="143"/>
      <c r="D772" s="7"/>
    </row>
    <row r="773" spans="1:4" ht="15.75" customHeight="1" x14ac:dyDescent="0.25">
      <c r="A773" s="143"/>
      <c r="B773" s="143"/>
      <c r="D773" s="7"/>
    </row>
    <row r="774" spans="1:4" ht="15.75" customHeight="1" x14ac:dyDescent="0.25">
      <c r="A774" s="143"/>
      <c r="B774" s="143"/>
      <c r="D774" s="7"/>
    </row>
    <row r="775" spans="1:4" ht="15.75" customHeight="1" x14ac:dyDescent="0.25">
      <c r="A775" s="143"/>
      <c r="B775" s="143"/>
      <c r="D775" s="7"/>
    </row>
    <row r="776" spans="1:4" ht="15.75" customHeight="1" x14ac:dyDescent="0.25">
      <c r="A776" s="143"/>
      <c r="B776" s="143"/>
      <c r="D776" s="7"/>
    </row>
    <row r="777" spans="1:4" ht="15.75" customHeight="1" x14ac:dyDescent="0.25">
      <c r="A777" s="143"/>
      <c r="B777" s="143"/>
      <c r="D777" s="7"/>
    </row>
    <row r="778" spans="1:4" ht="15.75" customHeight="1" x14ac:dyDescent="0.25">
      <c r="A778" s="143"/>
      <c r="B778" s="143"/>
      <c r="D778" s="7"/>
    </row>
    <row r="779" spans="1:4" ht="15.75" customHeight="1" x14ac:dyDescent="0.25">
      <c r="A779" s="143"/>
      <c r="B779" s="143"/>
      <c r="D779" s="7"/>
    </row>
    <row r="780" spans="1:4" ht="15.75" customHeight="1" x14ac:dyDescent="0.25">
      <c r="A780" s="143"/>
      <c r="B780" s="143"/>
      <c r="D780" s="7"/>
    </row>
    <row r="781" spans="1:4" ht="15.75" customHeight="1" x14ac:dyDescent="0.25">
      <c r="A781" s="143"/>
      <c r="B781" s="143"/>
      <c r="D781" s="7"/>
    </row>
    <row r="782" spans="1:4" ht="15.75" customHeight="1" x14ac:dyDescent="0.25">
      <c r="A782" s="143"/>
      <c r="B782" s="143"/>
      <c r="D782" s="7"/>
    </row>
    <row r="783" spans="1:4" ht="15.75" customHeight="1" x14ac:dyDescent="0.25">
      <c r="A783" s="143"/>
      <c r="B783" s="143"/>
      <c r="D783" s="7"/>
    </row>
    <row r="784" spans="1:4" ht="15.75" customHeight="1" x14ac:dyDescent="0.25">
      <c r="A784" s="143"/>
      <c r="B784" s="143"/>
      <c r="D784" s="7"/>
    </row>
    <row r="785" spans="1:4" ht="15.75" customHeight="1" x14ac:dyDescent="0.25">
      <c r="A785" s="143"/>
      <c r="B785" s="143"/>
      <c r="D785" s="7"/>
    </row>
    <row r="786" spans="1:4" ht="15.75" customHeight="1" x14ac:dyDescent="0.25">
      <c r="A786" s="143"/>
      <c r="B786" s="143"/>
      <c r="D786" s="7"/>
    </row>
    <row r="787" spans="1:4" ht="15.75" customHeight="1" x14ac:dyDescent="0.25">
      <c r="A787" s="143"/>
      <c r="B787" s="143"/>
      <c r="D787" s="7"/>
    </row>
    <row r="788" spans="1:4" ht="15.75" customHeight="1" x14ac:dyDescent="0.25">
      <c r="A788" s="143"/>
      <c r="B788" s="143"/>
      <c r="D788" s="7"/>
    </row>
    <row r="789" spans="1:4" ht="15.75" customHeight="1" x14ac:dyDescent="0.25">
      <c r="A789" s="143"/>
      <c r="B789" s="143"/>
      <c r="D789" s="7"/>
    </row>
    <row r="790" spans="1:4" ht="15.75" customHeight="1" x14ac:dyDescent="0.25">
      <c r="A790" s="143"/>
      <c r="B790" s="143"/>
      <c r="D790" s="7"/>
    </row>
    <row r="791" spans="1:4" ht="15.75" customHeight="1" x14ac:dyDescent="0.25">
      <c r="A791" s="143"/>
      <c r="B791" s="143"/>
      <c r="D791" s="7"/>
    </row>
    <row r="792" spans="1:4" ht="15.75" customHeight="1" x14ac:dyDescent="0.25">
      <c r="A792" s="143"/>
      <c r="B792" s="143"/>
      <c r="D792" s="7"/>
    </row>
    <row r="793" spans="1:4" ht="15.75" customHeight="1" x14ac:dyDescent="0.25">
      <c r="A793" s="143"/>
      <c r="B793" s="143"/>
      <c r="D793" s="7"/>
    </row>
    <row r="794" spans="1:4" ht="15.75" customHeight="1" x14ac:dyDescent="0.25">
      <c r="A794" s="143"/>
      <c r="B794" s="143"/>
      <c r="D794" s="7"/>
    </row>
    <row r="795" spans="1:4" ht="15.75" customHeight="1" x14ac:dyDescent="0.25">
      <c r="A795" s="143"/>
      <c r="B795" s="143"/>
      <c r="D795" s="7"/>
    </row>
    <row r="796" spans="1:4" ht="15.75" customHeight="1" x14ac:dyDescent="0.25">
      <c r="A796" s="143"/>
      <c r="B796" s="143"/>
      <c r="D796" s="7"/>
    </row>
    <row r="797" spans="1:4" ht="15.75" customHeight="1" x14ac:dyDescent="0.25">
      <c r="A797" s="143"/>
      <c r="B797" s="143"/>
      <c r="D797" s="7"/>
    </row>
    <row r="798" spans="1:4" ht="15.75" customHeight="1" x14ac:dyDescent="0.25">
      <c r="A798" s="143"/>
      <c r="B798" s="143"/>
      <c r="D798" s="7"/>
    </row>
    <row r="799" spans="1:4" ht="15.75" customHeight="1" x14ac:dyDescent="0.25">
      <c r="A799" s="143"/>
      <c r="B799" s="143"/>
      <c r="D799" s="7"/>
    </row>
    <row r="800" spans="1:4" ht="15.75" customHeight="1" x14ac:dyDescent="0.25">
      <c r="A800" s="143"/>
      <c r="B800" s="143"/>
      <c r="D800" s="7"/>
    </row>
    <row r="801" spans="1:4" ht="15.75" customHeight="1" x14ac:dyDescent="0.25">
      <c r="A801" s="143"/>
      <c r="B801" s="143"/>
      <c r="D801" s="7"/>
    </row>
    <row r="802" spans="1:4" ht="15.75" customHeight="1" x14ac:dyDescent="0.25">
      <c r="A802" s="143"/>
      <c r="B802" s="143"/>
      <c r="D802" s="7"/>
    </row>
    <row r="803" spans="1:4" ht="15.75" customHeight="1" x14ac:dyDescent="0.25">
      <c r="A803" s="143"/>
      <c r="B803" s="143"/>
      <c r="D803" s="7"/>
    </row>
    <row r="804" spans="1:4" ht="15.75" customHeight="1" x14ac:dyDescent="0.25">
      <c r="A804" s="143"/>
      <c r="B804" s="143"/>
      <c r="D804" s="7"/>
    </row>
    <row r="805" spans="1:4" ht="15.75" customHeight="1" x14ac:dyDescent="0.25">
      <c r="A805" s="143"/>
      <c r="B805" s="143"/>
      <c r="D805" s="7"/>
    </row>
    <row r="806" spans="1:4" ht="15.75" customHeight="1" x14ac:dyDescent="0.25">
      <c r="A806" s="143"/>
      <c r="B806" s="143"/>
      <c r="D806" s="7"/>
    </row>
    <row r="807" spans="1:4" ht="15.75" customHeight="1" x14ac:dyDescent="0.25">
      <c r="A807" s="143"/>
      <c r="B807" s="143"/>
      <c r="D807" s="7"/>
    </row>
    <row r="808" spans="1:4" ht="15.75" customHeight="1" x14ac:dyDescent="0.25">
      <c r="A808" s="143"/>
      <c r="B808" s="143"/>
      <c r="D808" s="7"/>
    </row>
    <row r="809" spans="1:4" ht="15.75" customHeight="1" x14ac:dyDescent="0.25">
      <c r="A809" s="143"/>
      <c r="B809" s="143"/>
      <c r="D809" s="7"/>
    </row>
    <row r="810" spans="1:4" ht="15.75" customHeight="1" x14ac:dyDescent="0.25">
      <c r="A810" s="143"/>
      <c r="B810" s="143"/>
      <c r="D810" s="7"/>
    </row>
    <row r="811" spans="1:4" ht="15.75" customHeight="1" x14ac:dyDescent="0.25">
      <c r="A811" s="143"/>
      <c r="B811" s="143"/>
      <c r="D811" s="7"/>
    </row>
    <row r="812" spans="1:4" ht="15.75" customHeight="1" x14ac:dyDescent="0.25">
      <c r="A812" s="143"/>
      <c r="B812" s="143"/>
      <c r="D812" s="7"/>
    </row>
    <row r="813" spans="1:4" ht="15.75" customHeight="1" x14ac:dyDescent="0.25">
      <c r="A813" s="143"/>
      <c r="B813" s="143"/>
      <c r="D813" s="7"/>
    </row>
    <row r="814" spans="1:4" ht="15.75" customHeight="1" x14ac:dyDescent="0.25">
      <c r="A814" s="143"/>
      <c r="B814" s="143"/>
      <c r="D814" s="7"/>
    </row>
    <row r="815" spans="1:4" ht="15.75" customHeight="1" x14ac:dyDescent="0.25">
      <c r="A815" s="143"/>
      <c r="B815" s="143"/>
      <c r="D815" s="7"/>
    </row>
    <row r="816" spans="1:4" ht="15.75" customHeight="1" x14ac:dyDescent="0.25">
      <c r="A816" s="143"/>
      <c r="B816" s="143"/>
      <c r="D816" s="7"/>
    </row>
    <row r="817" spans="1:4" ht="15.75" customHeight="1" x14ac:dyDescent="0.25">
      <c r="A817" s="143"/>
      <c r="B817" s="143"/>
      <c r="D817" s="7"/>
    </row>
    <row r="818" spans="1:4" ht="15.75" customHeight="1" x14ac:dyDescent="0.25">
      <c r="A818" s="143"/>
      <c r="B818" s="143"/>
      <c r="D818" s="7"/>
    </row>
    <row r="819" spans="1:4" ht="15.75" customHeight="1" x14ac:dyDescent="0.25">
      <c r="A819" s="143"/>
      <c r="B819" s="143"/>
      <c r="D819" s="7"/>
    </row>
    <row r="820" spans="1:4" ht="15.75" customHeight="1" x14ac:dyDescent="0.25">
      <c r="A820" s="143"/>
      <c r="B820" s="143"/>
      <c r="D820" s="7"/>
    </row>
    <row r="821" spans="1:4" ht="15.75" customHeight="1" x14ac:dyDescent="0.25">
      <c r="A821" s="143"/>
      <c r="B821" s="143"/>
      <c r="D821" s="7"/>
    </row>
    <row r="822" spans="1:4" ht="15.75" customHeight="1" x14ac:dyDescent="0.25">
      <c r="A822" s="143"/>
      <c r="B822" s="143"/>
      <c r="D822" s="7"/>
    </row>
    <row r="823" spans="1:4" ht="15.75" customHeight="1" x14ac:dyDescent="0.25">
      <c r="A823" s="143"/>
      <c r="B823" s="143"/>
      <c r="D823" s="7"/>
    </row>
    <row r="824" spans="1:4" ht="15.75" customHeight="1" x14ac:dyDescent="0.25">
      <c r="A824" s="143"/>
      <c r="B824" s="143"/>
      <c r="D824" s="7"/>
    </row>
    <row r="825" spans="1:4" ht="15.75" customHeight="1" x14ac:dyDescent="0.25">
      <c r="A825" s="143"/>
      <c r="B825" s="143"/>
      <c r="D825" s="7"/>
    </row>
    <row r="826" spans="1:4" ht="15.75" customHeight="1" x14ac:dyDescent="0.25">
      <c r="A826" s="143"/>
      <c r="B826" s="143"/>
      <c r="D826" s="7"/>
    </row>
    <row r="827" spans="1:4" ht="15.75" customHeight="1" x14ac:dyDescent="0.25">
      <c r="A827" s="143"/>
      <c r="B827" s="143"/>
      <c r="D827" s="7"/>
    </row>
    <row r="828" spans="1:4" ht="15.75" customHeight="1" x14ac:dyDescent="0.25">
      <c r="A828" s="143"/>
      <c r="B828" s="143"/>
      <c r="D828" s="7"/>
    </row>
    <row r="829" spans="1:4" ht="15.75" customHeight="1" x14ac:dyDescent="0.25">
      <c r="A829" s="143"/>
      <c r="B829" s="143"/>
      <c r="D829" s="7"/>
    </row>
    <row r="830" spans="1:4" ht="15.75" customHeight="1" x14ac:dyDescent="0.25">
      <c r="A830" s="143"/>
      <c r="B830" s="143"/>
      <c r="D830" s="7"/>
    </row>
    <row r="831" spans="1:4" ht="15.75" customHeight="1" x14ac:dyDescent="0.25">
      <c r="A831" s="143"/>
      <c r="B831" s="143"/>
      <c r="D831" s="7"/>
    </row>
    <row r="832" spans="1:4" ht="15.75" customHeight="1" x14ac:dyDescent="0.25">
      <c r="A832" s="143"/>
      <c r="B832" s="143"/>
      <c r="D832" s="7"/>
    </row>
    <row r="833" spans="1:4" ht="15.75" customHeight="1" x14ac:dyDescent="0.25">
      <c r="A833" s="143"/>
      <c r="B833" s="143"/>
      <c r="D833" s="7"/>
    </row>
    <row r="834" spans="1:4" ht="15.75" customHeight="1" x14ac:dyDescent="0.25">
      <c r="A834" s="143"/>
      <c r="B834" s="143"/>
      <c r="D834" s="7"/>
    </row>
    <row r="835" spans="1:4" ht="15.75" customHeight="1" x14ac:dyDescent="0.25">
      <c r="A835" s="143"/>
      <c r="B835" s="143"/>
      <c r="D835" s="7"/>
    </row>
    <row r="836" spans="1:4" ht="15.75" customHeight="1" x14ac:dyDescent="0.25">
      <c r="A836" s="143"/>
      <c r="B836" s="143"/>
      <c r="D836" s="7"/>
    </row>
    <row r="837" spans="1:4" ht="15.75" customHeight="1" x14ac:dyDescent="0.25">
      <c r="A837" s="143"/>
      <c r="B837" s="143"/>
      <c r="D837" s="7"/>
    </row>
    <row r="838" spans="1:4" ht="15.75" customHeight="1" x14ac:dyDescent="0.25">
      <c r="A838" s="143"/>
      <c r="B838" s="143"/>
      <c r="D838" s="7"/>
    </row>
    <row r="839" spans="1:4" ht="15.75" customHeight="1" x14ac:dyDescent="0.25">
      <c r="A839" s="143"/>
      <c r="B839" s="143"/>
      <c r="D839" s="7"/>
    </row>
    <row r="840" spans="1:4" ht="15.75" customHeight="1" x14ac:dyDescent="0.25">
      <c r="A840" s="143"/>
      <c r="B840" s="143"/>
      <c r="D840" s="7"/>
    </row>
    <row r="841" spans="1:4" ht="15.75" customHeight="1" x14ac:dyDescent="0.25">
      <c r="A841" s="143"/>
      <c r="B841" s="143"/>
      <c r="D841" s="7"/>
    </row>
    <row r="842" spans="1:4" ht="15.75" customHeight="1" x14ac:dyDescent="0.25">
      <c r="A842" s="143"/>
      <c r="B842" s="143"/>
      <c r="D842" s="7"/>
    </row>
    <row r="843" spans="1:4" ht="15.75" customHeight="1" x14ac:dyDescent="0.25">
      <c r="A843" s="143"/>
      <c r="B843" s="143"/>
      <c r="D843" s="7"/>
    </row>
    <row r="844" spans="1:4" ht="15.75" customHeight="1" x14ac:dyDescent="0.25">
      <c r="A844" s="143"/>
      <c r="B844" s="143"/>
      <c r="D844" s="7"/>
    </row>
    <row r="845" spans="1:4" ht="15.75" customHeight="1" x14ac:dyDescent="0.25">
      <c r="A845" s="143"/>
      <c r="B845" s="143"/>
      <c r="D845" s="7"/>
    </row>
    <row r="846" spans="1:4" ht="15.75" customHeight="1" x14ac:dyDescent="0.25">
      <c r="A846" s="143"/>
      <c r="B846" s="143"/>
      <c r="D846" s="7"/>
    </row>
    <row r="847" spans="1:4" ht="15.75" customHeight="1" x14ac:dyDescent="0.25">
      <c r="A847" s="143"/>
      <c r="B847" s="143"/>
      <c r="D847" s="7"/>
    </row>
    <row r="848" spans="1:4" ht="15.75" customHeight="1" x14ac:dyDescent="0.25">
      <c r="A848" s="143"/>
      <c r="B848" s="143"/>
      <c r="D848" s="7"/>
    </row>
    <row r="849" spans="1:4" ht="15.75" customHeight="1" x14ac:dyDescent="0.25">
      <c r="A849" s="143"/>
      <c r="B849" s="143"/>
      <c r="D849" s="7"/>
    </row>
    <row r="850" spans="1:4" ht="15.75" customHeight="1" x14ac:dyDescent="0.25">
      <c r="A850" s="143"/>
      <c r="B850" s="143"/>
      <c r="D850" s="7"/>
    </row>
    <row r="851" spans="1:4" ht="15.75" customHeight="1" x14ac:dyDescent="0.25">
      <c r="A851" s="143"/>
      <c r="B851" s="143"/>
      <c r="D851" s="7"/>
    </row>
    <row r="852" spans="1:4" ht="15.75" customHeight="1" x14ac:dyDescent="0.25">
      <c r="A852" s="143"/>
      <c r="B852" s="143"/>
      <c r="D852" s="7"/>
    </row>
    <row r="853" spans="1:4" ht="15.75" customHeight="1" x14ac:dyDescent="0.25">
      <c r="A853" s="143"/>
      <c r="B853" s="143"/>
      <c r="D853" s="7"/>
    </row>
    <row r="854" spans="1:4" ht="15.75" customHeight="1" x14ac:dyDescent="0.25">
      <c r="A854" s="143"/>
      <c r="B854" s="143"/>
      <c r="D854" s="7"/>
    </row>
    <row r="855" spans="1:4" ht="15.75" customHeight="1" x14ac:dyDescent="0.25">
      <c r="A855" s="143"/>
      <c r="B855" s="143"/>
      <c r="D855" s="7"/>
    </row>
    <row r="856" spans="1:4" ht="15.75" customHeight="1" x14ac:dyDescent="0.25">
      <c r="A856" s="143"/>
      <c r="B856" s="143"/>
      <c r="D856" s="7"/>
    </row>
    <row r="857" spans="1:4" ht="15.75" customHeight="1" x14ac:dyDescent="0.25">
      <c r="A857" s="143"/>
      <c r="B857" s="143"/>
      <c r="D857" s="7"/>
    </row>
    <row r="858" spans="1:4" ht="15.75" customHeight="1" x14ac:dyDescent="0.25">
      <c r="A858" s="143"/>
      <c r="B858" s="143"/>
      <c r="D858" s="7"/>
    </row>
    <row r="859" spans="1:4" ht="15.75" customHeight="1" x14ac:dyDescent="0.25">
      <c r="A859" s="143"/>
      <c r="B859" s="143"/>
      <c r="D859" s="7"/>
    </row>
    <row r="860" spans="1:4" ht="15.75" customHeight="1" x14ac:dyDescent="0.25">
      <c r="A860" s="143"/>
      <c r="B860" s="143"/>
      <c r="D860" s="7"/>
    </row>
    <row r="861" spans="1:4" ht="15.75" customHeight="1" x14ac:dyDescent="0.25">
      <c r="A861" s="143"/>
      <c r="B861" s="143"/>
      <c r="D861" s="7"/>
    </row>
    <row r="862" spans="1:4" ht="15.75" customHeight="1" x14ac:dyDescent="0.25">
      <c r="A862" s="143"/>
      <c r="B862" s="143"/>
      <c r="D862" s="7"/>
    </row>
    <row r="863" spans="1:4" ht="15.75" customHeight="1" x14ac:dyDescent="0.25">
      <c r="A863" s="143"/>
      <c r="B863" s="143"/>
      <c r="D863" s="7"/>
    </row>
    <row r="864" spans="1:4" ht="15.75" customHeight="1" x14ac:dyDescent="0.25">
      <c r="A864" s="143"/>
      <c r="B864" s="143"/>
      <c r="D864" s="7"/>
    </row>
    <row r="865" spans="1:4" ht="15.75" customHeight="1" x14ac:dyDescent="0.25">
      <c r="A865" s="143"/>
      <c r="B865" s="143"/>
      <c r="D865" s="7"/>
    </row>
    <row r="866" spans="1:4" ht="15.75" customHeight="1" x14ac:dyDescent="0.25">
      <c r="A866" s="143"/>
      <c r="B866" s="143"/>
      <c r="D866" s="7"/>
    </row>
    <row r="867" spans="1:4" ht="15.75" customHeight="1" x14ac:dyDescent="0.25">
      <c r="A867" s="143"/>
      <c r="B867" s="143"/>
      <c r="D867" s="7"/>
    </row>
    <row r="868" spans="1:4" ht="15.75" customHeight="1" x14ac:dyDescent="0.25">
      <c r="A868" s="143"/>
      <c r="B868" s="143"/>
      <c r="D868" s="7"/>
    </row>
    <row r="869" spans="1:4" ht="15.75" customHeight="1" x14ac:dyDescent="0.25">
      <c r="A869" s="143"/>
      <c r="B869" s="143"/>
      <c r="D869" s="7"/>
    </row>
    <row r="870" spans="1:4" ht="15.75" customHeight="1" x14ac:dyDescent="0.25">
      <c r="A870" s="143"/>
      <c r="B870" s="143"/>
      <c r="D870" s="7"/>
    </row>
    <row r="871" spans="1:4" ht="15.75" customHeight="1" x14ac:dyDescent="0.25">
      <c r="A871" s="143"/>
      <c r="B871" s="143"/>
      <c r="D871" s="7"/>
    </row>
    <row r="872" spans="1:4" ht="15.75" customHeight="1" x14ac:dyDescent="0.25">
      <c r="A872" s="143"/>
      <c r="B872" s="143"/>
      <c r="D872" s="7"/>
    </row>
    <row r="873" spans="1:4" ht="15.75" customHeight="1" x14ac:dyDescent="0.25">
      <c r="A873" s="143"/>
      <c r="B873" s="143"/>
      <c r="D873" s="7"/>
    </row>
    <row r="874" spans="1:4" ht="15.75" customHeight="1" x14ac:dyDescent="0.25">
      <c r="A874" s="143"/>
      <c r="B874" s="143"/>
      <c r="D874" s="7"/>
    </row>
    <row r="875" spans="1:4" ht="15.75" customHeight="1" x14ac:dyDescent="0.25">
      <c r="A875" s="143"/>
      <c r="B875" s="143"/>
      <c r="D875" s="7"/>
    </row>
    <row r="876" spans="1:4" ht="15.75" customHeight="1" x14ac:dyDescent="0.25">
      <c r="A876" s="143"/>
      <c r="B876" s="143"/>
      <c r="D876" s="7"/>
    </row>
    <row r="877" spans="1:4" ht="15.75" customHeight="1" x14ac:dyDescent="0.25">
      <c r="A877" s="143"/>
      <c r="B877" s="143"/>
      <c r="D877" s="7"/>
    </row>
    <row r="878" spans="1:4" ht="15.75" customHeight="1" x14ac:dyDescent="0.25">
      <c r="A878" s="143"/>
      <c r="B878" s="143"/>
      <c r="D878" s="7"/>
    </row>
    <row r="879" spans="1:4" ht="15.75" customHeight="1" x14ac:dyDescent="0.25">
      <c r="A879" s="143"/>
      <c r="B879" s="143"/>
      <c r="D879" s="7"/>
    </row>
    <row r="880" spans="1:4" ht="15.75" customHeight="1" x14ac:dyDescent="0.25">
      <c r="A880" s="143"/>
      <c r="B880" s="143"/>
      <c r="D880" s="7"/>
    </row>
    <row r="881" spans="1:4" ht="15.75" customHeight="1" x14ac:dyDescent="0.25">
      <c r="A881" s="143"/>
      <c r="B881" s="143"/>
      <c r="D881" s="7"/>
    </row>
    <row r="882" spans="1:4" ht="15.75" customHeight="1" x14ac:dyDescent="0.25">
      <c r="A882" s="143"/>
      <c r="B882" s="143"/>
      <c r="D882" s="7"/>
    </row>
    <row r="883" spans="1:4" ht="15.75" customHeight="1" x14ac:dyDescent="0.25">
      <c r="A883" s="143"/>
      <c r="B883" s="143"/>
      <c r="D883" s="7"/>
    </row>
    <row r="884" spans="1:4" ht="15.75" customHeight="1" x14ac:dyDescent="0.25">
      <c r="A884" s="143"/>
      <c r="B884" s="143"/>
      <c r="D884" s="7"/>
    </row>
    <row r="885" spans="1:4" ht="15.75" customHeight="1" x14ac:dyDescent="0.25">
      <c r="A885" s="143"/>
      <c r="B885" s="143"/>
      <c r="D885" s="7"/>
    </row>
    <row r="886" spans="1:4" ht="15.75" customHeight="1" x14ac:dyDescent="0.25">
      <c r="A886" s="143"/>
      <c r="B886" s="143"/>
      <c r="D886" s="7"/>
    </row>
    <row r="887" spans="1:4" ht="15.75" customHeight="1" x14ac:dyDescent="0.25">
      <c r="A887" s="143"/>
      <c r="B887" s="143"/>
      <c r="D887" s="7"/>
    </row>
    <row r="888" spans="1:4" ht="15.75" customHeight="1" x14ac:dyDescent="0.25">
      <c r="A888" s="143"/>
      <c r="B888" s="143"/>
      <c r="D888" s="7"/>
    </row>
    <row r="889" spans="1:4" ht="15.75" customHeight="1" x14ac:dyDescent="0.25">
      <c r="A889" s="143"/>
      <c r="B889" s="143"/>
      <c r="D889" s="7"/>
    </row>
    <row r="890" spans="1:4" ht="15.75" customHeight="1" x14ac:dyDescent="0.25">
      <c r="A890" s="143"/>
      <c r="B890" s="143"/>
      <c r="D890" s="7"/>
    </row>
    <row r="891" spans="1:4" ht="15.75" customHeight="1" x14ac:dyDescent="0.25">
      <c r="A891" s="143"/>
      <c r="B891" s="143"/>
      <c r="D891" s="7"/>
    </row>
    <row r="892" spans="1:4" ht="15.75" customHeight="1" x14ac:dyDescent="0.25">
      <c r="A892" s="143"/>
      <c r="B892" s="143"/>
      <c r="D892" s="7"/>
    </row>
    <row r="893" spans="1:4" ht="15.75" customHeight="1" x14ac:dyDescent="0.25">
      <c r="A893" s="143"/>
      <c r="B893" s="143"/>
      <c r="D893" s="7"/>
    </row>
    <row r="894" spans="1:4" ht="15.75" customHeight="1" x14ac:dyDescent="0.25">
      <c r="A894" s="143"/>
      <c r="B894" s="143"/>
      <c r="D894" s="7"/>
    </row>
    <row r="895" spans="1:4" ht="15.75" customHeight="1" x14ac:dyDescent="0.25">
      <c r="A895" s="143"/>
      <c r="B895" s="143"/>
      <c r="D895" s="7"/>
    </row>
    <row r="896" spans="1:4" ht="15.75" customHeight="1" x14ac:dyDescent="0.25">
      <c r="A896" s="143"/>
      <c r="B896" s="143"/>
      <c r="D896" s="7"/>
    </row>
    <row r="897" spans="1:4" ht="15.75" customHeight="1" x14ac:dyDescent="0.25">
      <c r="A897" s="143"/>
      <c r="B897" s="143"/>
      <c r="D897" s="7"/>
    </row>
    <row r="898" spans="1:4" ht="15.75" customHeight="1" x14ac:dyDescent="0.25">
      <c r="A898" s="143"/>
      <c r="B898" s="143"/>
      <c r="D898" s="7"/>
    </row>
    <row r="899" spans="1:4" ht="15.75" customHeight="1" x14ac:dyDescent="0.25">
      <c r="A899" s="143"/>
      <c r="B899" s="143"/>
      <c r="D899" s="7"/>
    </row>
    <row r="900" spans="1:4" ht="15.75" customHeight="1" x14ac:dyDescent="0.25">
      <c r="A900" s="143"/>
      <c r="B900" s="143"/>
      <c r="D900" s="7"/>
    </row>
    <row r="901" spans="1:4" ht="15.75" customHeight="1" x14ac:dyDescent="0.25">
      <c r="A901" s="143"/>
      <c r="B901" s="143"/>
      <c r="D901" s="7"/>
    </row>
    <row r="902" spans="1:4" ht="15.75" customHeight="1" x14ac:dyDescent="0.25">
      <c r="A902" s="143"/>
      <c r="B902" s="143"/>
      <c r="D902" s="7"/>
    </row>
    <row r="903" spans="1:4" ht="15.75" customHeight="1" x14ac:dyDescent="0.25">
      <c r="A903" s="143"/>
      <c r="B903" s="143"/>
      <c r="D903" s="7"/>
    </row>
    <row r="904" spans="1:4" ht="15.75" customHeight="1" x14ac:dyDescent="0.25">
      <c r="A904" s="143"/>
      <c r="B904" s="143"/>
      <c r="D904" s="7"/>
    </row>
    <row r="905" spans="1:4" ht="15.75" customHeight="1" x14ac:dyDescent="0.25">
      <c r="A905" s="143"/>
      <c r="B905" s="143"/>
      <c r="D905" s="7"/>
    </row>
    <row r="906" spans="1:4" ht="15.75" customHeight="1" x14ac:dyDescent="0.25">
      <c r="A906" s="143"/>
      <c r="B906" s="143"/>
      <c r="D906" s="7"/>
    </row>
    <row r="907" spans="1:4" ht="15.75" customHeight="1" x14ac:dyDescent="0.25">
      <c r="A907" s="143"/>
      <c r="B907" s="143"/>
      <c r="D907" s="7"/>
    </row>
    <row r="908" spans="1:4" ht="15.75" customHeight="1" x14ac:dyDescent="0.25">
      <c r="A908" s="143"/>
      <c r="B908" s="143"/>
      <c r="D908" s="7"/>
    </row>
    <row r="909" spans="1:4" ht="15.75" customHeight="1" x14ac:dyDescent="0.25">
      <c r="A909" s="143"/>
      <c r="B909" s="143"/>
      <c r="D909" s="7"/>
    </row>
    <row r="910" spans="1:4" ht="15.75" customHeight="1" x14ac:dyDescent="0.25">
      <c r="A910" s="143"/>
      <c r="B910" s="143"/>
      <c r="D910" s="7"/>
    </row>
    <row r="911" spans="1:4" ht="15.75" customHeight="1" x14ac:dyDescent="0.25">
      <c r="A911" s="143"/>
      <c r="B911" s="143"/>
      <c r="D911" s="7"/>
    </row>
    <row r="912" spans="1:4" ht="15.75" customHeight="1" x14ac:dyDescent="0.25">
      <c r="A912" s="143"/>
      <c r="B912" s="143"/>
      <c r="D912" s="7"/>
    </row>
    <row r="913" spans="1:4" ht="15.75" customHeight="1" x14ac:dyDescent="0.25">
      <c r="A913" s="143"/>
      <c r="B913" s="143"/>
      <c r="D913" s="7"/>
    </row>
    <row r="914" spans="1:4" ht="15.75" customHeight="1" x14ac:dyDescent="0.25">
      <c r="A914" s="143"/>
      <c r="B914" s="143"/>
      <c r="D914" s="7"/>
    </row>
    <row r="915" spans="1:4" ht="15.75" customHeight="1" x14ac:dyDescent="0.25">
      <c r="A915" s="143"/>
      <c r="B915" s="143"/>
      <c r="D915" s="7"/>
    </row>
    <row r="916" spans="1:4" ht="15.75" customHeight="1" x14ac:dyDescent="0.25">
      <c r="A916" s="143"/>
      <c r="B916" s="143"/>
      <c r="D916" s="7"/>
    </row>
    <row r="917" spans="1:4" ht="15.75" customHeight="1" x14ac:dyDescent="0.25">
      <c r="A917" s="143"/>
      <c r="B917" s="143"/>
      <c r="D917" s="7"/>
    </row>
    <row r="918" spans="1:4" ht="15.75" customHeight="1" x14ac:dyDescent="0.25">
      <c r="A918" s="143"/>
      <c r="B918" s="143"/>
      <c r="D918" s="7"/>
    </row>
    <row r="919" spans="1:4" ht="15.75" customHeight="1" x14ac:dyDescent="0.25">
      <c r="A919" s="143"/>
      <c r="B919" s="143"/>
      <c r="D919" s="7"/>
    </row>
    <row r="920" spans="1:4" ht="15.75" customHeight="1" x14ac:dyDescent="0.25">
      <c r="A920" s="143"/>
      <c r="B920" s="143"/>
      <c r="D920" s="7"/>
    </row>
    <row r="921" spans="1:4" ht="15.75" customHeight="1" x14ac:dyDescent="0.25">
      <c r="A921" s="143"/>
      <c r="B921" s="143"/>
      <c r="D921" s="7"/>
    </row>
    <row r="922" spans="1:4" ht="15.75" customHeight="1" x14ac:dyDescent="0.25">
      <c r="A922" s="143"/>
      <c r="B922" s="143"/>
      <c r="D922" s="7"/>
    </row>
    <row r="923" spans="1:4" ht="15.75" customHeight="1" x14ac:dyDescent="0.25">
      <c r="A923" s="143"/>
      <c r="B923" s="143"/>
      <c r="D923" s="7"/>
    </row>
    <row r="924" spans="1:4" ht="15.75" customHeight="1" x14ac:dyDescent="0.25">
      <c r="A924" s="143"/>
      <c r="B924" s="143"/>
      <c r="D924" s="7"/>
    </row>
    <row r="925" spans="1:4" ht="15.75" customHeight="1" x14ac:dyDescent="0.25">
      <c r="A925" s="143"/>
      <c r="B925" s="143"/>
      <c r="D925" s="7"/>
    </row>
    <row r="926" spans="1:4" ht="15.75" customHeight="1" x14ac:dyDescent="0.25">
      <c r="A926" s="143"/>
      <c r="B926" s="143"/>
      <c r="D926" s="7"/>
    </row>
    <row r="927" spans="1:4" ht="15.75" customHeight="1" x14ac:dyDescent="0.25">
      <c r="A927" s="143"/>
      <c r="B927" s="143"/>
      <c r="D927" s="7"/>
    </row>
    <row r="928" spans="1:4" ht="15.75" customHeight="1" x14ac:dyDescent="0.25">
      <c r="A928" s="143"/>
      <c r="B928" s="143"/>
      <c r="D928" s="7"/>
    </row>
    <row r="929" spans="1:4" ht="15.75" customHeight="1" x14ac:dyDescent="0.25">
      <c r="A929" s="143"/>
      <c r="B929" s="143"/>
      <c r="D929" s="7"/>
    </row>
    <row r="930" spans="1:4" ht="15.75" customHeight="1" x14ac:dyDescent="0.25">
      <c r="A930" s="143"/>
      <c r="B930" s="143"/>
      <c r="D930" s="7"/>
    </row>
    <row r="931" spans="1:4" ht="15.75" customHeight="1" x14ac:dyDescent="0.25">
      <c r="A931" s="143"/>
      <c r="B931" s="143"/>
      <c r="D931" s="7"/>
    </row>
    <row r="932" spans="1:4" ht="15.75" customHeight="1" x14ac:dyDescent="0.25">
      <c r="A932" s="143"/>
      <c r="B932" s="143"/>
      <c r="D932" s="7"/>
    </row>
    <row r="933" spans="1:4" ht="15.75" customHeight="1" x14ac:dyDescent="0.25">
      <c r="A933" s="143"/>
      <c r="B933" s="143"/>
      <c r="D933" s="7"/>
    </row>
    <row r="934" spans="1:4" ht="15.75" customHeight="1" x14ac:dyDescent="0.25">
      <c r="A934" s="143"/>
      <c r="B934" s="143"/>
      <c r="D934" s="7"/>
    </row>
    <row r="935" spans="1:4" ht="15.75" customHeight="1" x14ac:dyDescent="0.25">
      <c r="A935" s="143"/>
      <c r="B935" s="143"/>
      <c r="D935" s="7"/>
    </row>
    <row r="936" spans="1:4" ht="15.75" customHeight="1" x14ac:dyDescent="0.25">
      <c r="A936" s="143"/>
      <c r="B936" s="143"/>
      <c r="D936" s="7"/>
    </row>
    <row r="937" spans="1:4" ht="15.75" customHeight="1" x14ac:dyDescent="0.25">
      <c r="A937" s="143"/>
      <c r="B937" s="143"/>
      <c r="D937" s="7"/>
    </row>
    <row r="938" spans="1:4" ht="15.75" customHeight="1" x14ac:dyDescent="0.25">
      <c r="A938" s="143"/>
      <c r="B938" s="143"/>
      <c r="D938" s="7"/>
    </row>
    <row r="939" spans="1:4" ht="15.75" customHeight="1" x14ac:dyDescent="0.25">
      <c r="A939" s="143"/>
      <c r="B939" s="143"/>
      <c r="D939" s="7"/>
    </row>
    <row r="940" spans="1:4" ht="15.75" customHeight="1" x14ac:dyDescent="0.25">
      <c r="A940" s="143"/>
      <c r="B940" s="143"/>
      <c r="D940" s="7"/>
    </row>
    <row r="941" spans="1:4" ht="15.75" customHeight="1" x14ac:dyDescent="0.25">
      <c r="A941" s="143"/>
      <c r="B941" s="143"/>
      <c r="D941" s="7"/>
    </row>
    <row r="942" spans="1:4" ht="15.75" customHeight="1" x14ac:dyDescent="0.25">
      <c r="A942" s="143"/>
      <c r="B942" s="143"/>
      <c r="D942" s="7"/>
    </row>
    <row r="943" spans="1:4" ht="15.75" customHeight="1" x14ac:dyDescent="0.25">
      <c r="A943" s="143"/>
      <c r="B943" s="143"/>
      <c r="D943" s="7"/>
    </row>
    <row r="944" spans="1:4" ht="15.75" customHeight="1" x14ac:dyDescent="0.25">
      <c r="A944" s="143"/>
      <c r="B944" s="143"/>
      <c r="D944" s="7"/>
    </row>
    <row r="945" spans="1:4" ht="15.75" customHeight="1" x14ac:dyDescent="0.25">
      <c r="A945" s="143"/>
      <c r="B945" s="143"/>
      <c r="D945" s="7"/>
    </row>
    <row r="946" spans="1:4" ht="15.75" customHeight="1" x14ac:dyDescent="0.25">
      <c r="A946" s="143"/>
      <c r="B946" s="143"/>
      <c r="D946" s="7"/>
    </row>
    <row r="947" spans="1:4" ht="15.75" customHeight="1" x14ac:dyDescent="0.25">
      <c r="A947" s="143"/>
      <c r="B947" s="143"/>
      <c r="D947" s="7"/>
    </row>
    <row r="948" spans="1:4" ht="15.75" customHeight="1" x14ac:dyDescent="0.25">
      <c r="A948" s="143"/>
      <c r="B948" s="143"/>
      <c r="D948" s="7"/>
    </row>
    <row r="949" spans="1:4" ht="15.75" customHeight="1" x14ac:dyDescent="0.25">
      <c r="A949" s="143"/>
      <c r="B949" s="143"/>
      <c r="D949" s="7"/>
    </row>
    <row r="950" spans="1:4" ht="15.75" customHeight="1" x14ac:dyDescent="0.25">
      <c r="A950" s="143"/>
      <c r="B950" s="143"/>
      <c r="D950" s="7"/>
    </row>
    <row r="951" spans="1:4" ht="15.75" customHeight="1" x14ac:dyDescent="0.25">
      <c r="A951" s="143"/>
      <c r="B951" s="143"/>
      <c r="D951" s="7"/>
    </row>
    <row r="952" spans="1:4" ht="15.75" customHeight="1" x14ac:dyDescent="0.25">
      <c r="A952" s="143"/>
      <c r="B952" s="143"/>
      <c r="D952" s="7"/>
    </row>
    <row r="953" spans="1:4" ht="15.75" customHeight="1" x14ac:dyDescent="0.25">
      <c r="A953" s="143"/>
      <c r="B953" s="143"/>
      <c r="D953" s="7"/>
    </row>
    <row r="954" spans="1:4" ht="15.75" customHeight="1" x14ac:dyDescent="0.25">
      <c r="A954" s="143"/>
      <c r="B954" s="143"/>
      <c r="D954" s="7"/>
    </row>
    <row r="955" spans="1:4" ht="15.75" customHeight="1" x14ac:dyDescent="0.25">
      <c r="A955" s="143"/>
      <c r="B955" s="143"/>
      <c r="D955" s="7"/>
    </row>
    <row r="956" spans="1:4" ht="15.75" customHeight="1" x14ac:dyDescent="0.25">
      <c r="A956" s="143"/>
      <c r="B956" s="143"/>
      <c r="D956" s="7"/>
    </row>
    <row r="957" spans="1:4" ht="15.75" customHeight="1" x14ac:dyDescent="0.25">
      <c r="A957" s="143"/>
      <c r="B957" s="143"/>
      <c r="D957" s="7"/>
    </row>
    <row r="958" spans="1:4" ht="15.75" customHeight="1" x14ac:dyDescent="0.25">
      <c r="A958" s="143"/>
      <c r="B958" s="143"/>
      <c r="D958" s="7"/>
    </row>
    <row r="959" spans="1:4" ht="15.75" customHeight="1" x14ac:dyDescent="0.25">
      <c r="A959" s="143"/>
      <c r="B959" s="143"/>
      <c r="D959" s="7"/>
    </row>
    <row r="960" spans="1:4" ht="15.75" customHeight="1" x14ac:dyDescent="0.25">
      <c r="A960" s="143"/>
      <c r="B960" s="143"/>
      <c r="D960" s="7"/>
    </row>
    <row r="961" spans="1:4" ht="15.75" customHeight="1" x14ac:dyDescent="0.25">
      <c r="A961" s="143"/>
      <c r="B961" s="143"/>
      <c r="D961" s="7"/>
    </row>
    <row r="962" spans="1:4" ht="15.75" customHeight="1" x14ac:dyDescent="0.25">
      <c r="A962" s="143"/>
      <c r="B962" s="143"/>
      <c r="D962" s="7"/>
    </row>
    <row r="963" spans="1:4" ht="15.75" customHeight="1" x14ac:dyDescent="0.25">
      <c r="A963" s="143"/>
      <c r="B963" s="143"/>
      <c r="D963" s="7"/>
    </row>
    <row r="964" spans="1:4" ht="15.75" customHeight="1" x14ac:dyDescent="0.25">
      <c r="A964" s="143"/>
      <c r="B964" s="143"/>
      <c r="D964" s="7"/>
    </row>
    <row r="965" spans="1:4" ht="15.75" customHeight="1" x14ac:dyDescent="0.25">
      <c r="A965" s="143"/>
      <c r="B965" s="143"/>
      <c r="D965" s="7"/>
    </row>
    <row r="966" spans="1:4" ht="15.75" customHeight="1" x14ac:dyDescent="0.25">
      <c r="A966" s="143"/>
      <c r="B966" s="143"/>
      <c r="D966" s="7"/>
    </row>
    <row r="967" spans="1:4" ht="15.75" customHeight="1" x14ac:dyDescent="0.25">
      <c r="A967" s="143"/>
      <c r="B967" s="143"/>
      <c r="D967" s="7"/>
    </row>
    <row r="968" spans="1:4" ht="15.75" customHeight="1" x14ac:dyDescent="0.25">
      <c r="A968" s="143"/>
      <c r="B968" s="143"/>
      <c r="D968" s="7"/>
    </row>
    <row r="969" spans="1:4" ht="15.75" customHeight="1" x14ac:dyDescent="0.25">
      <c r="A969" s="143"/>
      <c r="B969" s="143"/>
      <c r="D969" s="7"/>
    </row>
    <row r="970" spans="1:4" ht="15.75" customHeight="1" x14ac:dyDescent="0.25">
      <c r="A970" s="143"/>
      <c r="B970" s="143"/>
      <c r="D970" s="7"/>
    </row>
    <row r="971" spans="1:4" ht="15.75" customHeight="1" x14ac:dyDescent="0.25">
      <c r="A971" s="143"/>
      <c r="B971" s="143"/>
      <c r="D971" s="7"/>
    </row>
    <row r="972" spans="1:4" ht="15.75" customHeight="1" x14ac:dyDescent="0.25">
      <c r="A972" s="143"/>
      <c r="B972" s="143"/>
      <c r="D972" s="7"/>
    </row>
    <row r="973" spans="1:4" ht="15.75" customHeight="1" x14ac:dyDescent="0.25">
      <c r="A973" s="143"/>
      <c r="B973" s="143"/>
      <c r="D973" s="7"/>
    </row>
    <row r="974" spans="1:4" ht="15.75" customHeight="1" x14ac:dyDescent="0.25">
      <c r="A974" s="143"/>
      <c r="B974" s="143"/>
      <c r="D974" s="7"/>
    </row>
    <row r="975" spans="1:4" ht="15.75" customHeight="1" x14ac:dyDescent="0.25">
      <c r="A975" s="143"/>
      <c r="B975" s="143"/>
      <c r="D975" s="7"/>
    </row>
    <row r="976" spans="1:4" ht="15.75" customHeight="1" x14ac:dyDescent="0.25">
      <c r="A976" s="143"/>
      <c r="B976" s="143"/>
      <c r="D976" s="7"/>
    </row>
    <row r="977" spans="1:4" ht="15.75" customHeight="1" x14ac:dyDescent="0.25">
      <c r="A977" s="143"/>
      <c r="B977" s="143"/>
      <c r="D977" s="7"/>
    </row>
    <row r="978" spans="1:4" ht="15.75" customHeight="1" x14ac:dyDescent="0.25">
      <c r="A978" s="143"/>
      <c r="B978" s="143"/>
      <c r="D978" s="7"/>
    </row>
    <row r="979" spans="1:4" ht="15.75" customHeight="1" x14ac:dyDescent="0.25">
      <c r="A979" s="143"/>
      <c r="B979" s="143"/>
      <c r="D979" s="7"/>
    </row>
    <row r="980" spans="1:4" ht="15.75" customHeight="1" x14ac:dyDescent="0.25">
      <c r="A980" s="143"/>
      <c r="B980" s="143"/>
      <c r="D980" s="7"/>
    </row>
    <row r="981" spans="1:4" ht="15.75" customHeight="1" x14ac:dyDescent="0.25">
      <c r="A981" s="143"/>
      <c r="B981" s="143"/>
      <c r="D981" s="7"/>
    </row>
    <row r="982" spans="1:4" ht="15.75" customHeight="1" x14ac:dyDescent="0.25">
      <c r="A982" s="143"/>
      <c r="B982" s="143"/>
      <c r="D982" s="7"/>
    </row>
    <row r="983" spans="1:4" ht="15.75" customHeight="1" x14ac:dyDescent="0.25">
      <c r="A983" s="143"/>
      <c r="B983" s="143"/>
      <c r="D983" s="7"/>
    </row>
    <row r="984" spans="1:4" ht="15.75" customHeight="1" x14ac:dyDescent="0.25">
      <c r="A984" s="143"/>
      <c r="B984" s="143"/>
      <c r="D984" s="7"/>
    </row>
    <row r="985" spans="1:4" ht="15.75" customHeight="1" x14ac:dyDescent="0.25">
      <c r="A985" s="143"/>
      <c r="B985" s="143"/>
      <c r="D985" s="7"/>
    </row>
    <row r="986" spans="1:4" ht="15.75" customHeight="1" x14ac:dyDescent="0.25">
      <c r="A986" s="143"/>
      <c r="B986" s="143"/>
      <c r="D986" s="7"/>
    </row>
    <row r="987" spans="1:4" ht="15.75" customHeight="1" x14ac:dyDescent="0.25">
      <c r="A987" s="143"/>
      <c r="B987" s="143"/>
      <c r="D987" s="7"/>
    </row>
    <row r="988" spans="1:4" ht="15.75" customHeight="1" x14ac:dyDescent="0.25">
      <c r="A988" s="143"/>
      <c r="B988" s="143"/>
      <c r="D988" s="7"/>
    </row>
    <row r="989" spans="1:4" ht="15.75" customHeight="1" x14ac:dyDescent="0.25">
      <c r="A989" s="143"/>
      <c r="B989" s="143"/>
      <c r="D989" s="7"/>
    </row>
    <row r="990" spans="1:4" ht="15.75" customHeight="1" x14ac:dyDescent="0.25">
      <c r="A990" s="143"/>
      <c r="B990" s="143"/>
      <c r="D990" s="7"/>
    </row>
    <row r="991" spans="1:4" ht="15.75" customHeight="1" x14ac:dyDescent="0.25">
      <c r="A991" s="143"/>
      <c r="B991" s="143"/>
      <c r="D991" s="7"/>
    </row>
    <row r="992" spans="1:4" ht="15.75" customHeight="1" x14ac:dyDescent="0.25">
      <c r="A992" s="143"/>
      <c r="B992" s="143"/>
      <c r="D992" s="7"/>
    </row>
    <row r="993" spans="1:4" ht="15.75" customHeight="1" x14ac:dyDescent="0.25">
      <c r="A993" s="143"/>
      <c r="B993" s="143"/>
      <c r="D993" s="7"/>
    </row>
    <row r="994" spans="1:4" ht="15.75" customHeight="1" x14ac:dyDescent="0.25">
      <c r="A994" s="143"/>
      <c r="B994" s="143"/>
      <c r="D994" s="7"/>
    </row>
    <row r="995" spans="1:4" ht="15.75" customHeight="1" x14ac:dyDescent="0.25">
      <c r="A995" s="143"/>
      <c r="B995" s="143"/>
      <c r="D995" s="7"/>
    </row>
    <row r="996" spans="1:4" ht="15.75" customHeight="1" x14ac:dyDescent="0.25">
      <c r="A996" s="143"/>
      <c r="B996" s="143"/>
      <c r="D996" s="7"/>
    </row>
  </sheetData>
  <mergeCells count="16">
    <mergeCell ref="A1:J1"/>
    <mergeCell ref="C17:D17"/>
    <mergeCell ref="AF2:AH2"/>
    <mergeCell ref="AI2:AK2"/>
    <mergeCell ref="AL2:AN2"/>
    <mergeCell ref="AO2:AO3"/>
    <mergeCell ref="C16:D16"/>
    <mergeCell ref="Q2:S2"/>
    <mergeCell ref="T2:V2"/>
    <mergeCell ref="W2:Y2"/>
    <mergeCell ref="Z2:AB2"/>
    <mergeCell ref="AC2:AE2"/>
    <mergeCell ref="E2:G2"/>
    <mergeCell ref="H2:J2"/>
    <mergeCell ref="K2:M2"/>
    <mergeCell ref="N2:P2"/>
  </mergeCells>
  <conditionalFormatting sqref="F4:F14">
    <cfRule type="cellIs" dxfId="243" priority="3678" operator="greaterThan">
      <formula>$F$17</formula>
    </cfRule>
    <cfRule type="cellIs" dxfId="242" priority="3679" operator="lessThan">
      <formula>$F$16</formula>
    </cfRule>
  </conditionalFormatting>
  <conditionalFormatting sqref="E4:E14">
    <cfRule type="cellIs" dxfId="241" priority="3682" operator="lessThan">
      <formula>$E$16</formula>
    </cfRule>
    <cfRule type="cellIs" dxfId="240" priority="3683" operator="greaterThan">
      <formula>$E$17</formula>
    </cfRule>
  </conditionalFormatting>
  <conditionalFormatting sqref="G4:G14">
    <cfRule type="cellIs" dxfId="239" priority="3686" operator="greaterThan">
      <formula>$G$17</formula>
    </cfRule>
    <cfRule type="cellIs" dxfId="238" priority="3687" operator="lessThan">
      <formula>$G$16</formula>
    </cfRule>
  </conditionalFormatting>
  <conditionalFormatting sqref="H4:H14">
    <cfRule type="cellIs" dxfId="237" priority="3690" operator="greaterThan">
      <formula>$H$17</formula>
    </cfRule>
    <cfRule type="cellIs" dxfId="236" priority="3691" operator="lessThan">
      <formula>$H$16</formula>
    </cfRule>
  </conditionalFormatting>
  <conditionalFormatting sqref="I4:I14">
    <cfRule type="cellIs" dxfId="235" priority="3694" operator="greaterThan">
      <formula>$I$17</formula>
    </cfRule>
    <cfRule type="cellIs" dxfId="234" priority="3695" operator="lessThan">
      <formula>$I$16</formula>
    </cfRule>
  </conditionalFormatting>
  <conditionalFormatting sqref="K4:K14">
    <cfRule type="cellIs" dxfId="233" priority="3698" operator="greaterThan">
      <formula>$K$17</formula>
    </cfRule>
    <cfRule type="cellIs" dxfId="232" priority="3699" operator="lessThan">
      <formula>$K$16</formula>
    </cfRule>
  </conditionalFormatting>
  <conditionalFormatting sqref="L4:L14">
    <cfRule type="cellIs" dxfId="231" priority="3702" operator="greaterThan">
      <formula>$L$17</formula>
    </cfRule>
    <cfRule type="cellIs" dxfId="230" priority="3703" operator="lessThan">
      <formula>$L$16</formula>
    </cfRule>
  </conditionalFormatting>
  <conditionalFormatting sqref="N4:N14">
    <cfRule type="cellIs" dxfId="229" priority="3706" operator="greaterThan">
      <formula>$N$17</formula>
    </cfRule>
    <cfRule type="cellIs" dxfId="228" priority="3707" operator="lessThan">
      <formula>$N$16</formula>
    </cfRule>
  </conditionalFormatting>
  <conditionalFormatting sqref="O4:O14">
    <cfRule type="cellIs" dxfId="227" priority="3710" operator="greaterThan">
      <formula>$O$17</formula>
    </cfRule>
    <cfRule type="cellIs" dxfId="226" priority="3711" operator="lessThan">
      <formula>$O$16</formula>
    </cfRule>
  </conditionalFormatting>
  <conditionalFormatting sqref="Q4:Q14">
    <cfRule type="cellIs" dxfId="225" priority="3714" operator="greaterThan">
      <formula>$Q$17</formula>
    </cfRule>
    <cfRule type="cellIs" dxfId="224" priority="3715" operator="lessThan">
      <formula>$Q$16</formula>
    </cfRule>
  </conditionalFormatting>
  <conditionalFormatting sqref="R4:R14">
    <cfRule type="cellIs" dxfId="223" priority="3718" operator="greaterThan">
      <formula>$R$17</formula>
    </cfRule>
    <cfRule type="cellIs" dxfId="222" priority="3719" operator="lessThan">
      <formula>$R$16</formula>
    </cfRule>
  </conditionalFormatting>
  <conditionalFormatting sqref="T4:T14">
    <cfRule type="cellIs" dxfId="221" priority="3722" operator="greaterThan">
      <formula>$T$17</formula>
    </cfRule>
    <cfRule type="cellIs" dxfId="220" priority="3723" operator="lessThan">
      <formula>$T$16</formula>
    </cfRule>
  </conditionalFormatting>
  <conditionalFormatting sqref="U4:U14">
    <cfRule type="cellIs" dxfId="219" priority="3726" operator="greaterThan">
      <formula>$U$17</formula>
    </cfRule>
    <cfRule type="cellIs" dxfId="218" priority="3727" operator="lessThan">
      <formula>$U$16</formula>
    </cfRule>
  </conditionalFormatting>
  <conditionalFormatting sqref="W4:W14">
    <cfRule type="cellIs" dxfId="217" priority="3730" operator="greaterThan">
      <formula>$W$17</formula>
    </cfRule>
    <cfRule type="cellIs" dxfId="216" priority="3731" operator="lessThan">
      <formula>$W$16</formula>
    </cfRule>
  </conditionalFormatting>
  <conditionalFormatting sqref="X4:X14">
    <cfRule type="cellIs" dxfId="215" priority="3734" operator="greaterThan">
      <formula>$X$17</formula>
    </cfRule>
    <cfRule type="cellIs" dxfId="214" priority="3735" operator="lessThan">
      <formula>$X$16</formula>
    </cfRule>
  </conditionalFormatting>
  <conditionalFormatting sqref="Z4:Z14">
    <cfRule type="cellIs" dxfId="213" priority="3738" operator="greaterThan">
      <formula>$Z$17</formula>
    </cfRule>
    <cfRule type="cellIs" dxfId="212" priority="3739" operator="lessThan">
      <formula>$Z$16</formula>
    </cfRule>
  </conditionalFormatting>
  <conditionalFormatting sqref="AA4:AA14">
    <cfRule type="cellIs" dxfId="211" priority="3742" operator="greaterThan">
      <formula>$AA$17</formula>
    </cfRule>
    <cfRule type="cellIs" dxfId="210" priority="3743" operator="lessThan">
      <formula>$AA$16</formula>
    </cfRule>
  </conditionalFormatting>
  <conditionalFormatting sqref="AC4:AC14">
    <cfRule type="cellIs" dxfId="209" priority="3746" operator="greaterThan">
      <formula>$AC$17</formula>
    </cfRule>
    <cfRule type="cellIs" dxfId="208" priority="3747" operator="lessThan">
      <formula>$AC$16</formula>
    </cfRule>
  </conditionalFormatting>
  <conditionalFormatting sqref="AD4:AD14">
    <cfRule type="cellIs" dxfId="207" priority="3750" operator="greaterThan">
      <formula>$AD$17</formula>
    </cfRule>
    <cfRule type="cellIs" dxfId="206" priority="3751" operator="lessThan">
      <formula>$AD$16</formula>
    </cfRule>
  </conditionalFormatting>
  <conditionalFormatting sqref="AF4:AF14">
    <cfRule type="cellIs" dxfId="205" priority="3754" operator="greaterThan">
      <formula>$AF$17</formula>
    </cfRule>
    <cfRule type="cellIs" dxfId="204" priority="3755" operator="lessThan">
      <formula>$AF$16</formula>
    </cfRule>
  </conditionalFormatting>
  <conditionalFormatting sqref="AG4:AG14">
    <cfRule type="cellIs" dxfId="203" priority="3758" operator="greaterThan">
      <formula>$AG$17</formula>
    </cfRule>
    <cfRule type="cellIs" dxfId="202" priority="3759" operator="lessThan">
      <formula>$AG$16</formula>
    </cfRule>
  </conditionalFormatting>
  <conditionalFormatting sqref="AI4:AI14">
    <cfRule type="cellIs" dxfId="201" priority="3762" operator="greaterThan">
      <formula>$AI$17</formula>
    </cfRule>
    <cfRule type="cellIs" dxfId="200" priority="3763" operator="lessThan">
      <formula>$AI$16</formula>
    </cfRule>
  </conditionalFormatting>
  <conditionalFormatting sqref="AJ4:AJ14">
    <cfRule type="cellIs" dxfId="199" priority="3766" operator="greaterThan">
      <formula>$AJ$17</formula>
    </cfRule>
    <cfRule type="cellIs" dxfId="198" priority="3767" operator="lessThan">
      <formula>$AJ$16</formula>
    </cfRule>
  </conditionalFormatting>
  <conditionalFormatting sqref="AL4:AL14">
    <cfRule type="cellIs" dxfId="197" priority="3770" operator="greaterThan">
      <formula>$AL$17</formula>
    </cfRule>
    <cfRule type="cellIs" dxfId="196" priority="3771" operator="lessThan">
      <formula>$AL$16</formula>
    </cfRule>
  </conditionalFormatting>
  <conditionalFormatting sqref="AM4:AM14">
    <cfRule type="cellIs" dxfId="195" priority="3774" operator="greaterThan">
      <formula>$AM$17</formula>
    </cfRule>
    <cfRule type="cellIs" dxfId="194" priority="3775" operator="lessThan">
      <formula>$AM$16</formula>
    </cfRule>
  </conditionalFormatting>
  <conditionalFormatting sqref="J4:J14">
    <cfRule type="cellIs" dxfId="193" priority="3778" operator="greaterThan">
      <formula>$J$17</formula>
    </cfRule>
    <cfRule type="cellIs" dxfId="192" priority="3779" operator="lessThan">
      <formula>$J$16</formula>
    </cfRule>
  </conditionalFormatting>
  <conditionalFormatting sqref="M4:M14">
    <cfRule type="cellIs" dxfId="191" priority="3782" operator="greaterThan">
      <formula>$M$17</formula>
    </cfRule>
    <cfRule type="cellIs" dxfId="190" priority="3783" operator="lessThan">
      <formula>$M$16</formula>
    </cfRule>
  </conditionalFormatting>
  <conditionalFormatting sqref="P4:P14">
    <cfRule type="cellIs" dxfId="189" priority="3786" operator="greaterThan">
      <formula>$P$17</formula>
    </cfRule>
    <cfRule type="cellIs" dxfId="188" priority="3787" operator="lessThan">
      <formula>$P$16</formula>
    </cfRule>
  </conditionalFormatting>
  <conditionalFormatting sqref="S4:S14">
    <cfRule type="cellIs" dxfId="187" priority="3790" operator="greaterThan">
      <formula>$S$17</formula>
    </cfRule>
    <cfRule type="cellIs" dxfId="186" priority="3791" operator="lessThan">
      <formula>$S$16</formula>
    </cfRule>
  </conditionalFormatting>
  <conditionalFormatting sqref="V4:V14">
    <cfRule type="cellIs" dxfId="185" priority="3794" operator="greaterThan">
      <formula>$V$17</formula>
    </cfRule>
    <cfRule type="cellIs" dxfId="184" priority="3795" operator="lessThan">
      <formula>$V$16</formula>
    </cfRule>
  </conditionalFormatting>
  <conditionalFormatting sqref="Y4:Y14">
    <cfRule type="cellIs" dxfId="183" priority="3798" operator="greaterThan">
      <formula>$Y$17</formula>
    </cfRule>
    <cfRule type="cellIs" dxfId="182" priority="3799" operator="lessThan">
      <formula>$Y$16</formula>
    </cfRule>
  </conditionalFormatting>
  <conditionalFormatting sqref="AB4:AB14">
    <cfRule type="cellIs" dxfId="181" priority="3802" operator="greaterThan">
      <formula>$AB$17</formula>
    </cfRule>
    <cfRule type="cellIs" dxfId="180" priority="3803" operator="lessThan">
      <formula>$AB$16</formula>
    </cfRule>
  </conditionalFormatting>
  <conditionalFormatting sqref="AE4:AE14">
    <cfRule type="cellIs" dxfId="179" priority="3806" operator="greaterThan">
      <formula>$AE$17</formula>
    </cfRule>
    <cfRule type="cellIs" dxfId="178" priority="3807" operator="lessThan">
      <formula>$AE$16</formula>
    </cfRule>
  </conditionalFormatting>
  <conditionalFormatting sqref="AH4:AH14">
    <cfRule type="cellIs" dxfId="177" priority="3810" operator="greaterThan">
      <formula>$AH$17</formula>
    </cfRule>
    <cfRule type="cellIs" dxfId="176" priority="3811" operator="lessThan">
      <formula>$AH$16</formula>
    </cfRule>
  </conditionalFormatting>
  <conditionalFormatting sqref="AK4:AK14">
    <cfRule type="cellIs" dxfId="175" priority="3814" operator="greaterThan">
      <formula>$AK$17</formula>
    </cfRule>
    <cfRule type="cellIs" dxfId="174" priority="3815" operator="lessThan">
      <formula>$AK$16</formula>
    </cfRule>
  </conditionalFormatting>
  <conditionalFormatting sqref="AN4:AN14">
    <cfRule type="cellIs" dxfId="173" priority="3818" operator="greaterThan">
      <formula>$AN$17</formula>
    </cfRule>
    <cfRule type="cellIs" dxfId="172" priority="3819" operator="lessThan">
      <formula>$AN$16</formula>
    </cfRule>
  </conditionalFormatting>
  <pageMargins left="0.25" right="0.25" top="0.75" bottom="0.75" header="0.3" footer="0.3"/>
  <pageSetup paperSize="8" scale="5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Z995"/>
  <sheetViews>
    <sheetView zoomScaleNormal="100" workbookViewId="0">
      <selection sqref="A1:C1"/>
    </sheetView>
  </sheetViews>
  <sheetFormatPr defaultColWidth="14.42578125" defaultRowHeight="15" customHeight="1" x14ac:dyDescent="0.25"/>
  <cols>
    <col min="1" max="1" width="61.42578125" customWidth="1"/>
    <col min="2" max="2" width="9.85546875" customWidth="1"/>
    <col min="3" max="3" width="71.28515625" customWidth="1"/>
    <col min="4" max="4" width="11.5703125" style="7" customWidth="1"/>
    <col min="5" max="16" width="7.85546875" customWidth="1"/>
    <col min="17" max="17" width="14.5703125" style="42" customWidth="1"/>
  </cols>
  <sheetData>
    <row r="1" spans="1:26" ht="24.75" customHeight="1" x14ac:dyDescent="0.25">
      <c r="A1" s="300" t="s">
        <v>587</v>
      </c>
      <c r="B1" s="300"/>
      <c r="C1" s="300"/>
      <c r="D1" s="27"/>
    </row>
    <row r="2" spans="1:26" ht="30" customHeight="1" x14ac:dyDescent="0.25">
      <c r="A2" s="59" t="s">
        <v>211</v>
      </c>
      <c r="B2" s="47" t="s">
        <v>348</v>
      </c>
      <c r="C2" s="59" t="s">
        <v>572</v>
      </c>
      <c r="D2" s="59" t="s">
        <v>214</v>
      </c>
      <c r="E2" s="218" t="s">
        <v>3</v>
      </c>
      <c r="F2" s="239" t="s">
        <v>5</v>
      </c>
      <c r="G2" s="59" t="s">
        <v>7</v>
      </c>
      <c r="H2" s="239" t="s">
        <v>9</v>
      </c>
      <c r="I2" s="59" t="s">
        <v>11</v>
      </c>
      <c r="J2" s="239" t="s">
        <v>13</v>
      </c>
      <c r="K2" s="59" t="s">
        <v>15</v>
      </c>
      <c r="L2" s="239" t="s">
        <v>17</v>
      </c>
      <c r="M2" s="59" t="s">
        <v>19</v>
      </c>
      <c r="N2" s="239" t="s">
        <v>21</v>
      </c>
      <c r="O2" s="59" t="s">
        <v>23</v>
      </c>
      <c r="P2" s="239" t="s">
        <v>25</v>
      </c>
      <c r="Q2" s="61" t="s">
        <v>216</v>
      </c>
      <c r="R2" s="62"/>
      <c r="S2" s="63"/>
      <c r="T2" s="62"/>
      <c r="U2" s="64"/>
      <c r="V2" s="65"/>
      <c r="W2" s="63"/>
      <c r="X2" s="62"/>
      <c r="Y2" s="63"/>
      <c r="Z2" s="62"/>
    </row>
    <row r="3" spans="1:26" x14ac:dyDescent="0.25">
      <c r="A3" s="104" t="s">
        <v>54</v>
      </c>
      <c r="B3" s="238" t="s">
        <v>55</v>
      </c>
      <c r="C3" s="104" t="s">
        <v>58</v>
      </c>
      <c r="D3" s="113" t="s">
        <v>222</v>
      </c>
      <c r="E3" s="113">
        <v>1</v>
      </c>
      <c r="F3" s="113"/>
      <c r="G3" s="113"/>
      <c r="H3" s="113"/>
      <c r="I3" s="113"/>
      <c r="J3" s="113">
        <v>1</v>
      </c>
      <c r="K3" s="113"/>
      <c r="L3" s="113"/>
      <c r="M3" s="113"/>
      <c r="N3" s="113"/>
      <c r="O3" s="113"/>
      <c r="P3" s="113">
        <v>1</v>
      </c>
      <c r="Q3" s="104"/>
    </row>
    <row r="4" spans="1:26" x14ac:dyDescent="0.25">
      <c r="A4" s="104" t="s">
        <v>54</v>
      </c>
      <c r="B4" s="238" t="s">
        <v>55</v>
      </c>
      <c r="C4" s="104" t="s">
        <v>59</v>
      </c>
      <c r="D4" s="113" t="s">
        <v>223</v>
      </c>
      <c r="E4" s="113">
        <v>6</v>
      </c>
      <c r="F4" s="113">
        <v>5</v>
      </c>
      <c r="G4" s="113">
        <v>6</v>
      </c>
      <c r="H4" s="113">
        <v>7</v>
      </c>
      <c r="I4" s="113">
        <v>6</v>
      </c>
      <c r="J4" s="113">
        <v>7</v>
      </c>
      <c r="K4" s="113">
        <v>8</v>
      </c>
      <c r="L4" s="113">
        <v>5</v>
      </c>
      <c r="M4" s="113">
        <v>5</v>
      </c>
      <c r="N4" s="113">
        <v>3</v>
      </c>
      <c r="O4" s="113">
        <v>4</v>
      </c>
      <c r="P4" s="113">
        <v>8</v>
      </c>
      <c r="Q4" s="104"/>
    </row>
    <row r="5" spans="1:26" x14ac:dyDescent="0.25">
      <c r="A5" s="104" t="s">
        <v>54</v>
      </c>
      <c r="B5" s="238" t="s">
        <v>55</v>
      </c>
      <c r="C5" s="104" t="s">
        <v>60</v>
      </c>
      <c r="D5" s="113" t="s">
        <v>224</v>
      </c>
      <c r="E5" s="113">
        <v>3</v>
      </c>
      <c r="F5" s="113">
        <v>3</v>
      </c>
      <c r="G5" s="113">
        <v>3</v>
      </c>
      <c r="H5" s="113">
        <v>2</v>
      </c>
      <c r="I5" s="113">
        <v>2</v>
      </c>
      <c r="J5" s="113">
        <v>2</v>
      </c>
      <c r="K5" s="113">
        <v>2</v>
      </c>
      <c r="L5" s="113">
        <v>3</v>
      </c>
      <c r="M5" s="113">
        <v>2</v>
      </c>
      <c r="N5" s="113">
        <v>3</v>
      </c>
      <c r="O5" s="113">
        <v>1</v>
      </c>
      <c r="P5" s="113">
        <v>2</v>
      </c>
      <c r="Q5" s="104"/>
    </row>
    <row r="6" spans="1:26" x14ac:dyDescent="0.25">
      <c r="A6" s="104" t="s">
        <v>66</v>
      </c>
      <c r="B6" s="238" t="s">
        <v>55</v>
      </c>
      <c r="C6" s="104" t="s">
        <v>67</v>
      </c>
      <c r="D6" s="113" t="s">
        <v>232</v>
      </c>
      <c r="E6" s="113"/>
      <c r="F6" s="113">
        <v>1</v>
      </c>
      <c r="G6" s="113"/>
      <c r="H6" s="113"/>
      <c r="I6" s="113">
        <v>1</v>
      </c>
      <c r="J6" s="113"/>
      <c r="K6" s="113"/>
      <c r="L6" s="113"/>
      <c r="M6" s="113"/>
      <c r="N6" s="113"/>
      <c r="O6" s="113"/>
      <c r="P6" s="113"/>
      <c r="Q6" s="104"/>
    </row>
    <row r="7" spans="1:26" x14ac:dyDescent="0.25">
      <c r="A7" s="104" t="s">
        <v>66</v>
      </c>
      <c r="B7" s="238" t="s">
        <v>55</v>
      </c>
      <c r="C7" s="104" t="s">
        <v>68</v>
      </c>
      <c r="D7" s="113" t="s">
        <v>232</v>
      </c>
      <c r="E7" s="113">
        <v>3</v>
      </c>
      <c r="F7" s="113">
        <v>1</v>
      </c>
      <c r="G7" s="113"/>
      <c r="H7" s="113">
        <v>1</v>
      </c>
      <c r="I7" s="113"/>
      <c r="J7" s="113">
        <v>1</v>
      </c>
      <c r="K7" s="113">
        <v>1</v>
      </c>
      <c r="L7" s="113">
        <v>1</v>
      </c>
      <c r="M7" s="113"/>
      <c r="N7" s="113">
        <v>1</v>
      </c>
      <c r="O7" s="113"/>
      <c r="P7" s="113">
        <v>1</v>
      </c>
      <c r="Q7" s="104"/>
    </row>
    <row r="8" spans="1:26" ht="15.75" customHeight="1" x14ac:dyDescent="0.25">
      <c r="A8" s="104" t="s">
        <v>66</v>
      </c>
      <c r="B8" s="238" t="s">
        <v>55</v>
      </c>
      <c r="C8" s="104" t="s">
        <v>70</v>
      </c>
      <c r="D8" s="113" t="s">
        <v>232</v>
      </c>
      <c r="E8" s="113">
        <v>3</v>
      </c>
      <c r="F8" s="113">
        <v>2</v>
      </c>
      <c r="G8" s="113">
        <v>1</v>
      </c>
      <c r="H8" s="113">
        <v>1</v>
      </c>
      <c r="I8" s="113"/>
      <c r="J8" s="113">
        <v>3</v>
      </c>
      <c r="K8" s="113">
        <v>1</v>
      </c>
      <c r="L8" s="113">
        <v>1</v>
      </c>
      <c r="M8" s="113"/>
      <c r="N8" s="113">
        <v>1</v>
      </c>
      <c r="O8" s="113"/>
      <c r="P8" s="113">
        <v>2</v>
      </c>
      <c r="Q8" s="104"/>
    </row>
    <row r="9" spans="1:26" x14ac:dyDescent="0.25">
      <c r="A9" s="104" t="s">
        <v>66</v>
      </c>
      <c r="B9" s="238" t="s">
        <v>55</v>
      </c>
      <c r="C9" s="104" t="s">
        <v>71</v>
      </c>
      <c r="D9" s="113" t="s">
        <v>233</v>
      </c>
      <c r="E9" s="113">
        <v>2</v>
      </c>
      <c r="F9" s="113">
        <v>1</v>
      </c>
      <c r="G9" s="113">
        <v>1</v>
      </c>
      <c r="H9" s="113">
        <v>1</v>
      </c>
      <c r="I9" s="113">
        <v>1</v>
      </c>
      <c r="J9" s="113">
        <v>1</v>
      </c>
      <c r="K9" s="113">
        <v>1</v>
      </c>
      <c r="L9" s="113">
        <v>1</v>
      </c>
      <c r="M9" s="113">
        <v>1</v>
      </c>
      <c r="N9" s="113">
        <v>1</v>
      </c>
      <c r="O9" s="113"/>
      <c r="P9" s="113">
        <v>1</v>
      </c>
      <c r="Q9" s="104"/>
    </row>
    <row r="10" spans="1:26" x14ac:dyDescent="0.25">
      <c r="A10" s="104" t="s">
        <v>66</v>
      </c>
      <c r="B10" s="238" t="s">
        <v>55</v>
      </c>
      <c r="C10" s="104" t="s">
        <v>72</v>
      </c>
      <c r="D10" s="113" t="s">
        <v>233</v>
      </c>
      <c r="E10" s="113">
        <v>2</v>
      </c>
      <c r="F10" s="113">
        <v>3</v>
      </c>
      <c r="G10" s="113">
        <v>1</v>
      </c>
      <c r="H10" s="113">
        <v>1</v>
      </c>
      <c r="I10" s="113">
        <v>1</v>
      </c>
      <c r="J10" s="113">
        <v>1</v>
      </c>
      <c r="K10" s="113">
        <v>1</v>
      </c>
      <c r="L10" s="113">
        <v>2</v>
      </c>
      <c r="M10" s="113">
        <v>1</v>
      </c>
      <c r="N10" s="113">
        <v>1</v>
      </c>
      <c r="O10" s="113">
        <v>1</v>
      </c>
      <c r="P10" s="113">
        <v>1</v>
      </c>
      <c r="Q10" s="104"/>
    </row>
    <row r="11" spans="1:26" x14ac:dyDescent="0.25">
      <c r="A11" s="104" t="s">
        <v>66</v>
      </c>
      <c r="B11" s="238" t="s">
        <v>55</v>
      </c>
      <c r="C11" s="104" t="s">
        <v>73</v>
      </c>
      <c r="D11" s="113" t="s">
        <v>233</v>
      </c>
      <c r="E11" s="113">
        <v>2</v>
      </c>
      <c r="F11" s="113">
        <v>1</v>
      </c>
      <c r="G11" s="113">
        <v>2</v>
      </c>
      <c r="H11" s="113">
        <v>1</v>
      </c>
      <c r="I11" s="113">
        <v>4</v>
      </c>
      <c r="J11" s="113">
        <v>1</v>
      </c>
      <c r="K11" s="113"/>
      <c r="L11" s="113"/>
      <c r="M11" s="113">
        <v>1</v>
      </c>
      <c r="N11" s="113">
        <v>1</v>
      </c>
      <c r="O11" s="113"/>
      <c r="P11" s="113">
        <v>1</v>
      </c>
      <c r="Q11" s="104"/>
    </row>
    <row r="12" spans="1:26" x14ac:dyDescent="0.25">
      <c r="A12" s="104" t="s">
        <v>78</v>
      </c>
      <c r="B12" s="238" t="s">
        <v>55</v>
      </c>
      <c r="C12" s="104" t="s">
        <v>79</v>
      </c>
      <c r="D12" s="113" t="s">
        <v>240</v>
      </c>
      <c r="E12" s="113">
        <v>5</v>
      </c>
      <c r="F12" s="113">
        <v>2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04"/>
    </row>
    <row r="13" spans="1:26" x14ac:dyDescent="0.25">
      <c r="A13" s="104" t="s">
        <v>78</v>
      </c>
      <c r="B13" s="238" t="s">
        <v>55</v>
      </c>
      <c r="C13" s="104" t="s">
        <v>80</v>
      </c>
      <c r="D13" s="113" t="s">
        <v>241</v>
      </c>
      <c r="E13" s="113">
        <v>5</v>
      </c>
      <c r="F13" s="113">
        <v>2</v>
      </c>
      <c r="G13" s="113">
        <v>5</v>
      </c>
      <c r="H13" s="113">
        <v>2</v>
      </c>
      <c r="I13" s="113">
        <v>3</v>
      </c>
      <c r="J13" s="113">
        <v>4</v>
      </c>
      <c r="K13" s="113">
        <v>5</v>
      </c>
      <c r="L13" s="113">
        <v>4</v>
      </c>
      <c r="M13" s="113">
        <v>3</v>
      </c>
      <c r="N13" s="113">
        <v>2</v>
      </c>
      <c r="O13" s="113">
        <v>2</v>
      </c>
      <c r="P13" s="113">
        <v>5</v>
      </c>
      <c r="Q13" s="104"/>
    </row>
    <row r="14" spans="1:26" x14ac:dyDescent="0.25">
      <c r="A14" s="104" t="s">
        <v>78</v>
      </c>
      <c r="B14" s="238" t="s">
        <v>55</v>
      </c>
      <c r="C14" s="104" t="s">
        <v>81</v>
      </c>
      <c r="D14" s="113" t="s">
        <v>241</v>
      </c>
      <c r="E14" s="113">
        <v>1</v>
      </c>
      <c r="F14" s="113">
        <v>3</v>
      </c>
      <c r="G14" s="113">
        <v>1</v>
      </c>
      <c r="H14" s="113">
        <v>2</v>
      </c>
      <c r="I14" s="113"/>
      <c r="J14" s="113"/>
      <c r="K14" s="113">
        <v>2</v>
      </c>
      <c r="L14" s="113"/>
      <c r="M14" s="113"/>
      <c r="N14" s="113">
        <v>1</v>
      </c>
      <c r="O14" s="113"/>
      <c r="P14" s="113">
        <v>1</v>
      </c>
      <c r="Q14" s="104"/>
    </row>
    <row r="15" spans="1:26" x14ac:dyDescent="0.25">
      <c r="A15" s="104" t="s">
        <v>78</v>
      </c>
      <c r="B15" s="238" t="s">
        <v>55</v>
      </c>
      <c r="C15" s="104" t="s">
        <v>82</v>
      </c>
      <c r="D15" s="113" t="s">
        <v>242</v>
      </c>
      <c r="E15" s="113"/>
      <c r="F15" s="113"/>
      <c r="G15" s="113">
        <v>1</v>
      </c>
      <c r="H15" s="113">
        <v>1</v>
      </c>
      <c r="I15" s="113">
        <v>1</v>
      </c>
      <c r="J15" s="113">
        <v>2</v>
      </c>
      <c r="K15" s="113">
        <v>2</v>
      </c>
      <c r="L15" s="113"/>
      <c r="M15" s="113">
        <v>1</v>
      </c>
      <c r="N15" s="113">
        <v>1</v>
      </c>
      <c r="O15" s="113"/>
      <c r="P15" s="113">
        <v>1</v>
      </c>
      <c r="Q15" s="104"/>
    </row>
    <row r="16" spans="1:26" x14ac:dyDescent="0.25">
      <c r="A16" s="104" t="s">
        <v>78</v>
      </c>
      <c r="B16" s="238" t="s">
        <v>55</v>
      </c>
      <c r="C16" s="104" t="s">
        <v>83</v>
      </c>
      <c r="D16" s="113" t="s">
        <v>242</v>
      </c>
      <c r="E16" s="113"/>
      <c r="F16" s="113">
        <v>1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04"/>
    </row>
    <row r="17" spans="1:17" ht="15.75" customHeight="1" x14ac:dyDescent="0.25">
      <c r="A17" s="104" t="s">
        <v>92</v>
      </c>
      <c r="B17" s="238" t="s">
        <v>55</v>
      </c>
      <c r="C17" s="104" t="s">
        <v>93</v>
      </c>
      <c r="D17" s="113" t="s">
        <v>233</v>
      </c>
      <c r="E17" s="113">
        <v>1</v>
      </c>
      <c r="F17" s="113">
        <v>1</v>
      </c>
      <c r="G17" s="113">
        <v>1</v>
      </c>
      <c r="H17" s="113"/>
      <c r="I17" s="113">
        <v>2</v>
      </c>
      <c r="J17" s="113"/>
      <c r="K17" s="113"/>
      <c r="L17" s="113"/>
      <c r="M17" s="113"/>
      <c r="N17" s="113"/>
      <c r="O17" s="113"/>
      <c r="P17" s="113"/>
      <c r="Q17" s="104"/>
    </row>
    <row r="18" spans="1:17" x14ac:dyDescent="0.25">
      <c r="A18" s="104" t="s">
        <v>95</v>
      </c>
      <c r="B18" s="238" t="s">
        <v>55</v>
      </c>
      <c r="C18" s="104" t="s">
        <v>96</v>
      </c>
      <c r="D18" s="113" t="s">
        <v>255</v>
      </c>
      <c r="E18" s="113">
        <v>2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04"/>
    </row>
    <row r="19" spans="1:17" x14ac:dyDescent="0.25">
      <c r="A19" s="104" t="s">
        <v>95</v>
      </c>
      <c r="B19" s="238" t="s">
        <v>55</v>
      </c>
      <c r="C19" s="104" t="s">
        <v>97</v>
      </c>
      <c r="D19" s="113" t="s">
        <v>255</v>
      </c>
      <c r="E19" s="113">
        <v>2</v>
      </c>
      <c r="F19" s="113">
        <v>2</v>
      </c>
      <c r="G19" s="113">
        <v>2</v>
      </c>
      <c r="H19" s="113">
        <v>2</v>
      </c>
      <c r="I19" s="113"/>
      <c r="J19" s="113">
        <v>4</v>
      </c>
      <c r="K19" s="113">
        <v>2</v>
      </c>
      <c r="L19" s="113">
        <v>1</v>
      </c>
      <c r="M19" s="113">
        <v>1</v>
      </c>
      <c r="N19" s="113"/>
      <c r="O19" s="113"/>
      <c r="P19" s="113">
        <v>2</v>
      </c>
      <c r="Q19" s="104"/>
    </row>
    <row r="20" spans="1:17" x14ac:dyDescent="0.25">
      <c r="A20" s="104" t="s">
        <v>101</v>
      </c>
      <c r="B20" s="238" t="s">
        <v>55</v>
      </c>
      <c r="C20" s="104" t="s">
        <v>102</v>
      </c>
      <c r="D20" s="113" t="s">
        <v>262</v>
      </c>
      <c r="E20" s="113"/>
      <c r="F20" s="113">
        <v>1</v>
      </c>
      <c r="G20" s="113"/>
      <c r="H20" s="113">
        <v>1</v>
      </c>
      <c r="I20" s="113"/>
      <c r="J20" s="113">
        <v>1</v>
      </c>
      <c r="K20" s="113">
        <v>1</v>
      </c>
      <c r="L20" s="113"/>
      <c r="M20" s="113"/>
      <c r="N20" s="113"/>
      <c r="O20" s="113"/>
      <c r="P20" s="113">
        <v>1</v>
      </c>
      <c r="Q20" s="104"/>
    </row>
    <row r="21" spans="1:17" ht="15.75" customHeight="1" x14ac:dyDescent="0.25">
      <c r="A21" s="104" t="s">
        <v>105</v>
      </c>
      <c r="B21" s="238" t="s">
        <v>55</v>
      </c>
      <c r="C21" s="104" t="s">
        <v>106</v>
      </c>
      <c r="D21" s="113" t="s">
        <v>267</v>
      </c>
      <c r="E21" s="113">
        <v>1</v>
      </c>
      <c r="F21" s="113">
        <v>1</v>
      </c>
      <c r="G21" s="113">
        <v>2</v>
      </c>
      <c r="H21" s="113">
        <v>1</v>
      </c>
      <c r="I21" s="113"/>
      <c r="J21" s="113">
        <v>1</v>
      </c>
      <c r="K21" s="113">
        <v>2</v>
      </c>
      <c r="L21" s="113">
        <v>2</v>
      </c>
      <c r="M21" s="113"/>
      <c r="N21" s="113"/>
      <c r="O21" s="113"/>
      <c r="P21" s="113">
        <v>1</v>
      </c>
      <c r="Q21" s="104"/>
    </row>
    <row r="22" spans="1:17" ht="15.75" customHeight="1" x14ac:dyDescent="0.25">
      <c r="A22" s="104" t="s">
        <v>105</v>
      </c>
      <c r="B22" s="238" t="s">
        <v>55</v>
      </c>
      <c r="C22" s="104" t="s">
        <v>107</v>
      </c>
      <c r="D22" s="113" t="s">
        <v>266</v>
      </c>
      <c r="E22" s="113"/>
      <c r="F22" s="113"/>
      <c r="G22" s="113"/>
      <c r="H22" s="113"/>
      <c r="I22" s="113"/>
      <c r="J22" s="113">
        <v>1</v>
      </c>
      <c r="K22" s="113">
        <v>1</v>
      </c>
      <c r="L22" s="113"/>
      <c r="M22" s="113"/>
      <c r="N22" s="113"/>
      <c r="O22" s="113"/>
      <c r="P22" s="113"/>
      <c r="Q22" s="104"/>
    </row>
    <row r="23" spans="1:17" ht="15.75" customHeight="1" x14ac:dyDescent="0.25">
      <c r="A23" s="104" t="s">
        <v>105</v>
      </c>
      <c r="B23" s="238" t="s">
        <v>55</v>
      </c>
      <c r="C23" s="104" t="s">
        <v>108</v>
      </c>
      <c r="D23" s="113" t="s">
        <v>266</v>
      </c>
      <c r="E23" s="113">
        <v>2</v>
      </c>
      <c r="F23" s="113">
        <v>1</v>
      </c>
      <c r="G23" s="113"/>
      <c r="H23" s="113">
        <v>2</v>
      </c>
      <c r="I23" s="113"/>
      <c r="J23" s="113">
        <v>1</v>
      </c>
      <c r="K23" s="113">
        <v>1</v>
      </c>
      <c r="L23" s="113">
        <v>1</v>
      </c>
      <c r="M23" s="113"/>
      <c r="N23" s="113"/>
      <c r="O23" s="113"/>
      <c r="P23" s="113">
        <v>2</v>
      </c>
      <c r="Q23" s="104"/>
    </row>
    <row r="24" spans="1:17" ht="15.75" customHeight="1" x14ac:dyDescent="0.25">
      <c r="A24" s="104" t="s">
        <v>105</v>
      </c>
      <c r="B24" s="238" t="s">
        <v>55</v>
      </c>
      <c r="C24" s="104" t="s">
        <v>109</v>
      </c>
      <c r="D24" s="113" t="s">
        <v>266</v>
      </c>
      <c r="E24" s="113"/>
      <c r="F24" s="113">
        <v>2</v>
      </c>
      <c r="G24" s="113"/>
      <c r="H24" s="113"/>
      <c r="I24" s="113"/>
      <c r="J24" s="113"/>
      <c r="K24" s="113">
        <v>1</v>
      </c>
      <c r="L24" s="113">
        <v>1</v>
      </c>
      <c r="M24" s="113"/>
      <c r="N24" s="113"/>
      <c r="O24" s="113"/>
      <c r="P24" s="113">
        <v>2</v>
      </c>
      <c r="Q24" s="104"/>
    </row>
    <row r="25" spans="1:17" ht="15.75" customHeight="1" x14ac:dyDescent="0.25">
      <c r="A25" s="104" t="s">
        <v>105</v>
      </c>
      <c r="B25" s="238" t="s">
        <v>55</v>
      </c>
      <c r="C25" s="104" t="s">
        <v>110</v>
      </c>
      <c r="D25" s="113" t="s">
        <v>268</v>
      </c>
      <c r="E25" s="113">
        <v>4</v>
      </c>
      <c r="F25" s="113">
        <v>3</v>
      </c>
      <c r="G25" s="113">
        <v>2</v>
      </c>
      <c r="H25" s="113">
        <v>2</v>
      </c>
      <c r="I25" s="113">
        <v>2</v>
      </c>
      <c r="J25" s="113">
        <v>5</v>
      </c>
      <c r="K25" s="113">
        <v>3</v>
      </c>
      <c r="L25" s="113">
        <v>1</v>
      </c>
      <c r="M25" s="113">
        <v>1</v>
      </c>
      <c r="N25" s="113">
        <v>1</v>
      </c>
      <c r="O25" s="113">
        <v>2</v>
      </c>
      <c r="P25" s="113">
        <v>4</v>
      </c>
      <c r="Q25" s="104"/>
    </row>
    <row r="26" spans="1:17" ht="15.75" customHeight="1" x14ac:dyDescent="0.25">
      <c r="A26" s="104" t="s">
        <v>105</v>
      </c>
      <c r="B26" s="238" t="s">
        <v>55</v>
      </c>
      <c r="C26" s="104" t="s">
        <v>111</v>
      </c>
      <c r="D26" s="113" t="s">
        <v>267</v>
      </c>
      <c r="E26" s="113">
        <v>1</v>
      </c>
      <c r="F26" s="113">
        <v>1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04"/>
    </row>
    <row r="27" spans="1:17" ht="15.75" customHeight="1" x14ac:dyDescent="0.25">
      <c r="A27" s="104" t="s">
        <v>105</v>
      </c>
      <c r="B27" s="238" t="s">
        <v>55</v>
      </c>
      <c r="C27" s="104" t="s">
        <v>113</v>
      </c>
      <c r="D27" s="113" t="s">
        <v>266</v>
      </c>
      <c r="E27" s="113">
        <v>1</v>
      </c>
      <c r="F27" s="113">
        <v>1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04"/>
    </row>
    <row r="28" spans="1:17" ht="15.75" customHeight="1" x14ac:dyDescent="0.25">
      <c r="A28" s="104" t="s">
        <v>105</v>
      </c>
      <c r="B28" s="238" t="s">
        <v>55</v>
      </c>
      <c r="C28" s="104" t="s">
        <v>115</v>
      </c>
      <c r="D28" s="113" t="s">
        <v>266</v>
      </c>
      <c r="E28" s="113">
        <v>1</v>
      </c>
      <c r="F28" s="113">
        <v>1</v>
      </c>
      <c r="G28" s="113"/>
      <c r="H28" s="113"/>
      <c r="I28" s="113"/>
      <c r="J28" s="113">
        <v>1</v>
      </c>
      <c r="K28" s="113">
        <v>2</v>
      </c>
      <c r="L28" s="113">
        <v>1</v>
      </c>
      <c r="M28" s="113"/>
      <c r="N28" s="113"/>
      <c r="O28" s="113"/>
      <c r="P28" s="113"/>
      <c r="Q28" s="104"/>
    </row>
    <row r="29" spans="1:17" ht="15.75" customHeight="1" x14ac:dyDescent="0.25">
      <c r="A29" s="104" t="s">
        <v>105</v>
      </c>
      <c r="B29" s="238" t="s">
        <v>55</v>
      </c>
      <c r="C29" s="104" t="s">
        <v>116</v>
      </c>
      <c r="D29" s="113" t="s">
        <v>268</v>
      </c>
      <c r="E29" s="113">
        <v>4</v>
      </c>
      <c r="F29" s="113">
        <v>2</v>
      </c>
      <c r="G29" s="113">
        <v>2</v>
      </c>
      <c r="H29" s="113"/>
      <c r="I29" s="113">
        <v>2</v>
      </c>
      <c r="J29" s="113">
        <v>1</v>
      </c>
      <c r="K29" s="113">
        <v>1</v>
      </c>
      <c r="L29" s="113"/>
      <c r="M29" s="113"/>
      <c r="N29" s="113"/>
      <c r="O29" s="113"/>
      <c r="P29" s="113">
        <v>2</v>
      </c>
      <c r="Q29" s="104"/>
    </row>
    <row r="30" spans="1:17" ht="15.75" customHeight="1" x14ac:dyDescent="0.25">
      <c r="A30" s="104" t="s">
        <v>105</v>
      </c>
      <c r="B30" s="238" t="s">
        <v>55</v>
      </c>
      <c r="C30" s="104" t="s">
        <v>117</v>
      </c>
      <c r="D30" s="113" t="s">
        <v>222</v>
      </c>
      <c r="E30" s="113">
        <v>4</v>
      </c>
      <c r="F30" s="113">
        <v>3</v>
      </c>
      <c r="G30" s="113">
        <v>3</v>
      </c>
      <c r="H30" s="113">
        <v>2</v>
      </c>
      <c r="I30" s="113">
        <v>1</v>
      </c>
      <c r="J30" s="113">
        <v>3</v>
      </c>
      <c r="K30" s="113">
        <v>2</v>
      </c>
      <c r="L30" s="113">
        <v>1</v>
      </c>
      <c r="M30" s="113">
        <v>1</v>
      </c>
      <c r="N30" s="113">
        <v>1</v>
      </c>
      <c r="O30" s="113">
        <v>1</v>
      </c>
      <c r="P30" s="113">
        <v>2</v>
      </c>
      <c r="Q30" s="104"/>
    </row>
    <row r="31" spans="1:17" ht="15.75" customHeight="1" x14ac:dyDescent="0.25">
      <c r="A31" s="104" t="s">
        <v>105</v>
      </c>
      <c r="B31" s="238" t="s">
        <v>55</v>
      </c>
      <c r="C31" s="104" t="s">
        <v>119</v>
      </c>
      <c r="D31" s="113" t="s">
        <v>266</v>
      </c>
      <c r="E31" s="113"/>
      <c r="F31" s="113">
        <v>2</v>
      </c>
      <c r="G31" s="113"/>
      <c r="H31" s="113"/>
      <c r="I31" s="113"/>
      <c r="J31" s="113">
        <v>1</v>
      </c>
      <c r="K31" s="113"/>
      <c r="L31" s="113"/>
      <c r="M31" s="113"/>
      <c r="N31" s="113"/>
      <c r="O31" s="113"/>
      <c r="P31" s="113"/>
      <c r="Q31" s="104"/>
    </row>
    <row r="32" spans="1:17" ht="15.75" customHeight="1" x14ac:dyDescent="0.25">
      <c r="A32" s="104" t="s">
        <v>105</v>
      </c>
      <c r="B32" s="238" t="s">
        <v>55</v>
      </c>
      <c r="C32" s="104" t="s">
        <v>120</v>
      </c>
      <c r="D32" s="113" t="s">
        <v>268</v>
      </c>
      <c r="E32" s="113">
        <v>1</v>
      </c>
      <c r="F32" s="113">
        <v>1</v>
      </c>
      <c r="G32" s="113"/>
      <c r="H32" s="113">
        <v>1</v>
      </c>
      <c r="I32" s="113"/>
      <c r="J32" s="113"/>
      <c r="K32" s="113">
        <v>1</v>
      </c>
      <c r="L32" s="113">
        <v>1</v>
      </c>
      <c r="M32" s="113"/>
      <c r="N32" s="113">
        <v>1</v>
      </c>
      <c r="O32" s="113"/>
      <c r="P32" s="113">
        <v>2</v>
      </c>
      <c r="Q32" s="104"/>
    </row>
    <row r="33" spans="1:17" ht="15.75" customHeight="1" x14ac:dyDescent="0.25">
      <c r="A33" s="104" t="s">
        <v>105</v>
      </c>
      <c r="B33" s="238" t="s">
        <v>55</v>
      </c>
      <c r="C33" s="104" t="s">
        <v>121</v>
      </c>
      <c r="D33" s="113" t="s">
        <v>266</v>
      </c>
      <c r="E33" s="113">
        <v>3</v>
      </c>
      <c r="F33" s="113"/>
      <c r="G33" s="113">
        <v>1</v>
      </c>
      <c r="H33" s="113">
        <v>1</v>
      </c>
      <c r="I33" s="113"/>
      <c r="J33" s="113">
        <v>3</v>
      </c>
      <c r="K33" s="113">
        <v>3</v>
      </c>
      <c r="L33" s="113">
        <v>2</v>
      </c>
      <c r="M33" s="113"/>
      <c r="N33" s="113"/>
      <c r="O33" s="113"/>
      <c r="P33" s="113">
        <v>3</v>
      </c>
      <c r="Q33" s="104"/>
    </row>
    <row r="34" spans="1:17" ht="15.75" customHeight="1" x14ac:dyDescent="0.25">
      <c r="A34" s="104" t="s">
        <v>105</v>
      </c>
      <c r="B34" s="238" t="s">
        <v>55</v>
      </c>
      <c r="C34" s="104" t="s">
        <v>122</v>
      </c>
      <c r="D34" s="113" t="s">
        <v>268</v>
      </c>
      <c r="E34" s="113">
        <v>1</v>
      </c>
      <c r="F34" s="113">
        <v>6</v>
      </c>
      <c r="G34" s="113">
        <v>2</v>
      </c>
      <c r="H34" s="113">
        <v>1</v>
      </c>
      <c r="I34" s="113"/>
      <c r="J34" s="113">
        <v>2</v>
      </c>
      <c r="K34" s="113">
        <v>3</v>
      </c>
      <c r="L34" s="113">
        <v>2</v>
      </c>
      <c r="M34" s="113"/>
      <c r="N34" s="113"/>
      <c r="O34" s="113"/>
      <c r="P34" s="113">
        <v>3</v>
      </c>
      <c r="Q34" s="104"/>
    </row>
    <row r="35" spans="1:17" ht="15.75" customHeight="1" x14ac:dyDescent="0.25">
      <c r="A35" s="104" t="s">
        <v>105</v>
      </c>
      <c r="B35" s="238" t="s">
        <v>55</v>
      </c>
      <c r="C35" s="104" t="s">
        <v>123</v>
      </c>
      <c r="D35" s="113" t="s">
        <v>266</v>
      </c>
      <c r="E35" s="113">
        <v>1</v>
      </c>
      <c r="F35" s="113"/>
      <c r="G35" s="113"/>
      <c r="H35" s="113">
        <v>1</v>
      </c>
      <c r="I35" s="113">
        <v>2</v>
      </c>
      <c r="J35" s="113">
        <v>2</v>
      </c>
      <c r="K35" s="113">
        <v>1</v>
      </c>
      <c r="L35" s="113">
        <v>1</v>
      </c>
      <c r="M35" s="113"/>
      <c r="N35" s="113">
        <v>1</v>
      </c>
      <c r="O35" s="113"/>
      <c r="P35" s="113">
        <v>2</v>
      </c>
      <c r="Q35" s="104"/>
    </row>
    <row r="36" spans="1:17" ht="15.75" customHeight="1" x14ac:dyDescent="0.25">
      <c r="A36" s="104" t="s">
        <v>130</v>
      </c>
      <c r="B36" s="238" t="s">
        <v>55</v>
      </c>
      <c r="C36" s="104" t="s">
        <v>131</v>
      </c>
      <c r="D36" s="113" t="s">
        <v>283</v>
      </c>
      <c r="E36" s="113">
        <v>2</v>
      </c>
      <c r="F36" s="113">
        <v>1</v>
      </c>
      <c r="G36" s="113"/>
      <c r="H36" s="113"/>
      <c r="I36" s="113"/>
      <c r="J36" s="113">
        <v>1</v>
      </c>
      <c r="K36" s="113">
        <v>2</v>
      </c>
      <c r="L36" s="113">
        <v>1</v>
      </c>
      <c r="M36" s="113"/>
      <c r="N36" s="113"/>
      <c r="O36" s="113">
        <v>1</v>
      </c>
      <c r="P36" s="113">
        <v>1</v>
      </c>
      <c r="Q36" s="104"/>
    </row>
    <row r="37" spans="1:17" ht="15.75" customHeight="1" x14ac:dyDescent="0.25">
      <c r="A37" s="104" t="s">
        <v>130</v>
      </c>
      <c r="B37" s="238" t="s">
        <v>55</v>
      </c>
      <c r="C37" s="104" t="s">
        <v>132</v>
      </c>
      <c r="D37" s="113" t="s">
        <v>284</v>
      </c>
      <c r="E37" s="113">
        <v>2</v>
      </c>
      <c r="F37" s="113"/>
      <c r="G37" s="113"/>
      <c r="H37" s="113"/>
      <c r="I37" s="113"/>
      <c r="J37" s="113">
        <v>2</v>
      </c>
      <c r="K37" s="113"/>
      <c r="L37" s="113"/>
      <c r="M37" s="113"/>
      <c r="N37" s="113"/>
      <c r="O37" s="113">
        <v>1</v>
      </c>
      <c r="P37" s="113"/>
      <c r="Q37" s="104"/>
    </row>
    <row r="38" spans="1:17" ht="15.75" customHeight="1" x14ac:dyDescent="0.25">
      <c r="A38" s="104" t="s">
        <v>133</v>
      </c>
      <c r="B38" s="238" t="s">
        <v>55</v>
      </c>
      <c r="C38" s="104" t="s">
        <v>134</v>
      </c>
      <c r="D38" s="113" t="s">
        <v>287</v>
      </c>
      <c r="E38" s="113">
        <v>1</v>
      </c>
      <c r="F38" s="113"/>
      <c r="G38" s="113">
        <v>1</v>
      </c>
      <c r="H38" s="113"/>
      <c r="I38" s="113">
        <v>2</v>
      </c>
      <c r="J38" s="113">
        <v>2</v>
      </c>
      <c r="K38" s="113">
        <v>1</v>
      </c>
      <c r="L38" s="113"/>
      <c r="M38" s="113"/>
      <c r="N38" s="113"/>
      <c r="O38" s="113"/>
      <c r="P38" s="113">
        <v>1</v>
      </c>
      <c r="Q38" s="104"/>
    </row>
    <row r="39" spans="1:17" ht="15.75" customHeight="1" x14ac:dyDescent="0.25">
      <c r="A39" s="104" t="s">
        <v>133</v>
      </c>
      <c r="B39" s="238" t="s">
        <v>55</v>
      </c>
      <c r="C39" s="104" t="s">
        <v>135</v>
      </c>
      <c r="D39" s="113" t="s">
        <v>233</v>
      </c>
      <c r="E39" s="113">
        <v>1</v>
      </c>
      <c r="F39" s="113">
        <v>2</v>
      </c>
      <c r="G39" s="113"/>
      <c r="H39" s="113"/>
      <c r="I39" s="113">
        <v>1</v>
      </c>
      <c r="J39" s="113"/>
      <c r="K39" s="113"/>
      <c r="L39" s="113">
        <v>1</v>
      </c>
      <c r="M39" s="113"/>
      <c r="N39" s="113"/>
      <c r="O39" s="113"/>
      <c r="P39" s="113"/>
      <c r="Q39" s="104"/>
    </row>
    <row r="40" spans="1:17" ht="15.75" customHeight="1" x14ac:dyDescent="0.25">
      <c r="A40" s="104" t="s">
        <v>133</v>
      </c>
      <c r="B40" s="238" t="s">
        <v>55</v>
      </c>
      <c r="C40" s="104" t="s">
        <v>136</v>
      </c>
      <c r="D40" s="113" t="s">
        <v>288</v>
      </c>
      <c r="E40" s="113">
        <v>1</v>
      </c>
      <c r="F40" s="113">
        <v>3</v>
      </c>
      <c r="G40" s="113">
        <v>2</v>
      </c>
      <c r="H40" s="113">
        <v>2</v>
      </c>
      <c r="I40" s="113">
        <v>3</v>
      </c>
      <c r="J40" s="113">
        <v>2</v>
      </c>
      <c r="K40" s="113">
        <v>1</v>
      </c>
      <c r="L40" s="113">
        <v>2</v>
      </c>
      <c r="M40" s="113">
        <v>2</v>
      </c>
      <c r="N40" s="113">
        <v>2</v>
      </c>
      <c r="O40" s="113">
        <v>1</v>
      </c>
      <c r="P40" s="113">
        <v>2</v>
      </c>
      <c r="Q40" s="104"/>
    </row>
    <row r="41" spans="1:17" ht="15.75" customHeight="1" x14ac:dyDescent="0.25">
      <c r="A41" s="104" t="s">
        <v>133</v>
      </c>
      <c r="B41" s="238" t="s">
        <v>55</v>
      </c>
      <c r="C41" s="104" t="s">
        <v>138</v>
      </c>
      <c r="D41" s="113" t="s">
        <v>288</v>
      </c>
      <c r="E41" s="113"/>
      <c r="F41" s="113">
        <v>2</v>
      </c>
      <c r="G41" s="113"/>
      <c r="H41" s="113">
        <v>1</v>
      </c>
      <c r="I41" s="113">
        <v>2</v>
      </c>
      <c r="J41" s="113">
        <v>2</v>
      </c>
      <c r="K41" s="113">
        <v>1</v>
      </c>
      <c r="L41" s="113">
        <v>1</v>
      </c>
      <c r="M41" s="113">
        <v>1</v>
      </c>
      <c r="N41" s="113">
        <v>1</v>
      </c>
      <c r="O41" s="113"/>
      <c r="P41" s="113">
        <v>2</v>
      </c>
      <c r="Q41" s="104"/>
    </row>
    <row r="42" spans="1:17" ht="15.75" customHeight="1" x14ac:dyDescent="0.25">
      <c r="A42" s="104" t="s">
        <v>133</v>
      </c>
      <c r="B42" s="238" t="s">
        <v>55</v>
      </c>
      <c r="C42" s="104" t="s">
        <v>139</v>
      </c>
      <c r="D42" s="113" t="s">
        <v>287</v>
      </c>
      <c r="E42" s="113">
        <v>2</v>
      </c>
      <c r="F42" s="113">
        <v>1</v>
      </c>
      <c r="G42" s="113">
        <v>1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04"/>
    </row>
    <row r="43" spans="1:17" ht="15.75" customHeight="1" x14ac:dyDescent="0.25">
      <c r="A43" s="104" t="s">
        <v>141</v>
      </c>
      <c r="B43" s="238" t="s">
        <v>55</v>
      </c>
      <c r="C43" s="104" t="s">
        <v>142</v>
      </c>
      <c r="D43" s="113" t="s">
        <v>290</v>
      </c>
      <c r="E43" s="113">
        <v>1</v>
      </c>
      <c r="F43" s="113">
        <v>1</v>
      </c>
      <c r="G43" s="113">
        <v>1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04"/>
    </row>
    <row r="44" spans="1:17" ht="15.75" customHeight="1" x14ac:dyDescent="0.25">
      <c r="A44" s="104" t="s">
        <v>141</v>
      </c>
      <c r="B44" s="238" t="s">
        <v>55</v>
      </c>
      <c r="C44" s="104" t="s">
        <v>143</v>
      </c>
      <c r="D44" s="113" t="s">
        <v>290</v>
      </c>
      <c r="E44" s="113">
        <v>3</v>
      </c>
      <c r="F44" s="113">
        <v>1</v>
      </c>
      <c r="G44" s="113">
        <v>2</v>
      </c>
      <c r="H44" s="113">
        <v>1</v>
      </c>
      <c r="I44" s="113">
        <v>1</v>
      </c>
      <c r="J44" s="113">
        <v>1</v>
      </c>
      <c r="K44" s="113">
        <v>1</v>
      </c>
      <c r="L44" s="113">
        <v>1</v>
      </c>
      <c r="M44" s="113">
        <v>1</v>
      </c>
      <c r="N44" s="113">
        <v>1</v>
      </c>
      <c r="O44" s="113"/>
      <c r="P44" s="113">
        <v>1</v>
      </c>
      <c r="Q44" s="104"/>
    </row>
    <row r="45" spans="1:17" ht="15.75" customHeight="1" x14ac:dyDescent="0.25">
      <c r="A45" s="104" t="s">
        <v>141</v>
      </c>
      <c r="B45" s="238" t="s">
        <v>55</v>
      </c>
      <c r="C45" s="104" t="s">
        <v>145</v>
      </c>
      <c r="D45" s="113" t="s">
        <v>291</v>
      </c>
      <c r="E45" s="113">
        <v>1</v>
      </c>
      <c r="F45" s="113">
        <v>1</v>
      </c>
      <c r="G45" s="113">
        <v>3</v>
      </c>
      <c r="H45" s="113"/>
      <c r="I45" s="113"/>
      <c r="J45" s="113"/>
      <c r="K45" s="113">
        <v>1</v>
      </c>
      <c r="L45" s="113">
        <v>1</v>
      </c>
      <c r="M45" s="113"/>
      <c r="N45" s="113"/>
      <c r="O45" s="113"/>
      <c r="P45" s="113">
        <v>1</v>
      </c>
      <c r="Q45" s="104"/>
    </row>
    <row r="46" spans="1:17" ht="15.75" customHeight="1" x14ac:dyDescent="0.25">
      <c r="A46" s="104" t="s">
        <v>141</v>
      </c>
      <c r="B46" s="238" t="s">
        <v>55</v>
      </c>
      <c r="C46" s="104" t="s">
        <v>146</v>
      </c>
      <c r="D46" s="113" t="s">
        <v>290</v>
      </c>
      <c r="E46" s="113">
        <v>4</v>
      </c>
      <c r="F46" s="113">
        <v>2</v>
      </c>
      <c r="G46" s="113">
        <v>1</v>
      </c>
      <c r="H46" s="113">
        <v>1</v>
      </c>
      <c r="I46" s="113">
        <v>1</v>
      </c>
      <c r="J46" s="113">
        <v>1</v>
      </c>
      <c r="K46" s="113">
        <v>1</v>
      </c>
      <c r="L46" s="113"/>
      <c r="M46" s="113"/>
      <c r="N46" s="113"/>
      <c r="O46" s="113"/>
      <c r="P46" s="113">
        <v>1</v>
      </c>
      <c r="Q46" s="104"/>
    </row>
    <row r="47" spans="1:17" ht="15.75" customHeight="1" x14ac:dyDescent="0.25">
      <c r="A47" s="104" t="s">
        <v>141</v>
      </c>
      <c r="B47" s="238" t="s">
        <v>55</v>
      </c>
      <c r="C47" s="104" t="s">
        <v>147</v>
      </c>
      <c r="D47" s="113" t="s">
        <v>290</v>
      </c>
      <c r="E47" s="113">
        <v>1</v>
      </c>
      <c r="F47" s="113">
        <v>1</v>
      </c>
      <c r="G47" s="113">
        <v>1</v>
      </c>
      <c r="H47" s="113"/>
      <c r="I47" s="113"/>
      <c r="J47" s="113"/>
      <c r="K47" s="113">
        <v>1</v>
      </c>
      <c r="L47" s="113"/>
      <c r="M47" s="113"/>
      <c r="N47" s="113"/>
      <c r="O47" s="113"/>
      <c r="P47" s="113"/>
      <c r="Q47" s="104"/>
    </row>
    <row r="48" spans="1:17" ht="15.75" customHeight="1" x14ac:dyDescent="0.25">
      <c r="A48" s="104" t="s">
        <v>153</v>
      </c>
      <c r="B48" s="238" t="s">
        <v>55</v>
      </c>
      <c r="C48" s="104" t="s">
        <v>154</v>
      </c>
      <c r="D48" s="113" t="s">
        <v>296</v>
      </c>
      <c r="E48" s="113">
        <v>1</v>
      </c>
      <c r="F48" s="113">
        <v>2</v>
      </c>
      <c r="G48" s="113">
        <v>3</v>
      </c>
      <c r="H48" s="113">
        <v>1</v>
      </c>
      <c r="I48" s="113">
        <v>1</v>
      </c>
      <c r="J48" s="113">
        <v>3</v>
      </c>
      <c r="K48" s="113">
        <v>2</v>
      </c>
      <c r="L48" s="113">
        <v>2</v>
      </c>
      <c r="M48" s="113">
        <v>1</v>
      </c>
      <c r="N48" s="113"/>
      <c r="O48" s="113"/>
      <c r="P48" s="113">
        <v>3</v>
      </c>
      <c r="Q48" s="104"/>
    </row>
    <row r="49" spans="1:17" ht="15.75" customHeight="1" x14ac:dyDescent="0.25">
      <c r="A49" s="104" t="s">
        <v>153</v>
      </c>
      <c r="B49" s="238" t="s">
        <v>55</v>
      </c>
      <c r="C49" s="104" t="s">
        <v>155</v>
      </c>
      <c r="D49" s="113" t="s">
        <v>297</v>
      </c>
      <c r="E49" s="113"/>
      <c r="F49" s="113">
        <v>1</v>
      </c>
      <c r="G49" s="113"/>
      <c r="H49" s="113">
        <v>1</v>
      </c>
      <c r="I49" s="113"/>
      <c r="J49" s="113">
        <v>1</v>
      </c>
      <c r="K49" s="113">
        <v>1</v>
      </c>
      <c r="L49" s="113"/>
      <c r="M49" s="113"/>
      <c r="N49" s="113"/>
      <c r="O49" s="113"/>
      <c r="P49" s="113">
        <v>1</v>
      </c>
      <c r="Q49" s="104"/>
    </row>
    <row r="50" spans="1:17" ht="15.75" customHeight="1" x14ac:dyDescent="0.25">
      <c r="A50" s="104" t="s">
        <v>160</v>
      </c>
      <c r="B50" s="238" t="s">
        <v>55</v>
      </c>
      <c r="C50" s="104" t="s">
        <v>161</v>
      </c>
      <c r="D50" s="113" t="s">
        <v>303</v>
      </c>
      <c r="E50" s="113">
        <v>2</v>
      </c>
      <c r="F50" s="113">
        <v>2</v>
      </c>
      <c r="G50" s="113">
        <v>1</v>
      </c>
      <c r="H50" s="113">
        <v>2</v>
      </c>
      <c r="I50" s="113">
        <v>1</v>
      </c>
      <c r="J50" s="113">
        <v>4</v>
      </c>
      <c r="K50" s="113">
        <v>2</v>
      </c>
      <c r="L50" s="113">
        <v>2</v>
      </c>
      <c r="M50" s="113">
        <v>1</v>
      </c>
      <c r="N50" s="113"/>
      <c r="O50" s="113"/>
      <c r="P50" s="113">
        <v>3</v>
      </c>
      <c r="Q50" s="104"/>
    </row>
    <row r="51" spans="1:17" ht="15.75" customHeight="1" x14ac:dyDescent="0.25">
      <c r="A51" s="104" t="s">
        <v>160</v>
      </c>
      <c r="B51" s="238" t="s">
        <v>55</v>
      </c>
      <c r="C51" s="104" t="s">
        <v>98</v>
      </c>
      <c r="D51" s="113" t="s">
        <v>304</v>
      </c>
      <c r="E51" s="113"/>
      <c r="F51" s="113"/>
      <c r="G51" s="113">
        <v>1</v>
      </c>
      <c r="H51" s="113"/>
      <c r="I51" s="113"/>
      <c r="J51" s="113"/>
      <c r="K51" s="113">
        <v>1</v>
      </c>
      <c r="L51" s="113"/>
      <c r="M51" s="113"/>
      <c r="N51" s="113"/>
      <c r="O51" s="113"/>
      <c r="P51" s="113"/>
      <c r="Q51" s="104"/>
    </row>
    <row r="52" spans="1:17" ht="15.75" customHeight="1" x14ac:dyDescent="0.25">
      <c r="A52" s="104" t="s">
        <v>160</v>
      </c>
      <c r="B52" s="238" t="s">
        <v>55</v>
      </c>
      <c r="C52" s="104" t="s">
        <v>162</v>
      </c>
      <c r="D52" s="113" t="s">
        <v>305</v>
      </c>
      <c r="E52" s="113">
        <v>2</v>
      </c>
      <c r="F52" s="113">
        <v>2</v>
      </c>
      <c r="G52" s="113">
        <v>1</v>
      </c>
      <c r="H52" s="113"/>
      <c r="I52" s="113"/>
      <c r="J52" s="113">
        <v>2</v>
      </c>
      <c r="K52" s="113">
        <v>1</v>
      </c>
      <c r="L52" s="113">
        <v>1</v>
      </c>
      <c r="M52" s="113"/>
      <c r="N52" s="113"/>
      <c r="O52" s="113"/>
      <c r="P52" s="113">
        <v>1</v>
      </c>
      <c r="Q52" s="104"/>
    </row>
    <row r="53" spans="1:17" ht="15.75" customHeight="1" x14ac:dyDescent="0.25">
      <c r="A53" s="104" t="s">
        <v>169</v>
      </c>
      <c r="B53" s="238" t="s">
        <v>55</v>
      </c>
      <c r="C53" s="104" t="s">
        <v>170</v>
      </c>
      <c r="D53" s="113" t="s">
        <v>309</v>
      </c>
      <c r="E53" s="113">
        <v>2</v>
      </c>
      <c r="F53" s="113"/>
      <c r="G53" s="113"/>
      <c r="H53" s="113">
        <v>1</v>
      </c>
      <c r="I53" s="113"/>
      <c r="J53" s="113">
        <v>1</v>
      </c>
      <c r="K53" s="113"/>
      <c r="L53" s="113"/>
      <c r="M53" s="113"/>
      <c r="N53" s="113"/>
      <c r="O53" s="113"/>
      <c r="P53" s="113"/>
      <c r="Q53" s="104"/>
    </row>
    <row r="54" spans="1:17" ht="15.75" customHeight="1" x14ac:dyDescent="0.25">
      <c r="A54" s="104" t="s">
        <v>169</v>
      </c>
      <c r="B54" s="238" t="s">
        <v>55</v>
      </c>
      <c r="C54" s="104" t="s">
        <v>171</v>
      </c>
      <c r="D54" s="113" t="s">
        <v>309</v>
      </c>
      <c r="E54" s="113"/>
      <c r="F54" s="113">
        <v>1</v>
      </c>
      <c r="G54" s="113">
        <v>1</v>
      </c>
      <c r="H54" s="113"/>
      <c r="I54" s="113">
        <v>1</v>
      </c>
      <c r="J54" s="113"/>
      <c r="K54" s="113"/>
      <c r="L54" s="113"/>
      <c r="M54" s="113"/>
      <c r="N54" s="113"/>
      <c r="O54" s="113"/>
      <c r="P54" s="113"/>
      <c r="Q54" s="104" t="s">
        <v>221</v>
      </c>
    </row>
    <row r="55" spans="1:17" ht="15.75" customHeight="1" x14ac:dyDescent="0.25">
      <c r="A55" s="104" t="s">
        <v>169</v>
      </c>
      <c r="B55" s="238" t="s">
        <v>55</v>
      </c>
      <c r="C55" s="104" t="s">
        <v>172</v>
      </c>
      <c r="D55" s="113" t="s">
        <v>310</v>
      </c>
      <c r="E55" s="113">
        <v>3</v>
      </c>
      <c r="F55" s="113">
        <v>1</v>
      </c>
      <c r="G55" s="113">
        <v>1</v>
      </c>
      <c r="H55" s="113">
        <v>1</v>
      </c>
      <c r="I55" s="113">
        <v>1</v>
      </c>
      <c r="J55" s="113">
        <v>2</v>
      </c>
      <c r="K55" s="113">
        <v>1</v>
      </c>
      <c r="L55" s="113"/>
      <c r="M55" s="113"/>
      <c r="N55" s="113"/>
      <c r="O55" s="113"/>
      <c r="P55" s="113"/>
      <c r="Q55" s="104"/>
    </row>
    <row r="56" spans="1:17" ht="15.75" customHeight="1" x14ac:dyDescent="0.25">
      <c r="A56" s="104" t="s">
        <v>169</v>
      </c>
      <c r="B56" s="238" t="s">
        <v>55</v>
      </c>
      <c r="C56" s="104" t="s">
        <v>173</v>
      </c>
      <c r="D56" s="113" t="s">
        <v>311</v>
      </c>
      <c r="E56" s="113">
        <v>1</v>
      </c>
      <c r="F56" s="113">
        <v>2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04"/>
    </row>
    <row r="57" spans="1:17" ht="15.75" customHeight="1" x14ac:dyDescent="0.25">
      <c r="A57" s="104" t="s">
        <v>169</v>
      </c>
      <c r="B57" s="238" t="s">
        <v>55</v>
      </c>
      <c r="C57" s="104" t="s">
        <v>174</v>
      </c>
      <c r="D57" s="113" t="s">
        <v>311</v>
      </c>
      <c r="E57" s="113"/>
      <c r="F57" s="113">
        <v>1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04"/>
    </row>
    <row r="58" spans="1:17" ht="15.75" customHeight="1" x14ac:dyDescent="0.25">
      <c r="A58" s="104" t="s">
        <v>169</v>
      </c>
      <c r="B58" s="238" t="s">
        <v>55</v>
      </c>
      <c r="C58" s="104" t="s">
        <v>175</v>
      </c>
      <c r="D58" s="113" t="s">
        <v>312</v>
      </c>
      <c r="E58" s="113"/>
      <c r="F58" s="113"/>
      <c r="G58" s="113">
        <v>1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04"/>
    </row>
    <row r="59" spans="1:17" ht="15.75" customHeight="1" x14ac:dyDescent="0.25">
      <c r="A59" s="104" t="s">
        <v>169</v>
      </c>
      <c r="B59" s="238" t="s">
        <v>55</v>
      </c>
      <c r="C59" s="104" t="s">
        <v>176</v>
      </c>
      <c r="D59" s="113" t="s">
        <v>313</v>
      </c>
      <c r="E59" s="113">
        <v>4</v>
      </c>
      <c r="F59" s="113">
        <v>4</v>
      </c>
      <c r="G59" s="113">
        <v>4</v>
      </c>
      <c r="H59" s="113">
        <v>1</v>
      </c>
      <c r="I59" s="113"/>
      <c r="J59" s="113">
        <v>1</v>
      </c>
      <c r="K59" s="113">
        <v>2</v>
      </c>
      <c r="L59" s="113">
        <v>1</v>
      </c>
      <c r="M59" s="113">
        <v>2</v>
      </c>
      <c r="N59" s="113"/>
      <c r="O59" s="113">
        <v>1</v>
      </c>
      <c r="P59" s="113">
        <v>3</v>
      </c>
      <c r="Q59" s="104"/>
    </row>
    <row r="60" spans="1:17" ht="15.75" customHeight="1" x14ac:dyDescent="0.25">
      <c r="A60" s="104" t="s">
        <v>181</v>
      </c>
      <c r="B60" s="238" t="s">
        <v>55</v>
      </c>
      <c r="C60" s="104" t="s">
        <v>182</v>
      </c>
      <c r="D60" s="113" t="s">
        <v>319</v>
      </c>
      <c r="E60" s="113">
        <v>1</v>
      </c>
      <c r="F60" s="113"/>
      <c r="G60" s="113"/>
      <c r="H60" s="113"/>
      <c r="I60" s="113">
        <v>1</v>
      </c>
      <c r="J60" s="113">
        <v>2</v>
      </c>
      <c r="K60" s="113"/>
      <c r="L60" s="113"/>
      <c r="M60" s="113"/>
      <c r="N60" s="113"/>
      <c r="O60" s="113"/>
      <c r="P60" s="113"/>
      <c r="Q60" s="104"/>
    </row>
    <row r="61" spans="1:17" ht="15.75" customHeight="1" x14ac:dyDescent="0.25">
      <c r="A61" s="104" t="s">
        <v>181</v>
      </c>
      <c r="B61" s="238" t="s">
        <v>55</v>
      </c>
      <c r="C61" s="104" t="s">
        <v>181</v>
      </c>
      <c r="D61" s="113" t="s">
        <v>320</v>
      </c>
      <c r="E61" s="113">
        <v>3</v>
      </c>
      <c r="F61" s="113">
        <v>2</v>
      </c>
      <c r="G61" s="113">
        <v>3</v>
      </c>
      <c r="H61" s="113">
        <v>3</v>
      </c>
      <c r="I61" s="113">
        <v>2</v>
      </c>
      <c r="J61" s="113">
        <v>2</v>
      </c>
      <c r="K61" s="113">
        <v>3</v>
      </c>
      <c r="L61" s="113">
        <v>2</v>
      </c>
      <c r="M61" s="113">
        <v>1</v>
      </c>
      <c r="N61" s="113">
        <v>1</v>
      </c>
      <c r="O61" s="113"/>
      <c r="P61" s="113">
        <v>2</v>
      </c>
      <c r="Q61" s="104"/>
    </row>
    <row r="62" spans="1:17" ht="15.75" customHeight="1" x14ac:dyDescent="0.25">
      <c r="A62" s="104" t="s">
        <v>186</v>
      </c>
      <c r="B62" s="238" t="s">
        <v>55</v>
      </c>
      <c r="C62" s="104" t="s">
        <v>188</v>
      </c>
      <c r="D62" s="113" t="s">
        <v>325</v>
      </c>
      <c r="E62" s="113">
        <v>4</v>
      </c>
      <c r="F62" s="113">
        <v>1</v>
      </c>
      <c r="G62" s="113">
        <v>1</v>
      </c>
      <c r="H62" s="113">
        <v>1</v>
      </c>
      <c r="I62" s="113">
        <v>1</v>
      </c>
      <c r="J62" s="113">
        <v>2</v>
      </c>
      <c r="K62" s="113">
        <v>1</v>
      </c>
      <c r="L62" s="113">
        <v>1</v>
      </c>
      <c r="M62" s="113">
        <v>1</v>
      </c>
      <c r="N62" s="113">
        <v>1</v>
      </c>
      <c r="O62" s="113"/>
      <c r="P62" s="113">
        <v>1</v>
      </c>
      <c r="Q62" s="104"/>
    </row>
    <row r="63" spans="1:17" ht="15.75" customHeight="1" x14ac:dyDescent="0.25">
      <c r="A63" s="104" t="s">
        <v>186</v>
      </c>
      <c r="B63" s="238" t="s">
        <v>55</v>
      </c>
      <c r="C63" s="104" t="s">
        <v>191</v>
      </c>
      <c r="D63" s="113" t="s">
        <v>326</v>
      </c>
      <c r="E63" s="113">
        <v>1</v>
      </c>
      <c r="F63" s="113">
        <v>1</v>
      </c>
      <c r="G63" s="113"/>
      <c r="H63" s="113">
        <v>3</v>
      </c>
      <c r="I63" s="113">
        <v>1</v>
      </c>
      <c r="J63" s="113">
        <v>3</v>
      </c>
      <c r="K63" s="113">
        <v>2</v>
      </c>
      <c r="L63" s="113">
        <v>1</v>
      </c>
      <c r="M63" s="113"/>
      <c r="N63" s="113">
        <v>1</v>
      </c>
      <c r="O63" s="113">
        <v>1</v>
      </c>
      <c r="P63" s="113">
        <v>3</v>
      </c>
      <c r="Q63" s="104"/>
    </row>
    <row r="64" spans="1:17" ht="15.75" customHeight="1" x14ac:dyDescent="0.25">
      <c r="A64" s="104" t="s">
        <v>199</v>
      </c>
      <c r="B64" s="238" t="s">
        <v>55</v>
      </c>
      <c r="C64" s="104" t="s">
        <v>200</v>
      </c>
      <c r="D64" s="113" t="s">
        <v>333</v>
      </c>
      <c r="E64" s="113">
        <v>5</v>
      </c>
      <c r="F64" s="113">
        <v>3</v>
      </c>
      <c r="G64" s="113">
        <v>1</v>
      </c>
      <c r="H64" s="113">
        <v>1</v>
      </c>
      <c r="I64" s="113">
        <v>1</v>
      </c>
      <c r="J64" s="113">
        <v>3</v>
      </c>
      <c r="K64" s="113">
        <v>2</v>
      </c>
      <c r="L64" s="113">
        <v>2</v>
      </c>
      <c r="M64" s="113">
        <v>1</v>
      </c>
      <c r="N64" s="113"/>
      <c r="O64" s="113"/>
      <c r="P64" s="113">
        <v>2</v>
      </c>
      <c r="Q64" s="104"/>
    </row>
    <row r="65" spans="1:17" ht="15.75" customHeight="1" x14ac:dyDescent="0.25">
      <c r="A65" s="104" t="s">
        <v>199</v>
      </c>
      <c r="B65" s="238" t="s">
        <v>55</v>
      </c>
      <c r="C65" s="104" t="s">
        <v>201</v>
      </c>
      <c r="D65" s="113" t="s">
        <v>334</v>
      </c>
      <c r="E65" s="113"/>
      <c r="F65" s="113"/>
      <c r="G65" s="113"/>
      <c r="H65" s="113">
        <v>1</v>
      </c>
      <c r="I65" s="113"/>
      <c r="J65" s="113">
        <v>1</v>
      </c>
      <c r="K65" s="113">
        <v>1</v>
      </c>
      <c r="L65" s="113">
        <v>1</v>
      </c>
      <c r="M65" s="113"/>
      <c r="N65" s="113"/>
      <c r="O65" s="113"/>
      <c r="P65" s="113">
        <v>1</v>
      </c>
      <c r="Q65" s="104"/>
    </row>
    <row r="66" spans="1:17" ht="15.75" customHeight="1" x14ac:dyDescent="0.25">
      <c r="A66" s="104" t="s">
        <v>199</v>
      </c>
      <c r="B66" s="238" t="s">
        <v>55</v>
      </c>
      <c r="C66" s="104" t="s">
        <v>202</v>
      </c>
      <c r="D66" s="113" t="s">
        <v>335</v>
      </c>
      <c r="E66" s="113">
        <v>1</v>
      </c>
      <c r="F66" s="113">
        <v>5</v>
      </c>
      <c r="G66" s="113"/>
      <c r="H66" s="113">
        <v>2</v>
      </c>
      <c r="I66" s="113"/>
      <c r="J66" s="113">
        <v>6</v>
      </c>
      <c r="K66" s="113">
        <v>6</v>
      </c>
      <c r="L66" s="113">
        <v>1</v>
      </c>
      <c r="M66" s="113">
        <v>1</v>
      </c>
      <c r="N66" s="113">
        <v>1</v>
      </c>
      <c r="O66" s="113"/>
      <c r="P66" s="113">
        <v>6</v>
      </c>
      <c r="Q66" s="104"/>
    </row>
    <row r="67" spans="1:17" ht="15.75" customHeight="1" x14ac:dyDescent="0.25">
      <c r="A67" s="104" t="s">
        <v>199</v>
      </c>
      <c r="B67" s="238" t="s">
        <v>55</v>
      </c>
      <c r="C67" s="104" t="s">
        <v>202</v>
      </c>
      <c r="D67" s="113" t="s">
        <v>336</v>
      </c>
      <c r="E67" s="113">
        <v>2</v>
      </c>
      <c r="F67" s="113">
        <v>4</v>
      </c>
      <c r="G67" s="113">
        <v>2</v>
      </c>
      <c r="H67" s="113">
        <v>3</v>
      </c>
      <c r="I67" s="113">
        <v>1</v>
      </c>
      <c r="J67" s="113">
        <v>6</v>
      </c>
      <c r="K67" s="113">
        <v>4</v>
      </c>
      <c r="L67" s="113">
        <v>3</v>
      </c>
      <c r="M67" s="113">
        <v>2</v>
      </c>
      <c r="N67" s="113">
        <v>2</v>
      </c>
      <c r="O67" s="113">
        <v>1</v>
      </c>
      <c r="P67" s="113">
        <v>7</v>
      </c>
      <c r="Q67" s="104"/>
    </row>
    <row r="68" spans="1:17" ht="15.75" customHeight="1" x14ac:dyDescent="0.25">
      <c r="A68" s="104" t="s">
        <v>199</v>
      </c>
      <c r="B68" s="238" t="s">
        <v>55</v>
      </c>
      <c r="C68" s="104" t="s">
        <v>204</v>
      </c>
      <c r="D68" s="113" t="s">
        <v>337</v>
      </c>
      <c r="E68" s="113">
        <v>2</v>
      </c>
      <c r="F68" s="113">
        <v>2</v>
      </c>
      <c r="G68" s="113">
        <v>2</v>
      </c>
      <c r="H68" s="113">
        <v>1</v>
      </c>
      <c r="I68" s="113"/>
      <c r="J68" s="113">
        <v>1</v>
      </c>
      <c r="K68" s="113">
        <v>1</v>
      </c>
      <c r="L68" s="113">
        <v>1</v>
      </c>
      <c r="M68" s="113"/>
      <c r="N68" s="113">
        <v>1</v>
      </c>
      <c r="O68" s="113"/>
      <c r="P68" s="113">
        <v>2</v>
      </c>
      <c r="Q68" s="104"/>
    </row>
    <row r="69" spans="1:17" ht="15.75" customHeight="1" x14ac:dyDescent="0.25">
      <c r="C69" s="111"/>
      <c r="D69" s="240" t="s">
        <v>544</v>
      </c>
      <c r="E69" s="241">
        <f t="shared" ref="E69:P69" si="0">SUM(E3:E68)</f>
        <v>115</v>
      </c>
      <c r="F69" s="240">
        <f t="shared" si="0"/>
        <v>102</v>
      </c>
      <c r="G69" s="240">
        <f t="shared" si="0"/>
        <v>70</v>
      </c>
      <c r="H69" s="240">
        <f t="shared" si="0"/>
        <v>60</v>
      </c>
      <c r="I69" s="240">
        <f t="shared" si="0"/>
        <v>49</v>
      </c>
      <c r="J69" s="240">
        <f t="shared" si="0"/>
        <v>100</v>
      </c>
      <c r="K69" s="240">
        <f t="shared" si="0"/>
        <v>86</v>
      </c>
      <c r="L69" s="240">
        <f t="shared" si="0"/>
        <v>56</v>
      </c>
      <c r="M69" s="240">
        <f t="shared" si="0"/>
        <v>31</v>
      </c>
      <c r="N69" s="240">
        <f t="shared" si="0"/>
        <v>30</v>
      </c>
      <c r="O69" s="240">
        <f t="shared" si="0"/>
        <v>17</v>
      </c>
      <c r="P69" s="240">
        <f t="shared" si="0"/>
        <v>94</v>
      </c>
      <c r="Q69" s="242"/>
    </row>
    <row r="70" spans="1:17" ht="15.75" customHeight="1" x14ac:dyDescent="0.25">
      <c r="D70" s="43"/>
      <c r="Q70" s="72"/>
    </row>
    <row r="71" spans="1:17" ht="15.75" customHeight="1" x14ac:dyDescent="0.25">
      <c r="Q71" s="72"/>
    </row>
    <row r="72" spans="1:17" ht="15.75" customHeight="1" x14ac:dyDescent="0.25">
      <c r="Q72" s="72"/>
    </row>
    <row r="73" spans="1:17" ht="15.75" customHeight="1" x14ac:dyDescent="0.25">
      <c r="Q73" s="72"/>
    </row>
    <row r="74" spans="1:17" ht="15.75" customHeight="1" x14ac:dyDescent="0.25">
      <c r="Q74" s="72"/>
    </row>
    <row r="75" spans="1:17" ht="15.75" customHeight="1" x14ac:dyDescent="0.25">
      <c r="Q75" s="72"/>
    </row>
    <row r="76" spans="1:17" ht="15.75" customHeight="1" x14ac:dyDescent="0.25">
      <c r="Q76" s="72"/>
    </row>
    <row r="77" spans="1:17" ht="15.75" customHeight="1" x14ac:dyDescent="0.25">
      <c r="Q77" s="72"/>
    </row>
    <row r="78" spans="1:17" ht="15.75" customHeight="1" x14ac:dyDescent="0.25">
      <c r="Q78" s="72"/>
    </row>
    <row r="79" spans="1:17" ht="15.75" customHeight="1" x14ac:dyDescent="0.25">
      <c r="Q79" s="72"/>
    </row>
    <row r="80" spans="1:17" ht="15.75" customHeight="1" x14ac:dyDescent="0.25">
      <c r="Q80" s="72"/>
    </row>
    <row r="81" spans="17:17" ht="15.75" customHeight="1" x14ac:dyDescent="0.25">
      <c r="Q81" s="72"/>
    </row>
    <row r="82" spans="17:17" ht="15.75" customHeight="1" x14ac:dyDescent="0.25">
      <c r="Q82" s="72"/>
    </row>
    <row r="83" spans="17:17" ht="15.75" customHeight="1" x14ac:dyDescent="0.25">
      <c r="Q83" s="72"/>
    </row>
    <row r="84" spans="17:17" ht="15.75" customHeight="1" x14ac:dyDescent="0.25">
      <c r="Q84" s="72"/>
    </row>
    <row r="85" spans="17:17" ht="15.75" customHeight="1" x14ac:dyDescent="0.25">
      <c r="Q85" s="72"/>
    </row>
    <row r="86" spans="17:17" ht="15.75" customHeight="1" x14ac:dyDescent="0.25">
      <c r="Q86" s="72"/>
    </row>
    <row r="87" spans="17:17" ht="15.75" customHeight="1" x14ac:dyDescent="0.25">
      <c r="Q87" s="72"/>
    </row>
    <row r="88" spans="17:17" ht="15.75" customHeight="1" x14ac:dyDescent="0.25">
      <c r="Q88" s="72"/>
    </row>
    <row r="89" spans="17:17" ht="15.75" customHeight="1" x14ac:dyDescent="0.25">
      <c r="Q89" s="72"/>
    </row>
    <row r="90" spans="17:17" ht="15.75" customHeight="1" x14ac:dyDescent="0.25">
      <c r="Q90" s="72"/>
    </row>
    <row r="91" spans="17:17" ht="15.75" customHeight="1" x14ac:dyDescent="0.25">
      <c r="Q91" s="72"/>
    </row>
    <row r="92" spans="17:17" ht="15.75" customHeight="1" x14ac:dyDescent="0.25">
      <c r="Q92" s="72"/>
    </row>
    <row r="93" spans="17:17" ht="15.75" customHeight="1" x14ac:dyDescent="0.25">
      <c r="Q93" s="72"/>
    </row>
    <row r="94" spans="17:17" ht="15.75" customHeight="1" x14ac:dyDescent="0.25">
      <c r="Q94" s="72"/>
    </row>
    <row r="95" spans="17:17" ht="15.75" customHeight="1" x14ac:dyDescent="0.25">
      <c r="Q95" s="72"/>
    </row>
    <row r="96" spans="17:17" ht="15.75" customHeight="1" x14ac:dyDescent="0.25">
      <c r="Q96" s="72"/>
    </row>
    <row r="97" spans="17:17" ht="15.75" customHeight="1" x14ac:dyDescent="0.25">
      <c r="Q97" s="72"/>
    </row>
    <row r="98" spans="17:17" ht="15.75" customHeight="1" x14ac:dyDescent="0.25">
      <c r="Q98" s="72"/>
    </row>
    <row r="99" spans="17:17" ht="15.75" customHeight="1" x14ac:dyDescent="0.25">
      <c r="Q99" s="72"/>
    </row>
    <row r="100" spans="17:17" ht="15.75" customHeight="1" x14ac:dyDescent="0.25">
      <c r="Q100" s="72"/>
    </row>
    <row r="101" spans="17:17" ht="15.75" customHeight="1" x14ac:dyDescent="0.25">
      <c r="Q101" s="72"/>
    </row>
    <row r="102" spans="17:17" ht="15.75" customHeight="1" x14ac:dyDescent="0.25">
      <c r="Q102" s="72"/>
    </row>
    <row r="103" spans="17:17" ht="15.75" customHeight="1" x14ac:dyDescent="0.25">
      <c r="Q103" s="72"/>
    </row>
    <row r="104" spans="17:17" ht="15.75" customHeight="1" x14ac:dyDescent="0.25">
      <c r="Q104" s="72"/>
    </row>
    <row r="105" spans="17:17" ht="15.75" customHeight="1" x14ac:dyDescent="0.25">
      <c r="Q105" s="72"/>
    </row>
    <row r="106" spans="17:17" ht="15.75" customHeight="1" x14ac:dyDescent="0.25">
      <c r="Q106" s="72"/>
    </row>
    <row r="107" spans="17:17" ht="15.75" customHeight="1" x14ac:dyDescent="0.25">
      <c r="Q107" s="72"/>
    </row>
    <row r="108" spans="17:17" ht="15.75" customHeight="1" x14ac:dyDescent="0.25">
      <c r="Q108" s="72"/>
    </row>
    <row r="109" spans="17:17" ht="15.75" customHeight="1" x14ac:dyDescent="0.25">
      <c r="Q109" s="72"/>
    </row>
    <row r="110" spans="17:17" ht="15.75" customHeight="1" x14ac:dyDescent="0.25">
      <c r="Q110" s="72"/>
    </row>
    <row r="111" spans="17:17" ht="15.75" customHeight="1" x14ac:dyDescent="0.25">
      <c r="Q111" s="72"/>
    </row>
    <row r="112" spans="17:17" ht="15.75" customHeight="1" x14ac:dyDescent="0.25">
      <c r="Q112" s="72"/>
    </row>
    <row r="113" spans="17:17" ht="15.75" customHeight="1" x14ac:dyDescent="0.25">
      <c r="Q113" s="72"/>
    </row>
    <row r="114" spans="17:17" ht="15.75" customHeight="1" x14ac:dyDescent="0.25">
      <c r="Q114" s="72"/>
    </row>
    <row r="115" spans="17:17" ht="15.75" customHeight="1" x14ac:dyDescent="0.25">
      <c r="Q115" s="72"/>
    </row>
    <row r="116" spans="17:17" ht="15.75" customHeight="1" x14ac:dyDescent="0.25">
      <c r="Q116" s="72"/>
    </row>
    <row r="117" spans="17:17" ht="15.75" customHeight="1" x14ac:dyDescent="0.25">
      <c r="Q117" s="72"/>
    </row>
    <row r="118" spans="17:17" ht="15.75" customHeight="1" x14ac:dyDescent="0.25">
      <c r="Q118" s="72"/>
    </row>
    <row r="119" spans="17:17" ht="15.75" customHeight="1" x14ac:dyDescent="0.25">
      <c r="Q119" s="72"/>
    </row>
    <row r="120" spans="17:17" ht="15.75" customHeight="1" x14ac:dyDescent="0.25">
      <c r="Q120" s="72"/>
    </row>
    <row r="121" spans="17:17" ht="15.75" customHeight="1" x14ac:dyDescent="0.25">
      <c r="Q121" s="72"/>
    </row>
    <row r="122" spans="17:17" ht="15.75" customHeight="1" x14ac:dyDescent="0.25">
      <c r="Q122" s="72"/>
    </row>
    <row r="123" spans="17:17" ht="15.75" customHeight="1" x14ac:dyDescent="0.25">
      <c r="Q123" s="72"/>
    </row>
    <row r="124" spans="17:17" ht="15.75" customHeight="1" x14ac:dyDescent="0.25">
      <c r="Q124" s="72"/>
    </row>
    <row r="125" spans="17:17" ht="15.75" customHeight="1" x14ac:dyDescent="0.25">
      <c r="Q125" s="72"/>
    </row>
    <row r="126" spans="17:17" ht="15.75" customHeight="1" x14ac:dyDescent="0.25">
      <c r="Q126" s="72"/>
    </row>
    <row r="127" spans="17:17" ht="15.75" customHeight="1" x14ac:dyDescent="0.25">
      <c r="Q127" s="72"/>
    </row>
    <row r="128" spans="17:17" ht="15.75" customHeight="1" x14ac:dyDescent="0.25">
      <c r="Q128" s="72"/>
    </row>
    <row r="129" spans="17:17" ht="15.75" customHeight="1" x14ac:dyDescent="0.25">
      <c r="Q129" s="72"/>
    </row>
    <row r="130" spans="17:17" ht="15.75" customHeight="1" x14ac:dyDescent="0.25">
      <c r="Q130" s="72"/>
    </row>
    <row r="131" spans="17:17" ht="15.75" customHeight="1" x14ac:dyDescent="0.25">
      <c r="Q131" s="72"/>
    </row>
    <row r="132" spans="17:17" ht="15.75" customHeight="1" x14ac:dyDescent="0.25">
      <c r="Q132" s="72"/>
    </row>
    <row r="133" spans="17:17" ht="15.75" customHeight="1" x14ac:dyDescent="0.25">
      <c r="Q133" s="72"/>
    </row>
    <row r="134" spans="17:17" ht="15.75" customHeight="1" x14ac:dyDescent="0.25">
      <c r="Q134" s="72"/>
    </row>
    <row r="135" spans="17:17" ht="15.75" customHeight="1" x14ac:dyDescent="0.25">
      <c r="Q135" s="72"/>
    </row>
    <row r="136" spans="17:17" ht="15.75" customHeight="1" x14ac:dyDescent="0.25">
      <c r="Q136" s="72"/>
    </row>
    <row r="137" spans="17:17" ht="15.75" customHeight="1" x14ac:dyDescent="0.25">
      <c r="Q137" s="72"/>
    </row>
    <row r="138" spans="17:17" ht="15.75" customHeight="1" x14ac:dyDescent="0.25">
      <c r="Q138" s="72"/>
    </row>
    <row r="139" spans="17:17" ht="15.75" customHeight="1" x14ac:dyDescent="0.25">
      <c r="Q139" s="72"/>
    </row>
    <row r="140" spans="17:17" ht="15.75" customHeight="1" x14ac:dyDescent="0.25">
      <c r="Q140" s="72"/>
    </row>
    <row r="141" spans="17:17" ht="15.75" customHeight="1" x14ac:dyDescent="0.25">
      <c r="Q141" s="72"/>
    </row>
    <row r="142" spans="17:17" ht="15.75" customHeight="1" x14ac:dyDescent="0.25">
      <c r="Q142" s="72"/>
    </row>
    <row r="143" spans="17:17" ht="15.75" customHeight="1" x14ac:dyDescent="0.25">
      <c r="Q143" s="72"/>
    </row>
    <row r="144" spans="17:17" ht="15.75" customHeight="1" x14ac:dyDescent="0.25">
      <c r="Q144" s="72"/>
    </row>
    <row r="145" spans="17:17" ht="15.75" customHeight="1" x14ac:dyDescent="0.25">
      <c r="Q145" s="72"/>
    </row>
    <row r="146" spans="17:17" ht="15.75" customHeight="1" x14ac:dyDescent="0.25">
      <c r="Q146" s="72"/>
    </row>
    <row r="147" spans="17:17" ht="15.75" customHeight="1" x14ac:dyDescent="0.25">
      <c r="Q147" s="72"/>
    </row>
    <row r="148" spans="17:17" ht="15.75" customHeight="1" x14ac:dyDescent="0.25">
      <c r="Q148" s="72"/>
    </row>
    <row r="149" spans="17:17" ht="15.75" customHeight="1" x14ac:dyDescent="0.25">
      <c r="Q149" s="72"/>
    </row>
    <row r="150" spans="17:17" ht="15.75" customHeight="1" x14ac:dyDescent="0.25">
      <c r="Q150" s="72"/>
    </row>
    <row r="151" spans="17:17" ht="15.75" customHeight="1" x14ac:dyDescent="0.25">
      <c r="Q151" s="72"/>
    </row>
    <row r="152" spans="17:17" ht="15.75" customHeight="1" x14ac:dyDescent="0.25">
      <c r="Q152" s="72"/>
    </row>
    <row r="153" spans="17:17" ht="15.75" customHeight="1" x14ac:dyDescent="0.25">
      <c r="Q153" s="72"/>
    </row>
    <row r="154" spans="17:17" ht="15.75" customHeight="1" x14ac:dyDescent="0.25">
      <c r="Q154" s="72"/>
    </row>
    <row r="155" spans="17:17" ht="15.75" customHeight="1" x14ac:dyDescent="0.25">
      <c r="Q155" s="72"/>
    </row>
    <row r="156" spans="17:17" ht="15.75" customHeight="1" x14ac:dyDescent="0.25">
      <c r="Q156" s="72"/>
    </row>
    <row r="157" spans="17:17" ht="15.75" customHeight="1" x14ac:dyDescent="0.25">
      <c r="Q157" s="72"/>
    </row>
    <row r="158" spans="17:17" ht="15.75" customHeight="1" x14ac:dyDescent="0.25">
      <c r="Q158" s="72"/>
    </row>
    <row r="159" spans="17:17" ht="15.75" customHeight="1" x14ac:dyDescent="0.25">
      <c r="Q159" s="72"/>
    </row>
    <row r="160" spans="17:17" ht="15.75" customHeight="1" x14ac:dyDescent="0.25">
      <c r="Q160" s="72"/>
    </row>
    <row r="161" spans="17:17" ht="15.75" customHeight="1" x14ac:dyDescent="0.25">
      <c r="Q161" s="72"/>
    </row>
    <row r="162" spans="17:17" ht="15.75" customHeight="1" x14ac:dyDescent="0.25">
      <c r="Q162" s="72"/>
    </row>
    <row r="163" spans="17:17" ht="15.75" customHeight="1" x14ac:dyDescent="0.25">
      <c r="Q163" s="72"/>
    </row>
    <row r="164" spans="17:17" ht="15.75" customHeight="1" x14ac:dyDescent="0.25">
      <c r="Q164" s="72"/>
    </row>
    <row r="165" spans="17:17" ht="15.75" customHeight="1" x14ac:dyDescent="0.25">
      <c r="Q165" s="72"/>
    </row>
    <row r="166" spans="17:17" ht="15.75" customHeight="1" x14ac:dyDescent="0.25">
      <c r="Q166" s="72"/>
    </row>
    <row r="167" spans="17:17" ht="15.75" customHeight="1" x14ac:dyDescent="0.25">
      <c r="Q167" s="72"/>
    </row>
    <row r="168" spans="17:17" ht="15.75" customHeight="1" x14ac:dyDescent="0.25">
      <c r="Q168" s="72"/>
    </row>
    <row r="169" spans="17:17" ht="15.75" customHeight="1" x14ac:dyDescent="0.25">
      <c r="Q169" s="72"/>
    </row>
    <row r="170" spans="17:17" ht="15.75" customHeight="1" x14ac:dyDescent="0.25">
      <c r="Q170" s="72"/>
    </row>
    <row r="171" spans="17:17" ht="15.75" customHeight="1" x14ac:dyDescent="0.25">
      <c r="Q171" s="72"/>
    </row>
    <row r="172" spans="17:17" ht="15.75" customHeight="1" x14ac:dyDescent="0.25">
      <c r="Q172" s="72"/>
    </row>
    <row r="173" spans="17:17" ht="15.75" customHeight="1" x14ac:dyDescent="0.25">
      <c r="Q173" s="72"/>
    </row>
    <row r="174" spans="17:17" ht="15.75" customHeight="1" x14ac:dyDescent="0.25">
      <c r="Q174" s="72"/>
    </row>
    <row r="175" spans="17:17" ht="15.75" customHeight="1" x14ac:dyDescent="0.25">
      <c r="Q175" s="72"/>
    </row>
    <row r="176" spans="17:17" ht="15.75" customHeight="1" x14ac:dyDescent="0.25">
      <c r="Q176" s="72"/>
    </row>
    <row r="177" spans="17:17" ht="15.75" customHeight="1" x14ac:dyDescent="0.25">
      <c r="Q177" s="72"/>
    </row>
    <row r="178" spans="17:17" ht="15.75" customHeight="1" x14ac:dyDescent="0.25">
      <c r="Q178" s="72"/>
    </row>
    <row r="179" spans="17:17" ht="15.75" customHeight="1" x14ac:dyDescent="0.25">
      <c r="Q179" s="72"/>
    </row>
    <row r="180" spans="17:17" ht="15.75" customHeight="1" x14ac:dyDescent="0.25">
      <c r="Q180" s="72"/>
    </row>
    <row r="181" spans="17:17" ht="15.75" customHeight="1" x14ac:dyDescent="0.25">
      <c r="Q181" s="72"/>
    </row>
    <row r="182" spans="17:17" ht="15.75" customHeight="1" x14ac:dyDescent="0.25">
      <c r="Q182" s="72"/>
    </row>
    <row r="183" spans="17:17" ht="15.75" customHeight="1" x14ac:dyDescent="0.25">
      <c r="Q183" s="72"/>
    </row>
    <row r="184" spans="17:17" ht="15.75" customHeight="1" x14ac:dyDescent="0.25">
      <c r="Q184" s="72"/>
    </row>
    <row r="185" spans="17:17" ht="15.75" customHeight="1" x14ac:dyDescent="0.25">
      <c r="Q185" s="72"/>
    </row>
    <row r="186" spans="17:17" ht="15.75" customHeight="1" x14ac:dyDescent="0.25">
      <c r="Q186" s="72"/>
    </row>
    <row r="187" spans="17:17" ht="15.75" customHeight="1" x14ac:dyDescent="0.25">
      <c r="Q187" s="72"/>
    </row>
    <row r="188" spans="17:17" ht="15.75" customHeight="1" x14ac:dyDescent="0.25">
      <c r="Q188" s="72"/>
    </row>
    <row r="189" spans="17:17" ht="15.75" customHeight="1" x14ac:dyDescent="0.25">
      <c r="Q189" s="72"/>
    </row>
    <row r="190" spans="17:17" ht="15.75" customHeight="1" x14ac:dyDescent="0.25">
      <c r="Q190" s="72"/>
    </row>
    <row r="191" spans="17:17" ht="15.75" customHeight="1" x14ac:dyDescent="0.25">
      <c r="Q191" s="72"/>
    </row>
    <row r="192" spans="17:17" ht="15.75" customHeight="1" x14ac:dyDescent="0.25">
      <c r="Q192" s="72"/>
    </row>
    <row r="193" spans="17:17" ht="15.75" customHeight="1" x14ac:dyDescent="0.25">
      <c r="Q193" s="72"/>
    </row>
    <row r="194" spans="17:17" ht="15.75" customHeight="1" x14ac:dyDescent="0.25">
      <c r="Q194" s="72"/>
    </row>
    <row r="195" spans="17:17" ht="15.75" customHeight="1" x14ac:dyDescent="0.25">
      <c r="Q195" s="72"/>
    </row>
    <row r="196" spans="17:17" ht="15.75" customHeight="1" x14ac:dyDescent="0.25">
      <c r="Q196" s="72"/>
    </row>
    <row r="197" spans="17:17" ht="15.75" customHeight="1" x14ac:dyDescent="0.25">
      <c r="Q197" s="72"/>
    </row>
    <row r="198" spans="17:17" ht="15.75" customHeight="1" x14ac:dyDescent="0.25">
      <c r="Q198" s="72"/>
    </row>
    <row r="199" spans="17:17" ht="15.75" customHeight="1" x14ac:dyDescent="0.25">
      <c r="Q199" s="72"/>
    </row>
    <row r="200" spans="17:17" ht="15.75" customHeight="1" x14ac:dyDescent="0.25">
      <c r="Q200" s="72"/>
    </row>
    <row r="201" spans="17:17" ht="15.75" customHeight="1" x14ac:dyDescent="0.25">
      <c r="Q201" s="72"/>
    </row>
    <row r="202" spans="17:17" ht="15.75" customHeight="1" x14ac:dyDescent="0.25">
      <c r="Q202" s="72"/>
    </row>
    <row r="203" spans="17:17" ht="15.75" customHeight="1" x14ac:dyDescent="0.25">
      <c r="Q203" s="72"/>
    </row>
    <row r="204" spans="17:17" ht="15.75" customHeight="1" x14ac:dyDescent="0.25">
      <c r="Q204" s="72"/>
    </row>
    <row r="205" spans="17:17" ht="15.75" customHeight="1" x14ac:dyDescent="0.25">
      <c r="Q205" s="72"/>
    </row>
    <row r="206" spans="17:17" ht="15.75" customHeight="1" x14ac:dyDescent="0.25">
      <c r="Q206" s="72"/>
    </row>
    <row r="207" spans="17:17" ht="15.75" customHeight="1" x14ac:dyDescent="0.25">
      <c r="Q207" s="72"/>
    </row>
    <row r="208" spans="17:17" ht="15.75" customHeight="1" x14ac:dyDescent="0.25">
      <c r="Q208" s="72"/>
    </row>
    <row r="209" spans="17:17" ht="15.75" customHeight="1" x14ac:dyDescent="0.25">
      <c r="Q209" s="72"/>
    </row>
    <row r="210" spans="17:17" ht="15.75" customHeight="1" x14ac:dyDescent="0.25">
      <c r="Q210" s="72"/>
    </row>
    <row r="211" spans="17:17" ht="15.75" customHeight="1" x14ac:dyDescent="0.25">
      <c r="Q211" s="72"/>
    </row>
    <row r="212" spans="17:17" ht="15.75" customHeight="1" x14ac:dyDescent="0.25">
      <c r="Q212" s="72"/>
    </row>
    <row r="213" spans="17:17" ht="15.75" customHeight="1" x14ac:dyDescent="0.25">
      <c r="Q213" s="72"/>
    </row>
    <row r="214" spans="17:17" ht="15.75" customHeight="1" x14ac:dyDescent="0.25">
      <c r="Q214" s="72"/>
    </row>
    <row r="215" spans="17:17" ht="15.75" customHeight="1" x14ac:dyDescent="0.25">
      <c r="Q215" s="72"/>
    </row>
    <row r="216" spans="17:17" ht="15.75" customHeight="1" x14ac:dyDescent="0.25">
      <c r="Q216" s="72"/>
    </row>
    <row r="217" spans="17:17" ht="15.75" customHeight="1" x14ac:dyDescent="0.25">
      <c r="Q217" s="72"/>
    </row>
    <row r="218" spans="17:17" ht="15.75" customHeight="1" x14ac:dyDescent="0.25">
      <c r="Q218" s="72"/>
    </row>
    <row r="219" spans="17:17" ht="15.75" customHeight="1" x14ac:dyDescent="0.25">
      <c r="Q219" s="72"/>
    </row>
    <row r="220" spans="17:17" ht="15.75" customHeight="1" x14ac:dyDescent="0.25">
      <c r="Q220" s="72"/>
    </row>
    <row r="221" spans="17:17" ht="15.75" customHeight="1" x14ac:dyDescent="0.25">
      <c r="Q221" s="72"/>
    </row>
    <row r="222" spans="17:17" ht="15.75" customHeight="1" x14ac:dyDescent="0.25">
      <c r="Q222" s="72"/>
    </row>
    <row r="223" spans="17:17" ht="15.75" customHeight="1" x14ac:dyDescent="0.25">
      <c r="Q223" s="72"/>
    </row>
    <row r="224" spans="17:17" ht="15.75" customHeight="1" x14ac:dyDescent="0.25">
      <c r="Q224" s="72"/>
    </row>
    <row r="225" spans="17:17" ht="15.75" customHeight="1" x14ac:dyDescent="0.25">
      <c r="Q225" s="72"/>
    </row>
    <row r="226" spans="17:17" ht="15.75" customHeight="1" x14ac:dyDescent="0.25">
      <c r="Q226" s="72"/>
    </row>
    <row r="227" spans="17:17" ht="15.75" customHeight="1" x14ac:dyDescent="0.25">
      <c r="Q227" s="72"/>
    </row>
    <row r="228" spans="17:17" ht="15.75" customHeight="1" x14ac:dyDescent="0.25">
      <c r="Q228" s="72"/>
    </row>
    <row r="229" spans="17:17" ht="15.75" customHeight="1" x14ac:dyDescent="0.25">
      <c r="Q229" s="72"/>
    </row>
    <row r="230" spans="17:17" ht="15.75" customHeight="1" x14ac:dyDescent="0.25">
      <c r="Q230" s="72"/>
    </row>
    <row r="231" spans="17:17" ht="15.75" customHeight="1" x14ac:dyDescent="0.25">
      <c r="Q231" s="72"/>
    </row>
    <row r="232" spans="17:17" ht="15.75" customHeight="1" x14ac:dyDescent="0.25">
      <c r="Q232" s="72"/>
    </row>
    <row r="233" spans="17:17" ht="15.75" customHeight="1" x14ac:dyDescent="0.25">
      <c r="Q233" s="72"/>
    </row>
    <row r="234" spans="17:17" ht="15.75" customHeight="1" x14ac:dyDescent="0.25">
      <c r="Q234" s="72"/>
    </row>
    <row r="235" spans="17:17" ht="15.75" customHeight="1" x14ac:dyDescent="0.25">
      <c r="Q235" s="72"/>
    </row>
    <row r="236" spans="17:17" ht="15.75" customHeight="1" x14ac:dyDescent="0.25">
      <c r="Q236" s="72"/>
    </row>
    <row r="237" spans="17:17" ht="15.75" customHeight="1" x14ac:dyDescent="0.25">
      <c r="Q237" s="72"/>
    </row>
    <row r="238" spans="17:17" ht="15.75" customHeight="1" x14ac:dyDescent="0.25">
      <c r="Q238" s="72"/>
    </row>
    <row r="239" spans="17:17" ht="15.75" customHeight="1" x14ac:dyDescent="0.25">
      <c r="Q239" s="72"/>
    </row>
    <row r="240" spans="17:17" ht="15.75" customHeight="1" x14ac:dyDescent="0.25">
      <c r="Q240" s="72"/>
    </row>
    <row r="241" spans="17:17" ht="15.75" customHeight="1" x14ac:dyDescent="0.25">
      <c r="Q241" s="72"/>
    </row>
    <row r="242" spans="17:17" ht="15.75" customHeight="1" x14ac:dyDescent="0.25">
      <c r="Q242" s="72"/>
    </row>
    <row r="243" spans="17:17" ht="15.75" customHeight="1" x14ac:dyDescent="0.25">
      <c r="Q243" s="72"/>
    </row>
    <row r="244" spans="17:17" ht="15.75" customHeight="1" x14ac:dyDescent="0.25">
      <c r="Q244" s="72"/>
    </row>
    <row r="245" spans="17:17" ht="15.75" customHeight="1" x14ac:dyDescent="0.25">
      <c r="Q245" s="72"/>
    </row>
    <row r="246" spans="17:17" ht="15.75" customHeight="1" x14ac:dyDescent="0.25">
      <c r="Q246" s="72"/>
    </row>
    <row r="247" spans="17:17" ht="15.75" customHeight="1" x14ac:dyDescent="0.25">
      <c r="Q247" s="72"/>
    </row>
    <row r="248" spans="17:17" ht="15.75" customHeight="1" x14ac:dyDescent="0.25">
      <c r="Q248" s="72"/>
    </row>
    <row r="249" spans="17:17" ht="15.75" customHeight="1" x14ac:dyDescent="0.25">
      <c r="Q249" s="72"/>
    </row>
    <row r="250" spans="17:17" ht="15.75" customHeight="1" x14ac:dyDescent="0.25">
      <c r="Q250" s="72"/>
    </row>
    <row r="251" spans="17:17" ht="15.75" customHeight="1" x14ac:dyDescent="0.25">
      <c r="Q251" s="72"/>
    </row>
    <row r="252" spans="17:17" ht="15.75" customHeight="1" x14ac:dyDescent="0.25">
      <c r="Q252" s="72"/>
    </row>
    <row r="253" spans="17:17" ht="15.75" customHeight="1" x14ac:dyDescent="0.25">
      <c r="Q253" s="72"/>
    </row>
    <row r="254" spans="17:17" ht="15.75" customHeight="1" x14ac:dyDescent="0.25">
      <c r="Q254" s="72"/>
    </row>
    <row r="255" spans="17:17" ht="15.75" customHeight="1" x14ac:dyDescent="0.25">
      <c r="Q255" s="72"/>
    </row>
    <row r="256" spans="17:17" ht="15.75" customHeight="1" x14ac:dyDescent="0.25">
      <c r="Q256" s="72"/>
    </row>
    <row r="257" spans="17:17" ht="15.75" customHeight="1" x14ac:dyDescent="0.25">
      <c r="Q257" s="72"/>
    </row>
    <row r="258" spans="17:17" ht="15.75" customHeight="1" x14ac:dyDescent="0.25">
      <c r="Q258" s="72"/>
    </row>
    <row r="259" spans="17:17" ht="15.75" customHeight="1" x14ac:dyDescent="0.25">
      <c r="Q259" s="72"/>
    </row>
    <row r="260" spans="17:17" ht="15.75" customHeight="1" x14ac:dyDescent="0.25">
      <c r="Q260" s="72"/>
    </row>
    <row r="261" spans="17:17" ht="15.75" customHeight="1" x14ac:dyDescent="0.25">
      <c r="Q261" s="72"/>
    </row>
    <row r="262" spans="17:17" ht="15.75" customHeight="1" x14ac:dyDescent="0.25">
      <c r="Q262" s="72"/>
    </row>
    <row r="263" spans="17:17" ht="15.75" customHeight="1" x14ac:dyDescent="0.25">
      <c r="Q263" s="72"/>
    </row>
    <row r="264" spans="17:17" ht="15.75" customHeight="1" x14ac:dyDescent="0.25">
      <c r="Q264" s="72"/>
    </row>
    <row r="265" spans="17:17" ht="15.75" customHeight="1" x14ac:dyDescent="0.25">
      <c r="Q265" s="72"/>
    </row>
    <row r="266" spans="17:17" ht="15.75" customHeight="1" x14ac:dyDescent="0.25">
      <c r="Q266" s="72"/>
    </row>
    <row r="267" spans="17:17" ht="15.75" customHeight="1" x14ac:dyDescent="0.25">
      <c r="Q267" s="72"/>
    </row>
    <row r="268" spans="17:17" ht="15.75" customHeight="1" x14ac:dyDescent="0.25">
      <c r="Q268" s="72"/>
    </row>
    <row r="269" spans="17:17" ht="15.75" customHeight="1" x14ac:dyDescent="0.25">
      <c r="Q269" s="72"/>
    </row>
    <row r="270" spans="17:17" ht="15.75" customHeight="1" x14ac:dyDescent="0.25"/>
    <row r="271" spans="17:17" ht="15.75" customHeight="1" x14ac:dyDescent="0.25"/>
    <row r="272" spans="17:17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">
    <mergeCell ref="A1:C1"/>
  </mergeCells>
  <phoneticPr fontId="32" type="noConversion"/>
  <pageMargins left="0.25" right="0.25" top="0.75" bottom="0.75" header="0.3" footer="0.3"/>
  <pageSetup paperSize="8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AO994"/>
  <sheetViews>
    <sheetView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61.42578125" customWidth="1"/>
    <col min="2" max="2" width="8" customWidth="1"/>
    <col min="3" max="3" width="71.28515625" customWidth="1"/>
    <col min="4" max="4" width="13.140625" customWidth="1"/>
    <col min="5" max="40" width="7.85546875" customWidth="1"/>
    <col min="41" max="41" width="13.140625" customWidth="1"/>
  </cols>
  <sheetData>
    <row r="1" spans="1:41" ht="24.75" customHeight="1" x14ac:dyDescent="0.25">
      <c r="A1" s="300" t="s">
        <v>588</v>
      </c>
      <c r="B1" s="300"/>
      <c r="C1" s="301"/>
      <c r="D1" s="301"/>
    </row>
    <row r="2" spans="1:41" ht="30" customHeight="1" x14ac:dyDescent="0.25">
      <c r="A2" s="147" t="s">
        <v>211</v>
      </c>
      <c r="B2" s="147" t="s">
        <v>348</v>
      </c>
      <c r="C2" s="67" t="s">
        <v>572</v>
      </c>
      <c r="D2" s="59" t="s">
        <v>214</v>
      </c>
      <c r="E2" s="328" t="s">
        <v>3</v>
      </c>
      <c r="F2" s="329"/>
      <c r="G2" s="330"/>
      <c r="H2" s="328" t="s">
        <v>5</v>
      </c>
      <c r="I2" s="329"/>
      <c r="J2" s="330"/>
      <c r="K2" s="328" t="s">
        <v>7</v>
      </c>
      <c r="L2" s="329"/>
      <c r="M2" s="330"/>
      <c r="N2" s="328" t="s">
        <v>9</v>
      </c>
      <c r="O2" s="329"/>
      <c r="P2" s="330"/>
      <c r="Q2" s="328" t="s">
        <v>11</v>
      </c>
      <c r="R2" s="329"/>
      <c r="S2" s="330"/>
      <c r="T2" s="328" t="s">
        <v>13</v>
      </c>
      <c r="U2" s="329"/>
      <c r="V2" s="330"/>
      <c r="W2" s="328" t="s">
        <v>15</v>
      </c>
      <c r="X2" s="329"/>
      <c r="Y2" s="330"/>
      <c r="Z2" s="328" t="s">
        <v>17</v>
      </c>
      <c r="AA2" s="329"/>
      <c r="AB2" s="330"/>
      <c r="AC2" s="328" t="s">
        <v>19</v>
      </c>
      <c r="AD2" s="329"/>
      <c r="AE2" s="330"/>
      <c r="AF2" s="328" t="s">
        <v>589</v>
      </c>
      <c r="AG2" s="329"/>
      <c r="AH2" s="330"/>
      <c r="AI2" s="328" t="s">
        <v>23</v>
      </c>
      <c r="AJ2" s="329"/>
      <c r="AK2" s="330"/>
      <c r="AL2" s="331" t="s">
        <v>25</v>
      </c>
      <c r="AM2" s="332"/>
      <c r="AN2" s="333"/>
      <c r="AO2" s="327" t="s">
        <v>216</v>
      </c>
    </row>
    <row r="3" spans="1:41" x14ac:dyDescent="0.25">
      <c r="A3" s="68"/>
      <c r="B3" s="152"/>
      <c r="C3" s="69"/>
      <c r="D3" s="68"/>
      <c r="E3" s="47" t="s">
        <v>576</v>
      </c>
      <c r="F3" s="67" t="s">
        <v>577</v>
      </c>
      <c r="G3" s="67" t="s">
        <v>578</v>
      </c>
      <c r="H3" s="47" t="s">
        <v>576</v>
      </c>
      <c r="I3" s="67" t="s">
        <v>577</v>
      </c>
      <c r="J3" s="67" t="s">
        <v>578</v>
      </c>
      <c r="K3" s="47" t="s">
        <v>576</v>
      </c>
      <c r="L3" s="67" t="s">
        <v>577</v>
      </c>
      <c r="M3" s="67" t="s">
        <v>578</v>
      </c>
      <c r="N3" s="47" t="s">
        <v>576</v>
      </c>
      <c r="O3" s="67" t="s">
        <v>577</v>
      </c>
      <c r="P3" s="67" t="s">
        <v>578</v>
      </c>
      <c r="Q3" s="47" t="s">
        <v>576</v>
      </c>
      <c r="R3" s="67" t="s">
        <v>577</v>
      </c>
      <c r="S3" s="67" t="s">
        <v>578</v>
      </c>
      <c r="T3" s="47" t="s">
        <v>576</v>
      </c>
      <c r="U3" s="67" t="s">
        <v>577</v>
      </c>
      <c r="V3" s="67" t="s">
        <v>578</v>
      </c>
      <c r="W3" s="47" t="s">
        <v>576</v>
      </c>
      <c r="X3" s="67" t="s">
        <v>577</v>
      </c>
      <c r="Y3" s="67" t="s">
        <v>578</v>
      </c>
      <c r="Z3" s="47" t="s">
        <v>576</v>
      </c>
      <c r="AA3" s="67" t="s">
        <v>577</v>
      </c>
      <c r="AB3" s="67" t="s">
        <v>578</v>
      </c>
      <c r="AC3" s="47" t="s">
        <v>576</v>
      </c>
      <c r="AD3" s="67" t="s">
        <v>577</v>
      </c>
      <c r="AE3" s="67" t="s">
        <v>578</v>
      </c>
      <c r="AF3" s="47" t="s">
        <v>576</v>
      </c>
      <c r="AG3" s="67" t="s">
        <v>577</v>
      </c>
      <c r="AH3" s="67" t="s">
        <v>578</v>
      </c>
      <c r="AI3" s="47" t="s">
        <v>576</v>
      </c>
      <c r="AJ3" s="67" t="s">
        <v>577</v>
      </c>
      <c r="AK3" s="67" t="s">
        <v>578</v>
      </c>
      <c r="AL3" s="67" t="s">
        <v>576</v>
      </c>
      <c r="AM3" s="67" t="s">
        <v>577</v>
      </c>
      <c r="AN3" s="67" t="s">
        <v>578</v>
      </c>
      <c r="AO3" s="316"/>
    </row>
    <row r="4" spans="1:41" x14ac:dyDescent="0.25">
      <c r="A4" s="104" t="s">
        <v>54</v>
      </c>
      <c r="B4" s="238" t="s">
        <v>55</v>
      </c>
      <c r="C4" s="104" t="s">
        <v>58</v>
      </c>
      <c r="D4" s="113" t="s">
        <v>222</v>
      </c>
      <c r="E4" s="151"/>
      <c r="F4" s="151"/>
      <c r="G4" s="151">
        <v>1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>
        <v>1</v>
      </c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>
        <v>1</v>
      </c>
      <c r="AO4" s="246"/>
    </row>
    <row r="5" spans="1:41" x14ac:dyDescent="0.25">
      <c r="A5" s="104" t="s">
        <v>54</v>
      </c>
      <c r="B5" s="238" t="s">
        <v>55</v>
      </c>
      <c r="C5" s="104" t="s">
        <v>59</v>
      </c>
      <c r="D5" s="113" t="s">
        <v>223</v>
      </c>
      <c r="E5" s="151">
        <v>2</v>
      </c>
      <c r="F5" s="151">
        <v>5</v>
      </c>
      <c r="G5" s="151">
        <v>6</v>
      </c>
      <c r="H5" s="151">
        <v>2</v>
      </c>
      <c r="I5" s="151">
        <v>3</v>
      </c>
      <c r="J5" s="151">
        <v>5</v>
      </c>
      <c r="K5" s="151">
        <v>2</v>
      </c>
      <c r="L5" s="151">
        <v>7</v>
      </c>
      <c r="M5" s="151">
        <v>6</v>
      </c>
      <c r="N5" s="151">
        <v>2</v>
      </c>
      <c r="O5" s="151">
        <v>6</v>
      </c>
      <c r="P5" s="151">
        <v>7</v>
      </c>
      <c r="Q5" s="151">
        <v>1</v>
      </c>
      <c r="R5" s="151">
        <v>4</v>
      </c>
      <c r="S5" s="151">
        <v>6</v>
      </c>
      <c r="T5" s="151">
        <v>2</v>
      </c>
      <c r="U5" s="151">
        <v>5</v>
      </c>
      <c r="V5" s="151">
        <v>7</v>
      </c>
      <c r="W5" s="151">
        <v>2</v>
      </c>
      <c r="X5" s="151">
        <v>6</v>
      </c>
      <c r="Y5" s="151">
        <v>8</v>
      </c>
      <c r="Z5" s="151">
        <v>1</v>
      </c>
      <c r="AA5" s="151">
        <v>2</v>
      </c>
      <c r="AB5" s="151">
        <v>5</v>
      </c>
      <c r="AC5" s="151">
        <v>1</v>
      </c>
      <c r="AD5" s="151">
        <v>5</v>
      </c>
      <c r="AE5" s="151">
        <v>5</v>
      </c>
      <c r="AF5" s="151">
        <v>2</v>
      </c>
      <c r="AG5" s="151">
        <v>3</v>
      </c>
      <c r="AH5" s="151">
        <v>3</v>
      </c>
      <c r="AI5" s="151">
        <v>1</v>
      </c>
      <c r="AJ5" s="151">
        <v>1</v>
      </c>
      <c r="AK5" s="151">
        <v>4</v>
      </c>
      <c r="AL5" s="151">
        <v>1</v>
      </c>
      <c r="AM5" s="151">
        <v>8</v>
      </c>
      <c r="AN5" s="151">
        <v>8</v>
      </c>
      <c r="AO5" s="246"/>
    </row>
    <row r="6" spans="1:41" x14ac:dyDescent="0.25">
      <c r="A6" s="104" t="s">
        <v>54</v>
      </c>
      <c r="B6" s="238" t="s">
        <v>55</v>
      </c>
      <c r="C6" s="104" t="s">
        <v>60</v>
      </c>
      <c r="D6" s="113" t="s">
        <v>224</v>
      </c>
      <c r="E6" s="151">
        <v>3</v>
      </c>
      <c r="F6" s="151">
        <v>2</v>
      </c>
      <c r="G6" s="151">
        <v>3</v>
      </c>
      <c r="H6" s="151">
        <v>2</v>
      </c>
      <c r="I6" s="151">
        <v>2</v>
      </c>
      <c r="J6" s="151">
        <v>3</v>
      </c>
      <c r="K6" s="151">
        <v>2</v>
      </c>
      <c r="L6" s="151">
        <v>3</v>
      </c>
      <c r="M6" s="151">
        <v>3</v>
      </c>
      <c r="N6" s="151">
        <v>2</v>
      </c>
      <c r="O6" s="151">
        <v>3</v>
      </c>
      <c r="P6" s="151">
        <v>2</v>
      </c>
      <c r="Q6" s="151">
        <v>2</v>
      </c>
      <c r="R6" s="151"/>
      <c r="S6" s="151">
        <v>2</v>
      </c>
      <c r="T6" s="151">
        <v>1</v>
      </c>
      <c r="U6" s="151">
        <v>2</v>
      </c>
      <c r="V6" s="151">
        <v>2</v>
      </c>
      <c r="W6" s="151">
        <v>1</v>
      </c>
      <c r="X6" s="151">
        <v>3</v>
      </c>
      <c r="Y6" s="151">
        <v>2</v>
      </c>
      <c r="Z6" s="151">
        <v>2</v>
      </c>
      <c r="AA6" s="151">
        <v>1</v>
      </c>
      <c r="AB6" s="151">
        <v>3</v>
      </c>
      <c r="AC6" s="151">
        <v>2</v>
      </c>
      <c r="AD6" s="151">
        <v>2</v>
      </c>
      <c r="AE6" s="151">
        <v>2</v>
      </c>
      <c r="AF6" s="151">
        <v>2</v>
      </c>
      <c r="AG6" s="151"/>
      <c r="AH6" s="151">
        <v>3</v>
      </c>
      <c r="AI6" s="151">
        <v>1</v>
      </c>
      <c r="AJ6" s="151"/>
      <c r="AK6" s="151">
        <v>1</v>
      </c>
      <c r="AL6" s="151">
        <v>2</v>
      </c>
      <c r="AM6" s="151">
        <v>2</v>
      </c>
      <c r="AN6" s="151">
        <v>2</v>
      </c>
      <c r="AO6" s="246"/>
    </row>
    <row r="7" spans="1:41" x14ac:dyDescent="0.25">
      <c r="A7" s="104" t="s">
        <v>66</v>
      </c>
      <c r="B7" s="238" t="s">
        <v>55</v>
      </c>
      <c r="C7" s="104" t="s">
        <v>67</v>
      </c>
      <c r="D7" s="113" t="s">
        <v>232</v>
      </c>
      <c r="E7" s="151"/>
      <c r="F7" s="151"/>
      <c r="G7" s="151"/>
      <c r="H7" s="151">
        <v>1</v>
      </c>
      <c r="I7" s="151">
        <v>1</v>
      </c>
      <c r="J7" s="151">
        <v>1</v>
      </c>
      <c r="K7" s="151">
        <v>1</v>
      </c>
      <c r="L7" s="151">
        <v>1</v>
      </c>
      <c r="M7" s="151"/>
      <c r="N7" s="151">
        <v>1</v>
      </c>
      <c r="O7" s="151">
        <v>1</v>
      </c>
      <c r="P7" s="151"/>
      <c r="Q7" s="151"/>
      <c r="R7" s="151">
        <v>3</v>
      </c>
      <c r="S7" s="151">
        <v>1</v>
      </c>
      <c r="T7" s="151">
        <v>2</v>
      </c>
      <c r="U7" s="151">
        <v>1</v>
      </c>
      <c r="V7" s="151"/>
      <c r="W7" s="151">
        <v>1</v>
      </c>
      <c r="X7" s="151">
        <v>1</v>
      </c>
      <c r="Y7" s="151"/>
      <c r="Z7" s="151">
        <v>1</v>
      </c>
      <c r="AA7" s="151"/>
      <c r="AB7" s="151"/>
      <c r="AC7" s="151">
        <v>1</v>
      </c>
      <c r="AD7" s="151"/>
      <c r="AE7" s="151"/>
      <c r="AF7" s="151">
        <v>1</v>
      </c>
      <c r="AG7" s="151"/>
      <c r="AH7" s="151"/>
      <c r="AI7" s="151">
        <v>1</v>
      </c>
      <c r="AJ7" s="151"/>
      <c r="AK7" s="151"/>
      <c r="AL7" s="151">
        <v>1</v>
      </c>
      <c r="AM7" s="151">
        <v>2</v>
      </c>
      <c r="AN7" s="151"/>
      <c r="AO7" s="246"/>
    </row>
    <row r="8" spans="1:41" x14ac:dyDescent="0.25">
      <c r="A8" s="104" t="s">
        <v>66</v>
      </c>
      <c r="B8" s="238" t="s">
        <v>55</v>
      </c>
      <c r="C8" s="244" t="s">
        <v>68</v>
      </c>
      <c r="D8" s="113" t="s">
        <v>232</v>
      </c>
      <c r="E8" s="151"/>
      <c r="F8" s="151">
        <v>1</v>
      </c>
      <c r="G8" s="151">
        <v>3</v>
      </c>
      <c r="H8" s="151"/>
      <c r="I8" s="151"/>
      <c r="J8" s="151">
        <v>1</v>
      </c>
      <c r="K8" s="151"/>
      <c r="L8" s="151"/>
      <c r="M8" s="151"/>
      <c r="N8" s="151"/>
      <c r="O8" s="151"/>
      <c r="P8" s="151">
        <v>1</v>
      </c>
      <c r="Q8" s="151"/>
      <c r="R8" s="151"/>
      <c r="S8" s="151"/>
      <c r="T8" s="151"/>
      <c r="U8" s="151"/>
      <c r="V8" s="151">
        <v>1</v>
      </c>
      <c r="W8" s="151"/>
      <c r="X8" s="151"/>
      <c r="Y8" s="151">
        <v>1</v>
      </c>
      <c r="Z8" s="151"/>
      <c r="AA8" s="151">
        <v>1</v>
      </c>
      <c r="AB8" s="151">
        <v>1</v>
      </c>
      <c r="AC8" s="151"/>
      <c r="AD8" s="151"/>
      <c r="AE8" s="151"/>
      <c r="AF8" s="151"/>
      <c r="AG8" s="151"/>
      <c r="AH8" s="151">
        <v>1</v>
      </c>
      <c r="AI8" s="151"/>
      <c r="AJ8" s="151"/>
      <c r="AK8" s="151"/>
      <c r="AL8" s="151"/>
      <c r="AM8" s="151"/>
      <c r="AN8" s="151">
        <v>1</v>
      </c>
      <c r="AO8" s="246"/>
    </row>
    <row r="9" spans="1:41" x14ac:dyDescent="0.25">
      <c r="A9" s="29" t="s">
        <v>66</v>
      </c>
      <c r="B9" s="154" t="s">
        <v>55</v>
      </c>
      <c r="C9" s="150" t="s">
        <v>70</v>
      </c>
      <c r="D9" s="9" t="s">
        <v>232</v>
      </c>
      <c r="E9" s="151">
        <v>2</v>
      </c>
      <c r="F9" s="151">
        <v>3</v>
      </c>
      <c r="G9" s="151">
        <v>3</v>
      </c>
      <c r="H9" s="151">
        <v>1</v>
      </c>
      <c r="I9" s="151">
        <v>1</v>
      </c>
      <c r="J9" s="151">
        <v>2</v>
      </c>
      <c r="K9" s="151">
        <v>2</v>
      </c>
      <c r="L9" s="151">
        <v>3</v>
      </c>
      <c r="M9" s="151">
        <v>1</v>
      </c>
      <c r="N9" s="151">
        <v>2</v>
      </c>
      <c r="O9" s="151">
        <v>1</v>
      </c>
      <c r="P9" s="151">
        <v>1</v>
      </c>
      <c r="Q9" s="151">
        <v>2</v>
      </c>
      <c r="R9" s="151">
        <v>2</v>
      </c>
      <c r="S9" s="151"/>
      <c r="T9" s="151">
        <v>1</v>
      </c>
      <c r="U9" s="151">
        <v>2</v>
      </c>
      <c r="V9" s="151">
        <v>3</v>
      </c>
      <c r="W9" s="151"/>
      <c r="X9" s="151">
        <v>2</v>
      </c>
      <c r="Y9" s="151">
        <v>1</v>
      </c>
      <c r="Z9" s="151">
        <v>1</v>
      </c>
      <c r="AA9" s="151">
        <v>2</v>
      </c>
      <c r="AB9" s="151">
        <v>1</v>
      </c>
      <c r="AC9" s="151"/>
      <c r="AD9" s="151">
        <v>2</v>
      </c>
      <c r="AE9" s="151"/>
      <c r="AF9" s="151">
        <v>1</v>
      </c>
      <c r="AG9" s="151">
        <v>2</v>
      </c>
      <c r="AH9" s="151">
        <v>1</v>
      </c>
      <c r="AI9" s="151">
        <v>1</v>
      </c>
      <c r="AJ9" s="151">
        <v>1</v>
      </c>
      <c r="AK9" s="151"/>
      <c r="AL9" s="151"/>
      <c r="AM9" s="151">
        <v>2</v>
      </c>
      <c r="AN9" s="151">
        <v>2</v>
      </c>
      <c r="AO9" s="246"/>
    </row>
    <row r="10" spans="1:41" x14ac:dyDescent="0.25">
      <c r="A10" s="29" t="s">
        <v>66</v>
      </c>
      <c r="B10" s="154" t="s">
        <v>55</v>
      </c>
      <c r="C10" s="150" t="s">
        <v>71</v>
      </c>
      <c r="D10" s="9" t="s">
        <v>233</v>
      </c>
      <c r="E10" s="151"/>
      <c r="F10" s="151"/>
      <c r="G10" s="151">
        <v>2</v>
      </c>
      <c r="H10" s="151"/>
      <c r="I10" s="151"/>
      <c r="J10" s="151">
        <v>1</v>
      </c>
      <c r="K10" s="151"/>
      <c r="L10" s="151"/>
      <c r="M10" s="151">
        <v>1</v>
      </c>
      <c r="N10" s="151"/>
      <c r="O10" s="151"/>
      <c r="P10" s="151">
        <v>1</v>
      </c>
      <c r="Q10" s="151"/>
      <c r="R10" s="151"/>
      <c r="S10" s="151">
        <v>1</v>
      </c>
      <c r="T10" s="151"/>
      <c r="U10" s="151"/>
      <c r="V10" s="151">
        <v>1</v>
      </c>
      <c r="W10" s="151"/>
      <c r="X10" s="151">
        <v>1</v>
      </c>
      <c r="Y10" s="151">
        <v>1</v>
      </c>
      <c r="Z10" s="151"/>
      <c r="AA10" s="151"/>
      <c r="AB10" s="151">
        <v>1</v>
      </c>
      <c r="AC10" s="151"/>
      <c r="AD10" s="151"/>
      <c r="AE10" s="151">
        <v>1</v>
      </c>
      <c r="AF10" s="151"/>
      <c r="AG10" s="151"/>
      <c r="AH10" s="151">
        <v>1</v>
      </c>
      <c r="AI10" s="151"/>
      <c r="AJ10" s="151"/>
      <c r="AK10" s="151"/>
      <c r="AL10" s="151"/>
      <c r="AM10" s="151"/>
      <c r="AN10" s="151">
        <v>1</v>
      </c>
      <c r="AO10" s="246"/>
    </row>
    <row r="11" spans="1:41" x14ac:dyDescent="0.25">
      <c r="A11" s="29" t="s">
        <v>66</v>
      </c>
      <c r="B11" s="154" t="s">
        <v>55</v>
      </c>
      <c r="C11" s="150" t="s">
        <v>72</v>
      </c>
      <c r="D11" s="9" t="s">
        <v>233</v>
      </c>
      <c r="E11" s="151">
        <v>1</v>
      </c>
      <c r="F11" s="151">
        <v>1</v>
      </c>
      <c r="G11" s="151">
        <v>2</v>
      </c>
      <c r="H11" s="151">
        <v>1</v>
      </c>
      <c r="I11" s="151"/>
      <c r="J11" s="151">
        <v>3</v>
      </c>
      <c r="K11" s="151">
        <v>1</v>
      </c>
      <c r="L11" s="151"/>
      <c r="M11" s="151">
        <v>1</v>
      </c>
      <c r="N11" s="151">
        <v>1</v>
      </c>
      <c r="O11" s="151"/>
      <c r="P11" s="151">
        <v>1</v>
      </c>
      <c r="Q11" s="151">
        <v>3</v>
      </c>
      <c r="R11" s="151"/>
      <c r="S11" s="151">
        <v>1</v>
      </c>
      <c r="T11" s="151"/>
      <c r="U11" s="151"/>
      <c r="V11" s="151">
        <v>1</v>
      </c>
      <c r="W11" s="151"/>
      <c r="X11" s="151"/>
      <c r="Y11" s="151">
        <v>1</v>
      </c>
      <c r="Z11" s="151"/>
      <c r="AA11" s="151"/>
      <c r="AB11" s="151">
        <v>2</v>
      </c>
      <c r="AC11" s="151"/>
      <c r="AD11" s="151"/>
      <c r="AE11" s="151">
        <v>1</v>
      </c>
      <c r="AF11" s="151"/>
      <c r="AG11" s="151"/>
      <c r="AH11" s="151">
        <v>1</v>
      </c>
      <c r="AI11" s="151"/>
      <c r="AJ11" s="151"/>
      <c r="AK11" s="151">
        <v>1</v>
      </c>
      <c r="AL11" s="151"/>
      <c r="AM11" s="151"/>
      <c r="AN11" s="151">
        <v>1</v>
      </c>
      <c r="AO11" s="246"/>
    </row>
    <row r="12" spans="1:41" x14ac:dyDescent="0.25">
      <c r="A12" s="29" t="s">
        <v>66</v>
      </c>
      <c r="B12" s="154" t="s">
        <v>55</v>
      </c>
      <c r="C12" s="150" t="s">
        <v>73</v>
      </c>
      <c r="D12" s="9" t="s">
        <v>233</v>
      </c>
      <c r="E12" s="151">
        <v>1</v>
      </c>
      <c r="F12" s="151"/>
      <c r="G12" s="151">
        <v>2</v>
      </c>
      <c r="H12" s="151"/>
      <c r="I12" s="151">
        <v>2</v>
      </c>
      <c r="J12" s="151">
        <v>1</v>
      </c>
      <c r="K12" s="151"/>
      <c r="L12" s="151">
        <v>2</v>
      </c>
      <c r="M12" s="151">
        <v>2</v>
      </c>
      <c r="N12" s="151"/>
      <c r="O12" s="151">
        <v>1</v>
      </c>
      <c r="P12" s="151">
        <v>1</v>
      </c>
      <c r="Q12" s="151"/>
      <c r="R12" s="151">
        <v>1</v>
      </c>
      <c r="S12" s="151">
        <v>4</v>
      </c>
      <c r="T12" s="151">
        <v>1</v>
      </c>
      <c r="U12" s="151">
        <v>1</v>
      </c>
      <c r="V12" s="151">
        <v>1</v>
      </c>
      <c r="W12" s="151">
        <v>1</v>
      </c>
      <c r="X12" s="151"/>
      <c r="Y12" s="151"/>
      <c r="Z12" s="151"/>
      <c r="AA12" s="151">
        <v>2</v>
      </c>
      <c r="AB12" s="151"/>
      <c r="AC12" s="151"/>
      <c r="AD12" s="151">
        <v>1</v>
      </c>
      <c r="AE12" s="151">
        <v>1</v>
      </c>
      <c r="AF12" s="151"/>
      <c r="AG12" s="151">
        <v>1</v>
      </c>
      <c r="AH12" s="151">
        <v>1</v>
      </c>
      <c r="AI12" s="151"/>
      <c r="AJ12" s="151">
        <v>1</v>
      </c>
      <c r="AK12" s="151"/>
      <c r="AL12" s="151">
        <v>1</v>
      </c>
      <c r="AM12" s="151">
        <v>1</v>
      </c>
      <c r="AN12" s="151">
        <v>1</v>
      </c>
      <c r="AO12" s="246"/>
    </row>
    <row r="13" spans="1:41" ht="15.75" customHeight="1" x14ac:dyDescent="0.25">
      <c r="A13" s="29" t="s">
        <v>78</v>
      </c>
      <c r="B13" s="154" t="s">
        <v>55</v>
      </c>
      <c r="C13" s="150" t="s">
        <v>79</v>
      </c>
      <c r="D13" s="9" t="s">
        <v>240</v>
      </c>
      <c r="E13" s="151">
        <v>5</v>
      </c>
      <c r="F13" s="151">
        <v>2</v>
      </c>
      <c r="G13" s="151">
        <v>5</v>
      </c>
      <c r="H13" s="151">
        <v>2</v>
      </c>
      <c r="I13" s="151">
        <v>4</v>
      </c>
      <c r="J13" s="151">
        <v>2</v>
      </c>
      <c r="K13" s="151">
        <v>2</v>
      </c>
      <c r="L13" s="151">
        <v>2</v>
      </c>
      <c r="M13" s="151"/>
      <c r="N13" s="151">
        <v>2</v>
      </c>
      <c r="O13" s="151">
        <v>4</v>
      </c>
      <c r="P13" s="151"/>
      <c r="Q13" s="151">
        <v>3</v>
      </c>
      <c r="R13" s="151">
        <v>2</v>
      </c>
      <c r="S13" s="151"/>
      <c r="T13" s="151">
        <v>2</v>
      </c>
      <c r="U13" s="151">
        <v>2</v>
      </c>
      <c r="V13" s="151"/>
      <c r="W13" s="151">
        <v>2</v>
      </c>
      <c r="X13" s="151">
        <v>2</v>
      </c>
      <c r="Y13" s="151"/>
      <c r="Z13" s="151">
        <v>5</v>
      </c>
      <c r="AA13" s="151">
        <v>2</v>
      </c>
      <c r="AB13" s="151"/>
      <c r="AC13" s="151">
        <v>2</v>
      </c>
      <c r="AD13" s="151">
        <v>2</v>
      </c>
      <c r="AE13" s="151"/>
      <c r="AF13" s="151">
        <v>1</v>
      </c>
      <c r="AG13" s="151">
        <v>1</v>
      </c>
      <c r="AH13" s="151"/>
      <c r="AI13" s="151">
        <v>1</v>
      </c>
      <c r="AJ13" s="151">
        <v>2</v>
      </c>
      <c r="AK13" s="151"/>
      <c r="AL13" s="151">
        <v>3</v>
      </c>
      <c r="AM13" s="151">
        <v>2</v>
      </c>
      <c r="AN13" s="151"/>
      <c r="AO13" s="246"/>
    </row>
    <row r="14" spans="1:41" x14ac:dyDescent="0.25">
      <c r="A14" s="29" t="s">
        <v>78</v>
      </c>
      <c r="B14" s="154" t="s">
        <v>55</v>
      </c>
      <c r="C14" s="150" t="s">
        <v>80</v>
      </c>
      <c r="D14" s="9" t="s">
        <v>241</v>
      </c>
      <c r="E14" s="151">
        <v>2</v>
      </c>
      <c r="F14" s="151">
        <v>3</v>
      </c>
      <c r="G14" s="151">
        <v>5</v>
      </c>
      <c r="H14" s="151">
        <v>1</v>
      </c>
      <c r="I14" s="151">
        <v>1</v>
      </c>
      <c r="J14" s="151">
        <v>2</v>
      </c>
      <c r="K14" s="151">
        <v>1</v>
      </c>
      <c r="L14" s="151">
        <v>1</v>
      </c>
      <c r="M14" s="151">
        <v>5</v>
      </c>
      <c r="N14" s="151">
        <v>2</v>
      </c>
      <c r="O14" s="151">
        <v>2</v>
      </c>
      <c r="P14" s="151">
        <v>2</v>
      </c>
      <c r="Q14" s="151">
        <v>1</v>
      </c>
      <c r="R14" s="151">
        <v>2</v>
      </c>
      <c r="S14" s="151">
        <v>3</v>
      </c>
      <c r="T14" s="151">
        <v>2</v>
      </c>
      <c r="U14" s="151">
        <v>2</v>
      </c>
      <c r="V14" s="151">
        <v>4</v>
      </c>
      <c r="W14" s="151">
        <v>2</v>
      </c>
      <c r="X14" s="151">
        <v>1</v>
      </c>
      <c r="Y14" s="151">
        <v>5</v>
      </c>
      <c r="Z14" s="151">
        <v>1</v>
      </c>
      <c r="AA14" s="151">
        <v>2</v>
      </c>
      <c r="AB14" s="151">
        <v>4</v>
      </c>
      <c r="AC14" s="151">
        <v>1</v>
      </c>
      <c r="AD14" s="151">
        <v>1</v>
      </c>
      <c r="AE14" s="151">
        <v>3</v>
      </c>
      <c r="AF14" s="151">
        <v>1</v>
      </c>
      <c r="AG14" s="151">
        <v>1</v>
      </c>
      <c r="AH14" s="151">
        <v>2</v>
      </c>
      <c r="AI14" s="151">
        <v>1</v>
      </c>
      <c r="AJ14" s="151"/>
      <c r="AK14" s="151">
        <v>2</v>
      </c>
      <c r="AL14" s="151">
        <v>1</v>
      </c>
      <c r="AM14" s="151">
        <v>2</v>
      </c>
      <c r="AN14" s="151">
        <v>5</v>
      </c>
      <c r="AO14" s="246"/>
    </row>
    <row r="15" spans="1:41" x14ac:dyDescent="0.25">
      <c r="A15" s="29" t="s">
        <v>78</v>
      </c>
      <c r="B15" s="154" t="s">
        <v>55</v>
      </c>
      <c r="C15" s="150" t="s">
        <v>81</v>
      </c>
      <c r="D15" s="9" t="s">
        <v>241</v>
      </c>
      <c r="E15" s="151">
        <v>1</v>
      </c>
      <c r="F15" s="151">
        <v>1</v>
      </c>
      <c r="G15" s="151">
        <v>1</v>
      </c>
      <c r="H15" s="151"/>
      <c r="I15" s="151">
        <v>1</v>
      </c>
      <c r="J15" s="151">
        <v>3</v>
      </c>
      <c r="K15" s="151">
        <v>1</v>
      </c>
      <c r="L15" s="151"/>
      <c r="M15" s="151">
        <v>1</v>
      </c>
      <c r="N15" s="151"/>
      <c r="O15" s="151"/>
      <c r="P15" s="151">
        <v>2</v>
      </c>
      <c r="Q15" s="151"/>
      <c r="R15" s="151"/>
      <c r="S15" s="151"/>
      <c r="T15" s="151">
        <v>1</v>
      </c>
      <c r="U15" s="151"/>
      <c r="V15" s="151"/>
      <c r="W15" s="151"/>
      <c r="X15" s="151"/>
      <c r="Y15" s="151">
        <v>2</v>
      </c>
      <c r="Z15" s="151">
        <v>1</v>
      </c>
      <c r="AA15" s="151"/>
      <c r="AB15" s="151"/>
      <c r="AC15" s="151"/>
      <c r="AD15" s="151"/>
      <c r="AE15" s="151"/>
      <c r="AF15" s="151"/>
      <c r="AG15" s="151"/>
      <c r="AH15" s="151">
        <v>1</v>
      </c>
      <c r="AI15" s="151"/>
      <c r="AJ15" s="151"/>
      <c r="AK15" s="151"/>
      <c r="AL15" s="151"/>
      <c r="AM15" s="151"/>
      <c r="AN15" s="151">
        <v>1</v>
      </c>
      <c r="AO15" s="246"/>
    </row>
    <row r="16" spans="1:41" x14ac:dyDescent="0.25">
      <c r="A16" s="29" t="s">
        <v>78</v>
      </c>
      <c r="B16" s="154" t="s">
        <v>55</v>
      </c>
      <c r="C16" s="150" t="s">
        <v>82</v>
      </c>
      <c r="D16" s="245" t="s">
        <v>242</v>
      </c>
      <c r="E16" s="151"/>
      <c r="F16" s="151"/>
      <c r="G16" s="151"/>
      <c r="H16" s="151"/>
      <c r="I16" s="151"/>
      <c r="J16" s="151"/>
      <c r="K16" s="151"/>
      <c r="L16" s="151"/>
      <c r="M16" s="151">
        <v>1</v>
      </c>
      <c r="N16" s="151"/>
      <c r="O16" s="151"/>
      <c r="P16" s="151">
        <v>1</v>
      </c>
      <c r="Q16" s="151"/>
      <c r="R16" s="151"/>
      <c r="S16" s="151">
        <v>1</v>
      </c>
      <c r="T16" s="151"/>
      <c r="U16" s="151">
        <v>1</v>
      </c>
      <c r="V16" s="151">
        <v>2</v>
      </c>
      <c r="W16" s="151"/>
      <c r="X16" s="151"/>
      <c r="Y16" s="151">
        <v>2</v>
      </c>
      <c r="Z16" s="151"/>
      <c r="AA16" s="151">
        <v>1</v>
      </c>
      <c r="AB16" s="151"/>
      <c r="AC16" s="151"/>
      <c r="AD16" s="151"/>
      <c r="AE16" s="151">
        <v>1</v>
      </c>
      <c r="AF16" s="151"/>
      <c r="AG16" s="151"/>
      <c r="AH16" s="151">
        <v>1</v>
      </c>
      <c r="AI16" s="151"/>
      <c r="AJ16" s="151"/>
      <c r="AK16" s="151"/>
      <c r="AL16" s="151"/>
      <c r="AM16" s="151"/>
      <c r="AN16" s="151">
        <v>1</v>
      </c>
      <c r="AO16" s="246"/>
    </row>
    <row r="17" spans="1:41" x14ac:dyDescent="0.25">
      <c r="A17" s="150" t="s">
        <v>78</v>
      </c>
      <c r="B17" s="154" t="s">
        <v>55</v>
      </c>
      <c r="C17" s="150" t="s">
        <v>83</v>
      </c>
      <c r="D17" s="9" t="s">
        <v>242</v>
      </c>
      <c r="E17" s="151">
        <v>1</v>
      </c>
      <c r="F17" s="151">
        <v>2</v>
      </c>
      <c r="G17" s="151"/>
      <c r="H17" s="151">
        <v>1</v>
      </c>
      <c r="I17" s="151"/>
      <c r="J17" s="151">
        <v>1</v>
      </c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>
        <v>1</v>
      </c>
      <c r="AM17" s="151"/>
      <c r="AN17" s="151"/>
      <c r="AO17" s="246"/>
    </row>
    <row r="18" spans="1:41" x14ac:dyDescent="0.25">
      <c r="A18" s="29" t="s">
        <v>92</v>
      </c>
      <c r="B18" s="154" t="s">
        <v>55</v>
      </c>
      <c r="C18" s="150" t="s">
        <v>93</v>
      </c>
      <c r="D18" s="9" t="s">
        <v>233</v>
      </c>
      <c r="E18" s="151">
        <v>3</v>
      </c>
      <c r="F18" s="151">
        <v>2</v>
      </c>
      <c r="G18" s="151">
        <v>1</v>
      </c>
      <c r="H18" s="151">
        <v>2</v>
      </c>
      <c r="I18" s="151">
        <v>2</v>
      </c>
      <c r="J18" s="151">
        <v>1</v>
      </c>
      <c r="K18" s="151">
        <v>1</v>
      </c>
      <c r="L18" s="151">
        <v>2</v>
      </c>
      <c r="M18" s="151">
        <v>1</v>
      </c>
      <c r="N18" s="151">
        <v>1</v>
      </c>
      <c r="O18" s="151">
        <v>1</v>
      </c>
      <c r="P18" s="151"/>
      <c r="Q18" s="151">
        <v>1</v>
      </c>
      <c r="R18" s="151">
        <v>1</v>
      </c>
      <c r="S18" s="151">
        <v>2</v>
      </c>
      <c r="T18" s="151">
        <v>3</v>
      </c>
      <c r="U18" s="151">
        <v>1</v>
      </c>
      <c r="V18" s="151"/>
      <c r="W18" s="151">
        <v>1</v>
      </c>
      <c r="X18" s="151">
        <v>1</v>
      </c>
      <c r="Y18" s="151"/>
      <c r="Z18" s="151">
        <v>2</v>
      </c>
      <c r="AA18" s="151">
        <v>1</v>
      </c>
      <c r="AB18" s="151"/>
      <c r="AC18" s="151">
        <v>1</v>
      </c>
      <c r="AD18" s="151">
        <v>1</v>
      </c>
      <c r="AE18" s="151"/>
      <c r="AF18" s="151">
        <v>1</v>
      </c>
      <c r="AG18" s="151">
        <v>1</v>
      </c>
      <c r="AH18" s="151"/>
      <c r="AI18" s="151">
        <v>1</v>
      </c>
      <c r="AJ18" s="151"/>
      <c r="AK18" s="151"/>
      <c r="AL18" s="151">
        <v>1</v>
      </c>
      <c r="AM18" s="151">
        <v>1</v>
      </c>
      <c r="AN18" s="151"/>
      <c r="AO18" s="246"/>
    </row>
    <row r="19" spans="1:41" x14ac:dyDescent="0.25">
      <c r="A19" s="29" t="s">
        <v>95</v>
      </c>
      <c r="B19" s="154" t="s">
        <v>55</v>
      </c>
      <c r="C19" s="150" t="s">
        <v>96</v>
      </c>
      <c r="D19" s="9" t="s">
        <v>255</v>
      </c>
      <c r="E19" s="151"/>
      <c r="F19" s="151"/>
      <c r="G19" s="151">
        <v>2</v>
      </c>
      <c r="H19" s="151"/>
      <c r="I19" s="151"/>
      <c r="J19" s="151"/>
      <c r="K19" s="151"/>
      <c r="L19" s="151">
        <v>1</v>
      </c>
      <c r="M19" s="151"/>
      <c r="N19" s="151"/>
      <c r="O19" s="151"/>
      <c r="P19" s="151"/>
      <c r="Q19" s="151"/>
      <c r="R19" s="151"/>
      <c r="S19" s="151"/>
      <c r="T19" s="151"/>
      <c r="U19" s="151">
        <v>1</v>
      </c>
      <c r="V19" s="151"/>
      <c r="W19" s="151"/>
      <c r="X19" s="151">
        <v>1</v>
      </c>
      <c r="Y19" s="151"/>
      <c r="Z19" s="151"/>
      <c r="AA19" s="151">
        <v>1</v>
      </c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246"/>
    </row>
    <row r="20" spans="1:41" x14ac:dyDescent="0.25">
      <c r="A20" s="29" t="s">
        <v>95</v>
      </c>
      <c r="B20" s="154" t="s">
        <v>55</v>
      </c>
      <c r="C20" s="150" t="s">
        <v>97</v>
      </c>
      <c r="D20" s="9" t="s">
        <v>255</v>
      </c>
      <c r="E20" s="151">
        <v>1</v>
      </c>
      <c r="F20" s="151">
        <v>1</v>
      </c>
      <c r="G20" s="151">
        <v>2</v>
      </c>
      <c r="H20" s="151">
        <v>1</v>
      </c>
      <c r="I20" s="151"/>
      <c r="J20" s="151">
        <v>2</v>
      </c>
      <c r="K20" s="151"/>
      <c r="L20" s="151"/>
      <c r="M20" s="151">
        <v>2</v>
      </c>
      <c r="N20" s="151"/>
      <c r="O20" s="151"/>
      <c r="P20" s="151">
        <v>2</v>
      </c>
      <c r="Q20" s="151"/>
      <c r="R20" s="151"/>
      <c r="S20" s="151"/>
      <c r="T20" s="151"/>
      <c r="U20" s="151">
        <v>2</v>
      </c>
      <c r="V20" s="151">
        <v>4</v>
      </c>
      <c r="W20" s="151"/>
      <c r="X20" s="151">
        <v>1</v>
      </c>
      <c r="Y20" s="151">
        <v>2</v>
      </c>
      <c r="Z20" s="151"/>
      <c r="AA20" s="151"/>
      <c r="AB20" s="151">
        <v>1</v>
      </c>
      <c r="AC20" s="151"/>
      <c r="AD20" s="151"/>
      <c r="AE20" s="151">
        <v>1</v>
      </c>
      <c r="AF20" s="151"/>
      <c r="AG20" s="151"/>
      <c r="AH20" s="151"/>
      <c r="AI20" s="151"/>
      <c r="AJ20" s="151"/>
      <c r="AK20" s="151"/>
      <c r="AL20" s="151"/>
      <c r="AM20" s="151">
        <v>2</v>
      </c>
      <c r="AN20" s="151">
        <v>2</v>
      </c>
      <c r="AO20" s="246"/>
    </row>
    <row r="21" spans="1:41" x14ac:dyDescent="0.25">
      <c r="A21" s="150" t="s">
        <v>101</v>
      </c>
      <c r="B21" s="154" t="s">
        <v>55</v>
      </c>
      <c r="C21" s="150" t="s">
        <v>102</v>
      </c>
      <c r="D21" s="149" t="s">
        <v>262</v>
      </c>
      <c r="E21" s="151"/>
      <c r="F21" s="151"/>
      <c r="G21" s="151"/>
      <c r="H21" s="151"/>
      <c r="I21" s="151"/>
      <c r="J21" s="151">
        <v>1</v>
      </c>
      <c r="K21" s="151"/>
      <c r="L21" s="151"/>
      <c r="M21" s="151"/>
      <c r="N21" s="151"/>
      <c r="O21" s="151"/>
      <c r="P21" s="151">
        <v>1</v>
      </c>
      <c r="Q21" s="151"/>
      <c r="R21" s="151"/>
      <c r="S21" s="151"/>
      <c r="T21" s="151"/>
      <c r="U21" s="151"/>
      <c r="V21" s="151">
        <v>1</v>
      </c>
      <c r="W21" s="151"/>
      <c r="X21" s="151"/>
      <c r="Y21" s="151">
        <v>1</v>
      </c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>
        <v>1</v>
      </c>
      <c r="AO21" s="246"/>
    </row>
    <row r="22" spans="1:41" ht="15.75" customHeight="1" x14ac:dyDescent="0.25">
      <c r="A22" s="29" t="s">
        <v>105</v>
      </c>
      <c r="B22" s="154" t="s">
        <v>55</v>
      </c>
      <c r="C22" s="150" t="s">
        <v>106</v>
      </c>
      <c r="D22" s="9" t="s">
        <v>267</v>
      </c>
      <c r="E22" s="151">
        <v>1</v>
      </c>
      <c r="F22" s="151">
        <v>2</v>
      </c>
      <c r="G22" s="151">
        <v>1</v>
      </c>
      <c r="H22" s="151">
        <v>1</v>
      </c>
      <c r="I22" s="151"/>
      <c r="J22" s="151">
        <v>1</v>
      </c>
      <c r="K22" s="151"/>
      <c r="L22" s="151"/>
      <c r="M22" s="151">
        <v>2</v>
      </c>
      <c r="N22" s="151"/>
      <c r="O22" s="151">
        <v>1</v>
      </c>
      <c r="P22" s="151">
        <v>1</v>
      </c>
      <c r="Q22" s="151">
        <v>1</v>
      </c>
      <c r="R22" s="151"/>
      <c r="S22" s="151"/>
      <c r="T22" s="151"/>
      <c r="U22" s="151">
        <v>2</v>
      </c>
      <c r="V22" s="151">
        <v>1</v>
      </c>
      <c r="W22" s="151"/>
      <c r="X22" s="151"/>
      <c r="Y22" s="151">
        <v>2</v>
      </c>
      <c r="Z22" s="151"/>
      <c r="AA22" s="151"/>
      <c r="AB22" s="151">
        <v>2</v>
      </c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>
        <v>1</v>
      </c>
      <c r="AO22" s="246"/>
    </row>
    <row r="23" spans="1:41" x14ac:dyDescent="0.25">
      <c r="A23" s="29" t="s">
        <v>105</v>
      </c>
      <c r="B23" s="154" t="s">
        <v>55</v>
      </c>
      <c r="C23" s="150" t="s">
        <v>107</v>
      </c>
      <c r="D23" s="9" t="s">
        <v>266</v>
      </c>
      <c r="E23" s="151">
        <v>3</v>
      </c>
      <c r="F23" s="151">
        <v>1</v>
      </c>
      <c r="G23" s="151"/>
      <c r="H23" s="151">
        <v>2</v>
      </c>
      <c r="I23" s="151">
        <v>3</v>
      </c>
      <c r="J23" s="151"/>
      <c r="K23" s="151">
        <v>3</v>
      </c>
      <c r="L23" s="151">
        <v>1</v>
      </c>
      <c r="M23" s="151"/>
      <c r="N23" s="151">
        <v>3</v>
      </c>
      <c r="O23" s="151">
        <v>3</v>
      </c>
      <c r="P23" s="151"/>
      <c r="Q23" s="151">
        <v>2</v>
      </c>
      <c r="R23" s="151">
        <v>2</v>
      </c>
      <c r="S23" s="151"/>
      <c r="T23" s="151">
        <v>2</v>
      </c>
      <c r="U23" s="151">
        <v>1</v>
      </c>
      <c r="V23" s="151">
        <v>1</v>
      </c>
      <c r="W23" s="151">
        <v>1</v>
      </c>
      <c r="X23" s="151">
        <v>2</v>
      </c>
      <c r="Y23" s="151">
        <v>1</v>
      </c>
      <c r="Z23" s="151">
        <v>2</v>
      </c>
      <c r="AA23" s="151">
        <v>2</v>
      </c>
      <c r="AB23" s="151"/>
      <c r="AC23" s="151"/>
      <c r="AD23" s="151"/>
      <c r="AE23" s="151"/>
      <c r="AF23" s="151">
        <v>3</v>
      </c>
      <c r="AG23" s="151"/>
      <c r="AH23" s="151"/>
      <c r="AI23" s="151"/>
      <c r="AJ23" s="151"/>
      <c r="AK23" s="151"/>
      <c r="AL23" s="151">
        <v>3</v>
      </c>
      <c r="AM23" s="151">
        <v>1</v>
      </c>
      <c r="AN23" s="151"/>
      <c r="AO23" s="246"/>
    </row>
    <row r="24" spans="1:41" x14ac:dyDescent="0.25">
      <c r="A24" s="29" t="s">
        <v>105</v>
      </c>
      <c r="B24" s="154" t="s">
        <v>55</v>
      </c>
      <c r="C24" s="150" t="s">
        <v>108</v>
      </c>
      <c r="D24" s="9" t="s">
        <v>266</v>
      </c>
      <c r="E24" s="151"/>
      <c r="F24" s="151"/>
      <c r="G24" s="151">
        <v>2</v>
      </c>
      <c r="H24" s="151"/>
      <c r="I24" s="151"/>
      <c r="J24" s="151">
        <v>1</v>
      </c>
      <c r="K24" s="151"/>
      <c r="L24" s="151"/>
      <c r="M24" s="151"/>
      <c r="N24" s="151"/>
      <c r="O24" s="151"/>
      <c r="P24" s="151">
        <v>2</v>
      </c>
      <c r="Q24" s="151"/>
      <c r="R24" s="151"/>
      <c r="S24" s="151"/>
      <c r="T24" s="151"/>
      <c r="U24" s="151"/>
      <c r="V24" s="151">
        <v>1</v>
      </c>
      <c r="W24" s="151"/>
      <c r="X24" s="151"/>
      <c r="Y24" s="151">
        <v>1</v>
      </c>
      <c r="Z24" s="151"/>
      <c r="AA24" s="151"/>
      <c r="AB24" s="151">
        <v>1</v>
      </c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>
        <v>2</v>
      </c>
      <c r="AO24" s="246"/>
    </row>
    <row r="25" spans="1:41" x14ac:dyDescent="0.25">
      <c r="A25" s="29" t="s">
        <v>105</v>
      </c>
      <c r="B25" s="154" t="s">
        <v>55</v>
      </c>
      <c r="C25" s="150" t="s">
        <v>109</v>
      </c>
      <c r="D25" s="9" t="s">
        <v>266</v>
      </c>
      <c r="E25" s="151">
        <v>1</v>
      </c>
      <c r="F25" s="151">
        <v>1</v>
      </c>
      <c r="G25" s="151"/>
      <c r="H25" s="151"/>
      <c r="I25" s="151">
        <v>1</v>
      </c>
      <c r="J25" s="151">
        <v>2</v>
      </c>
      <c r="K25" s="151"/>
      <c r="L25" s="151"/>
      <c r="M25" s="151"/>
      <c r="N25" s="151"/>
      <c r="O25" s="151">
        <v>1</v>
      </c>
      <c r="P25" s="151"/>
      <c r="Q25" s="151"/>
      <c r="R25" s="151"/>
      <c r="S25" s="151"/>
      <c r="T25" s="151"/>
      <c r="U25" s="151">
        <v>1</v>
      </c>
      <c r="V25" s="151"/>
      <c r="W25" s="151"/>
      <c r="X25" s="151">
        <v>1</v>
      </c>
      <c r="Y25" s="151">
        <v>1</v>
      </c>
      <c r="Z25" s="151"/>
      <c r="AA25" s="151"/>
      <c r="AB25" s="151">
        <v>1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>
        <v>1</v>
      </c>
      <c r="AN25" s="151">
        <v>2</v>
      </c>
      <c r="AO25" s="246"/>
    </row>
    <row r="26" spans="1:41" ht="15.75" customHeight="1" x14ac:dyDescent="0.25">
      <c r="A26" s="29" t="s">
        <v>105</v>
      </c>
      <c r="B26" s="154" t="s">
        <v>55</v>
      </c>
      <c r="C26" s="150" t="s">
        <v>110</v>
      </c>
      <c r="D26" s="9" t="s">
        <v>268</v>
      </c>
      <c r="E26" s="151">
        <v>3</v>
      </c>
      <c r="F26" s="151">
        <v>4</v>
      </c>
      <c r="G26" s="151">
        <v>4</v>
      </c>
      <c r="H26" s="151">
        <v>2</v>
      </c>
      <c r="I26" s="151">
        <v>3</v>
      </c>
      <c r="J26" s="151">
        <v>3</v>
      </c>
      <c r="K26" s="151">
        <v>4</v>
      </c>
      <c r="L26" s="151">
        <v>1</v>
      </c>
      <c r="M26" s="151">
        <v>2</v>
      </c>
      <c r="N26" s="151"/>
      <c r="O26" s="151">
        <v>1</v>
      </c>
      <c r="P26" s="151">
        <v>2</v>
      </c>
      <c r="Q26" s="151">
        <v>2</v>
      </c>
      <c r="R26" s="151">
        <v>1</v>
      </c>
      <c r="S26" s="151">
        <v>2</v>
      </c>
      <c r="T26" s="151">
        <v>4</v>
      </c>
      <c r="U26" s="151">
        <v>1</v>
      </c>
      <c r="V26" s="151">
        <v>5</v>
      </c>
      <c r="W26" s="151">
        <v>3</v>
      </c>
      <c r="X26" s="151">
        <v>1</v>
      </c>
      <c r="Y26" s="151">
        <v>3</v>
      </c>
      <c r="Z26" s="151">
        <v>2</v>
      </c>
      <c r="AA26" s="151">
        <v>1</v>
      </c>
      <c r="AB26" s="151">
        <v>1</v>
      </c>
      <c r="AC26" s="151">
        <v>3</v>
      </c>
      <c r="AD26" s="151">
        <v>1</v>
      </c>
      <c r="AE26" s="151">
        <v>1</v>
      </c>
      <c r="AF26" s="151">
        <v>2</v>
      </c>
      <c r="AG26" s="151">
        <v>1</v>
      </c>
      <c r="AH26" s="151">
        <v>1</v>
      </c>
      <c r="AI26" s="151">
        <v>2</v>
      </c>
      <c r="AJ26" s="151"/>
      <c r="AK26" s="151">
        <v>2</v>
      </c>
      <c r="AL26" s="151">
        <v>3</v>
      </c>
      <c r="AM26" s="151">
        <v>1</v>
      </c>
      <c r="AN26" s="151">
        <v>4</v>
      </c>
      <c r="AO26" s="246"/>
    </row>
    <row r="27" spans="1:41" ht="15.75" customHeight="1" x14ac:dyDescent="0.25">
      <c r="A27" s="29" t="s">
        <v>105</v>
      </c>
      <c r="B27" s="154" t="s">
        <v>55</v>
      </c>
      <c r="C27" s="150" t="s">
        <v>111</v>
      </c>
      <c r="D27" s="9" t="s">
        <v>267</v>
      </c>
      <c r="E27" s="151"/>
      <c r="F27" s="151"/>
      <c r="G27" s="151">
        <v>1</v>
      </c>
      <c r="H27" s="151"/>
      <c r="I27" s="151"/>
      <c r="J27" s="151">
        <v>1</v>
      </c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246"/>
    </row>
    <row r="28" spans="1:41" ht="15.75" customHeight="1" x14ac:dyDescent="0.25">
      <c r="A28" s="29" t="s">
        <v>105</v>
      </c>
      <c r="B28" s="154" t="s">
        <v>55</v>
      </c>
      <c r="C28" s="150" t="s">
        <v>113</v>
      </c>
      <c r="D28" s="9" t="s">
        <v>266</v>
      </c>
      <c r="E28" s="151"/>
      <c r="F28" s="151"/>
      <c r="G28" s="151">
        <v>1</v>
      </c>
      <c r="H28" s="151">
        <v>1</v>
      </c>
      <c r="I28" s="151">
        <v>2</v>
      </c>
      <c r="J28" s="151">
        <v>1</v>
      </c>
      <c r="K28" s="151"/>
      <c r="L28" s="151">
        <v>1</v>
      </c>
      <c r="M28" s="151"/>
      <c r="N28" s="151"/>
      <c r="O28" s="151"/>
      <c r="P28" s="151"/>
      <c r="Q28" s="151"/>
      <c r="R28" s="151">
        <v>1</v>
      </c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246"/>
    </row>
    <row r="29" spans="1:41" ht="15.75" customHeight="1" x14ac:dyDescent="0.25">
      <c r="A29" s="29" t="s">
        <v>105</v>
      </c>
      <c r="B29" s="154" t="s">
        <v>55</v>
      </c>
      <c r="C29" s="150" t="s">
        <v>115</v>
      </c>
      <c r="D29" s="9" t="s">
        <v>266</v>
      </c>
      <c r="E29" s="151"/>
      <c r="F29" s="151"/>
      <c r="G29" s="151">
        <v>1</v>
      </c>
      <c r="H29" s="151"/>
      <c r="I29" s="151"/>
      <c r="J29" s="151">
        <v>1</v>
      </c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>
        <v>1</v>
      </c>
      <c r="W29" s="151"/>
      <c r="X29" s="151"/>
      <c r="Y29" s="151">
        <v>2</v>
      </c>
      <c r="Z29" s="151"/>
      <c r="AA29" s="151"/>
      <c r="AB29" s="151">
        <v>1</v>
      </c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246"/>
    </row>
    <row r="30" spans="1:41" ht="15.75" customHeight="1" x14ac:dyDescent="0.25">
      <c r="A30" s="29" t="s">
        <v>105</v>
      </c>
      <c r="B30" s="154" t="s">
        <v>55</v>
      </c>
      <c r="C30" s="150" t="s">
        <v>116</v>
      </c>
      <c r="D30" s="9" t="s">
        <v>268</v>
      </c>
      <c r="E30" s="151">
        <v>9</v>
      </c>
      <c r="F30" s="151">
        <v>5</v>
      </c>
      <c r="G30" s="151">
        <v>4</v>
      </c>
      <c r="H30" s="151">
        <v>2</v>
      </c>
      <c r="I30" s="151">
        <v>2</v>
      </c>
      <c r="J30" s="151">
        <v>2</v>
      </c>
      <c r="K30" s="151">
        <v>2</v>
      </c>
      <c r="L30" s="151">
        <v>3</v>
      </c>
      <c r="M30" s="151">
        <v>2</v>
      </c>
      <c r="N30" s="151">
        <v>1</v>
      </c>
      <c r="O30" s="151">
        <v>2</v>
      </c>
      <c r="P30" s="151"/>
      <c r="Q30" s="151">
        <v>1</v>
      </c>
      <c r="R30" s="151">
        <v>3</v>
      </c>
      <c r="S30" s="151">
        <v>2</v>
      </c>
      <c r="T30" s="151">
        <v>3</v>
      </c>
      <c r="U30" s="151">
        <v>4</v>
      </c>
      <c r="V30" s="151">
        <v>1</v>
      </c>
      <c r="W30" s="151">
        <v>2</v>
      </c>
      <c r="X30" s="151">
        <v>5</v>
      </c>
      <c r="Y30" s="151">
        <v>1</v>
      </c>
      <c r="Z30" s="151">
        <v>2</v>
      </c>
      <c r="AA30" s="151">
        <v>2</v>
      </c>
      <c r="AB30" s="151"/>
      <c r="AC30" s="151"/>
      <c r="AD30" s="151"/>
      <c r="AE30" s="151"/>
      <c r="AF30" s="151">
        <v>1</v>
      </c>
      <c r="AG30" s="151"/>
      <c r="AH30" s="151"/>
      <c r="AI30" s="151"/>
      <c r="AJ30" s="151">
        <v>1</v>
      </c>
      <c r="AK30" s="151"/>
      <c r="AL30" s="151">
        <v>2</v>
      </c>
      <c r="AM30" s="151">
        <v>4</v>
      </c>
      <c r="AN30" s="151">
        <v>2</v>
      </c>
      <c r="AO30" s="246"/>
    </row>
    <row r="31" spans="1:41" ht="15.75" customHeight="1" x14ac:dyDescent="0.25">
      <c r="A31" s="29" t="s">
        <v>105</v>
      </c>
      <c r="B31" s="154" t="s">
        <v>55</v>
      </c>
      <c r="C31" s="150" t="s">
        <v>117</v>
      </c>
      <c r="D31" s="9" t="s">
        <v>222</v>
      </c>
      <c r="E31" s="151"/>
      <c r="F31" s="151">
        <v>2</v>
      </c>
      <c r="G31" s="151">
        <v>4</v>
      </c>
      <c r="H31" s="151"/>
      <c r="I31" s="151"/>
      <c r="J31" s="151">
        <v>3</v>
      </c>
      <c r="K31" s="151"/>
      <c r="L31" s="151"/>
      <c r="M31" s="151">
        <v>3</v>
      </c>
      <c r="N31" s="151"/>
      <c r="O31" s="151">
        <v>2</v>
      </c>
      <c r="P31" s="151">
        <v>2</v>
      </c>
      <c r="Q31" s="151"/>
      <c r="R31" s="151">
        <v>1</v>
      </c>
      <c r="S31" s="151">
        <v>1</v>
      </c>
      <c r="T31" s="151"/>
      <c r="U31" s="151"/>
      <c r="V31" s="151">
        <v>3</v>
      </c>
      <c r="W31" s="151"/>
      <c r="X31" s="151"/>
      <c r="Y31" s="151">
        <v>2</v>
      </c>
      <c r="Z31" s="151"/>
      <c r="AA31" s="151"/>
      <c r="AB31" s="151">
        <v>1</v>
      </c>
      <c r="AC31" s="151"/>
      <c r="AD31" s="151"/>
      <c r="AE31" s="151">
        <v>1</v>
      </c>
      <c r="AF31" s="151"/>
      <c r="AG31" s="151"/>
      <c r="AH31" s="151">
        <v>1</v>
      </c>
      <c r="AI31" s="151"/>
      <c r="AJ31" s="151"/>
      <c r="AK31" s="151">
        <v>1</v>
      </c>
      <c r="AL31" s="151"/>
      <c r="AM31" s="151"/>
      <c r="AN31" s="151">
        <v>2</v>
      </c>
      <c r="AO31" s="246"/>
    </row>
    <row r="32" spans="1:41" ht="15.75" customHeight="1" x14ac:dyDescent="0.25">
      <c r="A32" s="29" t="s">
        <v>105</v>
      </c>
      <c r="B32" s="154" t="s">
        <v>55</v>
      </c>
      <c r="C32" s="150" t="s">
        <v>119</v>
      </c>
      <c r="D32" s="9" t="s">
        <v>266</v>
      </c>
      <c r="E32" s="151"/>
      <c r="F32" s="151">
        <v>2</v>
      </c>
      <c r="G32" s="151"/>
      <c r="H32" s="151"/>
      <c r="I32" s="151"/>
      <c r="J32" s="151">
        <v>2</v>
      </c>
      <c r="K32" s="151"/>
      <c r="L32" s="151">
        <v>2</v>
      </c>
      <c r="M32" s="151"/>
      <c r="N32" s="151"/>
      <c r="O32" s="151">
        <v>1</v>
      </c>
      <c r="P32" s="151"/>
      <c r="Q32" s="151"/>
      <c r="R32" s="151">
        <v>2</v>
      </c>
      <c r="S32" s="151"/>
      <c r="T32" s="151"/>
      <c r="U32" s="151">
        <v>2</v>
      </c>
      <c r="V32" s="151">
        <v>1</v>
      </c>
      <c r="W32" s="151"/>
      <c r="X32" s="151">
        <v>2</v>
      </c>
      <c r="Y32" s="151"/>
      <c r="Z32" s="151"/>
      <c r="AA32" s="151">
        <v>2</v>
      </c>
      <c r="AB32" s="151"/>
      <c r="AC32" s="151"/>
      <c r="AD32" s="151">
        <v>2</v>
      </c>
      <c r="AE32" s="151"/>
      <c r="AF32" s="151"/>
      <c r="AG32" s="151">
        <v>2</v>
      </c>
      <c r="AH32" s="151"/>
      <c r="AI32" s="151"/>
      <c r="AJ32" s="151"/>
      <c r="AK32" s="151"/>
      <c r="AL32" s="151"/>
      <c r="AM32" s="151">
        <v>2</v>
      </c>
      <c r="AN32" s="151"/>
      <c r="AO32" s="246"/>
    </row>
    <row r="33" spans="1:41" ht="15.75" customHeight="1" x14ac:dyDescent="0.25">
      <c r="A33" s="29" t="s">
        <v>105</v>
      </c>
      <c r="B33" s="154" t="s">
        <v>55</v>
      </c>
      <c r="C33" s="150" t="s">
        <v>120</v>
      </c>
      <c r="D33" s="9" t="s">
        <v>268</v>
      </c>
      <c r="E33" s="151">
        <v>1</v>
      </c>
      <c r="F33" s="151">
        <v>2</v>
      </c>
      <c r="G33" s="151">
        <v>1</v>
      </c>
      <c r="H33" s="151">
        <v>2</v>
      </c>
      <c r="I33" s="151">
        <v>3</v>
      </c>
      <c r="J33" s="151">
        <v>1</v>
      </c>
      <c r="K33" s="151">
        <v>3</v>
      </c>
      <c r="L33" s="151">
        <v>1</v>
      </c>
      <c r="M33" s="151"/>
      <c r="N33" s="151"/>
      <c r="O33" s="151">
        <v>1</v>
      </c>
      <c r="P33" s="151">
        <v>1</v>
      </c>
      <c r="Q33" s="151"/>
      <c r="R33" s="151">
        <v>1</v>
      </c>
      <c r="S33" s="151"/>
      <c r="T33" s="151">
        <v>1</v>
      </c>
      <c r="U33" s="151">
        <v>1</v>
      </c>
      <c r="V33" s="151"/>
      <c r="W33" s="151">
        <v>1</v>
      </c>
      <c r="X33" s="151">
        <v>3</v>
      </c>
      <c r="Y33" s="151">
        <v>1</v>
      </c>
      <c r="Z33" s="151">
        <v>1</v>
      </c>
      <c r="AA33" s="151">
        <v>2</v>
      </c>
      <c r="AB33" s="151">
        <v>1</v>
      </c>
      <c r="AC33" s="151"/>
      <c r="AD33" s="151"/>
      <c r="AE33" s="151"/>
      <c r="AF33" s="151">
        <v>1</v>
      </c>
      <c r="AG33" s="151">
        <v>1</v>
      </c>
      <c r="AH33" s="151">
        <v>1</v>
      </c>
      <c r="AI33" s="151">
        <v>1</v>
      </c>
      <c r="AJ33" s="151"/>
      <c r="AK33" s="151"/>
      <c r="AL33" s="151">
        <v>1</v>
      </c>
      <c r="AM33" s="151">
        <v>4</v>
      </c>
      <c r="AN33" s="151">
        <v>2</v>
      </c>
      <c r="AO33" s="246"/>
    </row>
    <row r="34" spans="1:41" ht="15.75" customHeight="1" x14ac:dyDescent="0.25">
      <c r="A34" s="29" t="s">
        <v>105</v>
      </c>
      <c r="B34" s="154" t="s">
        <v>55</v>
      </c>
      <c r="C34" s="150" t="s">
        <v>121</v>
      </c>
      <c r="D34" s="9" t="s">
        <v>266</v>
      </c>
      <c r="E34" s="151">
        <v>5</v>
      </c>
      <c r="F34" s="151">
        <v>3</v>
      </c>
      <c r="G34" s="151">
        <v>3</v>
      </c>
      <c r="H34" s="151">
        <v>1</v>
      </c>
      <c r="I34" s="151">
        <v>3</v>
      </c>
      <c r="J34" s="151"/>
      <c r="K34" s="151">
        <v>2</v>
      </c>
      <c r="L34" s="151">
        <v>1</v>
      </c>
      <c r="M34" s="151">
        <v>1</v>
      </c>
      <c r="N34" s="151">
        <v>1</v>
      </c>
      <c r="O34" s="151">
        <v>2</v>
      </c>
      <c r="P34" s="151">
        <v>1</v>
      </c>
      <c r="Q34" s="151">
        <v>1</v>
      </c>
      <c r="R34" s="151"/>
      <c r="S34" s="151"/>
      <c r="T34" s="151">
        <v>3</v>
      </c>
      <c r="U34" s="151">
        <v>2</v>
      </c>
      <c r="V34" s="151">
        <v>3</v>
      </c>
      <c r="W34" s="151">
        <v>3</v>
      </c>
      <c r="X34" s="151">
        <v>2</v>
      </c>
      <c r="Y34" s="151">
        <v>3</v>
      </c>
      <c r="Z34" s="151">
        <v>1</v>
      </c>
      <c r="AA34" s="151">
        <v>1</v>
      </c>
      <c r="AB34" s="151">
        <v>2</v>
      </c>
      <c r="AC34" s="151"/>
      <c r="AD34" s="151"/>
      <c r="AE34" s="151"/>
      <c r="AF34" s="151">
        <v>1</v>
      </c>
      <c r="AG34" s="151"/>
      <c r="AH34" s="151"/>
      <c r="AI34" s="151"/>
      <c r="AJ34" s="151"/>
      <c r="AK34" s="151"/>
      <c r="AL34" s="151">
        <v>2</v>
      </c>
      <c r="AM34" s="151">
        <v>1</v>
      </c>
      <c r="AN34" s="151">
        <v>3</v>
      </c>
      <c r="AO34" s="246"/>
    </row>
    <row r="35" spans="1:41" ht="15.75" customHeight="1" x14ac:dyDescent="0.25">
      <c r="A35" s="29" t="s">
        <v>105</v>
      </c>
      <c r="B35" s="154" t="s">
        <v>55</v>
      </c>
      <c r="C35" s="150" t="s">
        <v>122</v>
      </c>
      <c r="D35" s="9" t="s">
        <v>268</v>
      </c>
      <c r="E35" s="151">
        <v>3</v>
      </c>
      <c r="F35" s="151">
        <v>3</v>
      </c>
      <c r="G35" s="151">
        <v>1</v>
      </c>
      <c r="H35" s="151">
        <v>2</v>
      </c>
      <c r="I35" s="151">
        <v>4</v>
      </c>
      <c r="J35" s="151">
        <v>6</v>
      </c>
      <c r="K35" s="151">
        <v>1</v>
      </c>
      <c r="L35" s="151">
        <v>3</v>
      </c>
      <c r="M35" s="151">
        <v>2</v>
      </c>
      <c r="N35" s="151">
        <v>1</v>
      </c>
      <c r="O35" s="151">
        <v>4</v>
      </c>
      <c r="P35" s="151">
        <v>1</v>
      </c>
      <c r="Q35" s="151">
        <v>1</v>
      </c>
      <c r="R35" s="151">
        <v>1</v>
      </c>
      <c r="S35" s="151"/>
      <c r="T35" s="151">
        <v>2</v>
      </c>
      <c r="U35" s="151">
        <v>3</v>
      </c>
      <c r="V35" s="151">
        <v>2</v>
      </c>
      <c r="W35" s="151">
        <v>1</v>
      </c>
      <c r="X35" s="151">
        <v>3</v>
      </c>
      <c r="Y35" s="151">
        <v>3</v>
      </c>
      <c r="Z35" s="151">
        <v>1</v>
      </c>
      <c r="AA35" s="151">
        <v>3</v>
      </c>
      <c r="AB35" s="151">
        <v>2</v>
      </c>
      <c r="AC35" s="151">
        <v>1</v>
      </c>
      <c r="AD35" s="151">
        <v>1</v>
      </c>
      <c r="AE35" s="151"/>
      <c r="AF35" s="151">
        <v>1</v>
      </c>
      <c r="AG35" s="151">
        <v>1</v>
      </c>
      <c r="AH35" s="151"/>
      <c r="AI35" s="151"/>
      <c r="AJ35" s="151"/>
      <c r="AK35" s="151"/>
      <c r="AL35" s="151">
        <v>2</v>
      </c>
      <c r="AM35" s="151">
        <v>4</v>
      </c>
      <c r="AN35" s="151">
        <v>3</v>
      </c>
      <c r="AO35" s="246"/>
    </row>
    <row r="36" spans="1:41" ht="15.75" customHeight="1" x14ac:dyDescent="0.25">
      <c r="A36" s="150" t="s">
        <v>105</v>
      </c>
      <c r="B36" s="154" t="s">
        <v>55</v>
      </c>
      <c r="C36" s="150" t="s">
        <v>123</v>
      </c>
      <c r="D36" s="9" t="s">
        <v>266</v>
      </c>
      <c r="E36" s="151">
        <v>1</v>
      </c>
      <c r="F36" s="151">
        <v>1</v>
      </c>
      <c r="G36" s="151">
        <v>1</v>
      </c>
      <c r="H36" s="151">
        <v>1</v>
      </c>
      <c r="I36" s="151"/>
      <c r="J36" s="151"/>
      <c r="K36" s="151">
        <v>2</v>
      </c>
      <c r="L36" s="151">
        <v>1</v>
      </c>
      <c r="M36" s="151"/>
      <c r="N36" s="151">
        <v>1</v>
      </c>
      <c r="O36" s="151"/>
      <c r="P36" s="151">
        <v>1</v>
      </c>
      <c r="Q36" s="151">
        <v>1</v>
      </c>
      <c r="R36" s="151"/>
      <c r="S36" s="151">
        <v>2</v>
      </c>
      <c r="T36" s="151">
        <v>3</v>
      </c>
      <c r="U36" s="151">
        <v>1</v>
      </c>
      <c r="V36" s="151">
        <v>2</v>
      </c>
      <c r="W36" s="151">
        <v>3</v>
      </c>
      <c r="X36" s="151">
        <v>2</v>
      </c>
      <c r="Y36" s="151">
        <v>1</v>
      </c>
      <c r="Z36" s="151">
        <v>2</v>
      </c>
      <c r="AA36" s="151"/>
      <c r="AB36" s="151">
        <v>1</v>
      </c>
      <c r="AC36" s="151">
        <v>1</v>
      </c>
      <c r="AD36" s="151"/>
      <c r="AE36" s="151"/>
      <c r="AF36" s="151">
        <v>1</v>
      </c>
      <c r="AG36" s="151"/>
      <c r="AH36" s="151">
        <v>1</v>
      </c>
      <c r="AI36" s="151"/>
      <c r="AJ36" s="151"/>
      <c r="AK36" s="151"/>
      <c r="AL36" s="151">
        <v>3</v>
      </c>
      <c r="AM36" s="151"/>
      <c r="AN36" s="151">
        <v>2</v>
      </c>
      <c r="AO36" s="246"/>
    </row>
    <row r="37" spans="1:41" ht="15.75" customHeight="1" x14ac:dyDescent="0.25">
      <c r="A37" s="150" t="s">
        <v>130</v>
      </c>
      <c r="B37" s="154" t="s">
        <v>55</v>
      </c>
      <c r="C37" s="150" t="s">
        <v>131</v>
      </c>
      <c r="D37" s="9" t="s">
        <v>283</v>
      </c>
      <c r="E37" s="151"/>
      <c r="F37" s="151">
        <v>5</v>
      </c>
      <c r="G37" s="151">
        <v>2</v>
      </c>
      <c r="H37" s="151">
        <v>2</v>
      </c>
      <c r="I37" s="151">
        <v>3</v>
      </c>
      <c r="J37" s="151">
        <v>1</v>
      </c>
      <c r="K37" s="151">
        <v>1</v>
      </c>
      <c r="L37" s="151">
        <v>3</v>
      </c>
      <c r="M37" s="151"/>
      <c r="N37" s="151"/>
      <c r="O37" s="151"/>
      <c r="P37" s="151"/>
      <c r="Q37" s="151"/>
      <c r="R37" s="151">
        <v>1</v>
      </c>
      <c r="S37" s="151"/>
      <c r="T37" s="151"/>
      <c r="U37" s="151">
        <v>3</v>
      </c>
      <c r="V37" s="151">
        <v>1</v>
      </c>
      <c r="W37" s="151">
        <v>2</v>
      </c>
      <c r="X37" s="151">
        <v>3</v>
      </c>
      <c r="Y37" s="151">
        <v>2</v>
      </c>
      <c r="Z37" s="151">
        <v>1</v>
      </c>
      <c r="AA37" s="151">
        <v>2</v>
      </c>
      <c r="AB37" s="151">
        <v>1</v>
      </c>
      <c r="AC37" s="151"/>
      <c r="AD37" s="151"/>
      <c r="AE37" s="151"/>
      <c r="AF37" s="151"/>
      <c r="AG37" s="151"/>
      <c r="AH37" s="151"/>
      <c r="AI37" s="151"/>
      <c r="AJ37" s="151">
        <v>1</v>
      </c>
      <c r="AK37" s="151">
        <v>1</v>
      </c>
      <c r="AL37" s="151">
        <v>1</v>
      </c>
      <c r="AM37" s="151">
        <v>3</v>
      </c>
      <c r="AN37" s="151">
        <v>1</v>
      </c>
      <c r="AO37" s="246"/>
    </row>
    <row r="38" spans="1:41" ht="15.75" customHeight="1" x14ac:dyDescent="0.25">
      <c r="A38" s="29" t="s">
        <v>130</v>
      </c>
      <c r="B38" s="154" t="s">
        <v>55</v>
      </c>
      <c r="C38" s="150" t="s">
        <v>132</v>
      </c>
      <c r="D38" s="9" t="s">
        <v>284</v>
      </c>
      <c r="E38" s="151">
        <v>1</v>
      </c>
      <c r="F38" s="151">
        <v>1</v>
      </c>
      <c r="G38" s="151">
        <v>2</v>
      </c>
      <c r="H38" s="151"/>
      <c r="I38" s="151"/>
      <c r="J38" s="151"/>
      <c r="K38" s="151"/>
      <c r="L38" s="151"/>
      <c r="M38" s="151"/>
      <c r="N38" s="151"/>
      <c r="O38" s="151">
        <v>1</v>
      </c>
      <c r="P38" s="151"/>
      <c r="Q38" s="151">
        <v>1</v>
      </c>
      <c r="R38" s="151"/>
      <c r="S38" s="151"/>
      <c r="T38" s="151">
        <v>1</v>
      </c>
      <c r="U38" s="151"/>
      <c r="V38" s="151">
        <v>2</v>
      </c>
      <c r="W38" s="151">
        <v>1</v>
      </c>
      <c r="X38" s="151">
        <v>1</v>
      </c>
      <c r="Y38" s="151"/>
      <c r="Z38" s="151"/>
      <c r="AA38" s="151"/>
      <c r="AB38" s="151"/>
      <c r="AC38" s="151"/>
      <c r="AD38" s="151"/>
      <c r="AE38" s="151"/>
      <c r="AF38" s="151">
        <v>1</v>
      </c>
      <c r="AG38" s="151"/>
      <c r="AH38" s="151"/>
      <c r="AI38" s="151"/>
      <c r="AJ38" s="151"/>
      <c r="AK38" s="151">
        <v>1</v>
      </c>
      <c r="AL38" s="151">
        <v>1</v>
      </c>
      <c r="AM38" s="151"/>
      <c r="AN38" s="151"/>
      <c r="AO38" s="246"/>
    </row>
    <row r="39" spans="1:41" ht="15.75" customHeight="1" x14ac:dyDescent="0.25">
      <c r="A39" s="29" t="s">
        <v>590</v>
      </c>
      <c r="B39" s="154" t="s">
        <v>55</v>
      </c>
      <c r="C39" s="150" t="s">
        <v>134</v>
      </c>
      <c r="D39" s="9" t="s">
        <v>287</v>
      </c>
      <c r="E39" s="151"/>
      <c r="F39" s="151">
        <v>1</v>
      </c>
      <c r="G39" s="151">
        <v>1</v>
      </c>
      <c r="H39" s="151"/>
      <c r="I39" s="151">
        <v>1</v>
      </c>
      <c r="J39" s="151"/>
      <c r="K39" s="151">
        <v>2</v>
      </c>
      <c r="L39" s="151"/>
      <c r="M39" s="151">
        <v>1</v>
      </c>
      <c r="N39" s="151"/>
      <c r="O39" s="151"/>
      <c r="P39" s="151"/>
      <c r="Q39" s="151"/>
      <c r="R39" s="151"/>
      <c r="S39" s="151">
        <v>2</v>
      </c>
      <c r="T39" s="151">
        <v>2</v>
      </c>
      <c r="U39" s="151"/>
      <c r="V39" s="151">
        <v>2</v>
      </c>
      <c r="W39" s="151"/>
      <c r="X39" s="151"/>
      <c r="Y39" s="151">
        <v>1</v>
      </c>
      <c r="Z39" s="151">
        <v>1</v>
      </c>
      <c r="AA39" s="151"/>
      <c r="AB39" s="151"/>
      <c r="AC39" s="151">
        <v>1</v>
      </c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>
        <v>1</v>
      </c>
      <c r="AO39" s="246"/>
    </row>
    <row r="40" spans="1:41" ht="15.75" customHeight="1" x14ac:dyDescent="0.25">
      <c r="A40" s="29" t="s">
        <v>590</v>
      </c>
      <c r="B40" s="154" t="s">
        <v>55</v>
      </c>
      <c r="C40" s="150" t="s">
        <v>135</v>
      </c>
      <c r="D40" s="9" t="s">
        <v>233</v>
      </c>
      <c r="E40" s="151">
        <v>1</v>
      </c>
      <c r="F40" s="151">
        <v>2</v>
      </c>
      <c r="G40" s="151">
        <v>1</v>
      </c>
      <c r="H40" s="151">
        <v>2</v>
      </c>
      <c r="I40" s="151">
        <v>1</v>
      </c>
      <c r="J40" s="151">
        <v>2</v>
      </c>
      <c r="K40" s="151">
        <v>4</v>
      </c>
      <c r="L40" s="151">
        <v>1</v>
      </c>
      <c r="M40" s="151"/>
      <c r="N40" s="151">
        <v>2</v>
      </c>
      <c r="O40" s="151">
        <v>1</v>
      </c>
      <c r="P40" s="151"/>
      <c r="Q40" s="151">
        <v>1</v>
      </c>
      <c r="R40" s="151">
        <v>1</v>
      </c>
      <c r="S40" s="151">
        <v>1</v>
      </c>
      <c r="T40" s="151">
        <v>2</v>
      </c>
      <c r="U40" s="151">
        <v>1</v>
      </c>
      <c r="V40" s="151"/>
      <c r="W40" s="151">
        <v>2</v>
      </c>
      <c r="X40" s="151"/>
      <c r="Y40" s="151"/>
      <c r="Z40" s="151">
        <v>1</v>
      </c>
      <c r="AA40" s="151"/>
      <c r="AB40" s="151">
        <v>1</v>
      </c>
      <c r="AC40" s="151">
        <v>2</v>
      </c>
      <c r="AD40" s="151">
        <v>1</v>
      </c>
      <c r="AE40" s="151"/>
      <c r="AF40" s="151">
        <v>1</v>
      </c>
      <c r="AG40" s="151"/>
      <c r="AH40" s="151"/>
      <c r="AI40" s="151"/>
      <c r="AJ40" s="151"/>
      <c r="AK40" s="151"/>
      <c r="AL40" s="151">
        <v>2</v>
      </c>
      <c r="AM40" s="151">
        <v>1</v>
      </c>
      <c r="AN40" s="151"/>
      <c r="AO40" s="246"/>
    </row>
    <row r="41" spans="1:41" ht="15.75" customHeight="1" x14ac:dyDescent="0.25">
      <c r="A41" s="29" t="s">
        <v>590</v>
      </c>
      <c r="B41" s="154" t="s">
        <v>55</v>
      </c>
      <c r="C41" s="150" t="s">
        <v>136</v>
      </c>
      <c r="D41" s="9" t="s">
        <v>288</v>
      </c>
      <c r="E41" s="151">
        <v>3</v>
      </c>
      <c r="F41" s="151">
        <v>2</v>
      </c>
      <c r="G41" s="151">
        <v>1</v>
      </c>
      <c r="H41" s="151">
        <v>4</v>
      </c>
      <c r="I41" s="151">
        <v>2</v>
      </c>
      <c r="J41" s="151">
        <v>3</v>
      </c>
      <c r="K41" s="151">
        <v>7</v>
      </c>
      <c r="L41" s="151">
        <v>2</v>
      </c>
      <c r="M41" s="151">
        <v>2</v>
      </c>
      <c r="N41" s="151">
        <v>3</v>
      </c>
      <c r="O41" s="151">
        <v>2</v>
      </c>
      <c r="P41" s="151">
        <v>2</v>
      </c>
      <c r="Q41" s="151">
        <v>6</v>
      </c>
      <c r="R41" s="151">
        <v>3</v>
      </c>
      <c r="S41" s="151">
        <v>3</v>
      </c>
      <c r="T41" s="151">
        <v>4</v>
      </c>
      <c r="U41" s="151">
        <v>2</v>
      </c>
      <c r="V41" s="151">
        <v>2</v>
      </c>
      <c r="W41" s="151">
        <v>4</v>
      </c>
      <c r="X41" s="151">
        <v>2</v>
      </c>
      <c r="Y41" s="151">
        <v>1</v>
      </c>
      <c r="Z41" s="151">
        <v>3</v>
      </c>
      <c r="AA41" s="151">
        <v>2</v>
      </c>
      <c r="AB41" s="151">
        <v>2</v>
      </c>
      <c r="AC41" s="151">
        <v>4</v>
      </c>
      <c r="AD41" s="151">
        <v>3</v>
      </c>
      <c r="AE41" s="151">
        <v>2</v>
      </c>
      <c r="AF41" s="151">
        <v>3</v>
      </c>
      <c r="AG41" s="151">
        <v>2</v>
      </c>
      <c r="AH41" s="151">
        <v>2</v>
      </c>
      <c r="AI41" s="151">
        <v>2</v>
      </c>
      <c r="AJ41" s="151"/>
      <c r="AK41" s="151">
        <v>1</v>
      </c>
      <c r="AL41" s="151">
        <v>5</v>
      </c>
      <c r="AM41" s="151">
        <v>2</v>
      </c>
      <c r="AN41" s="151">
        <v>2</v>
      </c>
      <c r="AO41" s="246"/>
    </row>
    <row r="42" spans="1:41" ht="15.75" customHeight="1" x14ac:dyDescent="0.25">
      <c r="A42" s="29" t="s">
        <v>590</v>
      </c>
      <c r="B42" s="154" t="s">
        <v>55</v>
      </c>
      <c r="C42" s="150" t="s">
        <v>138</v>
      </c>
      <c r="D42" s="9" t="s">
        <v>288</v>
      </c>
      <c r="E42" s="151"/>
      <c r="F42" s="151">
        <v>2</v>
      </c>
      <c r="G42" s="151"/>
      <c r="H42" s="151"/>
      <c r="I42" s="151">
        <v>3</v>
      </c>
      <c r="J42" s="151">
        <v>2</v>
      </c>
      <c r="K42" s="151"/>
      <c r="L42" s="151">
        <v>1</v>
      </c>
      <c r="M42" s="151"/>
      <c r="N42" s="151"/>
      <c r="O42" s="151"/>
      <c r="P42" s="151">
        <v>1</v>
      </c>
      <c r="Q42" s="151"/>
      <c r="R42" s="151">
        <v>2</v>
      </c>
      <c r="S42" s="151">
        <v>2</v>
      </c>
      <c r="T42" s="151"/>
      <c r="U42" s="151"/>
      <c r="V42" s="151">
        <v>2</v>
      </c>
      <c r="W42" s="151"/>
      <c r="X42" s="151"/>
      <c r="Y42" s="151">
        <v>1</v>
      </c>
      <c r="Z42" s="151"/>
      <c r="AA42" s="151"/>
      <c r="AB42" s="151">
        <v>1</v>
      </c>
      <c r="AC42" s="151"/>
      <c r="AD42" s="151"/>
      <c r="AE42" s="151">
        <v>1</v>
      </c>
      <c r="AF42" s="151">
        <v>1</v>
      </c>
      <c r="AG42" s="151"/>
      <c r="AH42" s="151">
        <v>1</v>
      </c>
      <c r="AI42" s="151"/>
      <c r="AJ42" s="151"/>
      <c r="AK42" s="151"/>
      <c r="AL42" s="151"/>
      <c r="AM42" s="151"/>
      <c r="AN42" s="151">
        <v>2</v>
      </c>
      <c r="AO42" s="246"/>
    </row>
    <row r="43" spans="1:41" ht="15.75" customHeight="1" x14ac:dyDescent="0.25">
      <c r="A43" s="29" t="s">
        <v>590</v>
      </c>
      <c r="B43" s="154" t="s">
        <v>55</v>
      </c>
      <c r="C43" s="150" t="s">
        <v>139</v>
      </c>
      <c r="D43" s="9" t="s">
        <v>287</v>
      </c>
      <c r="E43" s="151"/>
      <c r="F43" s="151"/>
      <c r="G43" s="151">
        <v>2</v>
      </c>
      <c r="H43" s="151">
        <v>1</v>
      </c>
      <c r="I43" s="151">
        <v>2</v>
      </c>
      <c r="J43" s="151">
        <v>1</v>
      </c>
      <c r="K43" s="151"/>
      <c r="L43" s="151">
        <v>1</v>
      </c>
      <c r="M43" s="151">
        <v>1</v>
      </c>
      <c r="N43" s="151"/>
      <c r="O43" s="151"/>
      <c r="P43" s="151"/>
      <c r="Q43" s="151"/>
      <c r="R43" s="151">
        <v>2</v>
      </c>
      <c r="S43" s="151"/>
      <c r="T43" s="151"/>
      <c r="U43" s="151">
        <v>2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>
        <v>2</v>
      </c>
      <c r="AN43" s="151"/>
      <c r="AO43" s="246"/>
    </row>
    <row r="44" spans="1:41" ht="15.75" customHeight="1" x14ac:dyDescent="0.25">
      <c r="A44" s="29" t="s">
        <v>141</v>
      </c>
      <c r="B44" s="154" t="s">
        <v>55</v>
      </c>
      <c r="C44" s="150" t="s">
        <v>142</v>
      </c>
      <c r="D44" s="9" t="s">
        <v>290</v>
      </c>
      <c r="E44" s="151">
        <v>3</v>
      </c>
      <c r="F44" s="151">
        <v>2</v>
      </c>
      <c r="G44" s="151">
        <v>1</v>
      </c>
      <c r="H44" s="151">
        <v>3</v>
      </c>
      <c r="I44" s="151"/>
      <c r="J44" s="151">
        <v>1</v>
      </c>
      <c r="K44" s="151">
        <v>1</v>
      </c>
      <c r="L44" s="151">
        <v>1</v>
      </c>
      <c r="M44" s="151">
        <v>1</v>
      </c>
      <c r="N44" s="151"/>
      <c r="O44" s="151"/>
      <c r="P44" s="151"/>
      <c r="Q44" s="151">
        <v>1</v>
      </c>
      <c r="R44" s="151"/>
      <c r="S44" s="151"/>
      <c r="T44" s="151">
        <v>1</v>
      </c>
      <c r="U44" s="151"/>
      <c r="V44" s="151"/>
      <c r="W44" s="151">
        <v>1</v>
      </c>
      <c r="X44" s="151"/>
      <c r="Y44" s="151"/>
      <c r="Z44" s="151">
        <v>1</v>
      </c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>
        <v>1</v>
      </c>
      <c r="AM44" s="151"/>
      <c r="AN44" s="151"/>
      <c r="AO44" s="246"/>
    </row>
    <row r="45" spans="1:41" ht="15.75" customHeight="1" x14ac:dyDescent="0.25">
      <c r="A45" s="29" t="s">
        <v>141</v>
      </c>
      <c r="B45" s="154" t="s">
        <v>55</v>
      </c>
      <c r="C45" s="150" t="s">
        <v>143</v>
      </c>
      <c r="D45" s="9" t="s">
        <v>290</v>
      </c>
      <c r="E45" s="151">
        <v>1</v>
      </c>
      <c r="F45" s="151">
        <v>5</v>
      </c>
      <c r="G45" s="151">
        <v>3</v>
      </c>
      <c r="H45" s="151"/>
      <c r="I45" s="151">
        <v>2</v>
      </c>
      <c r="J45" s="151">
        <v>1</v>
      </c>
      <c r="K45" s="151"/>
      <c r="L45" s="151">
        <v>4</v>
      </c>
      <c r="M45" s="151">
        <v>2</v>
      </c>
      <c r="N45" s="151">
        <v>1</v>
      </c>
      <c r="O45" s="151">
        <v>2</v>
      </c>
      <c r="P45" s="151">
        <v>1</v>
      </c>
      <c r="Q45" s="151"/>
      <c r="R45" s="151">
        <v>1</v>
      </c>
      <c r="S45" s="151">
        <v>1</v>
      </c>
      <c r="T45" s="151"/>
      <c r="U45" s="151">
        <v>2</v>
      </c>
      <c r="V45" s="151">
        <v>1</v>
      </c>
      <c r="W45" s="151">
        <v>1</v>
      </c>
      <c r="X45" s="151">
        <v>2</v>
      </c>
      <c r="Y45" s="151">
        <v>1</v>
      </c>
      <c r="Z45" s="151">
        <v>1</v>
      </c>
      <c r="AA45" s="151">
        <v>3</v>
      </c>
      <c r="AB45" s="151">
        <v>1</v>
      </c>
      <c r="AC45" s="151"/>
      <c r="AD45" s="151">
        <v>1</v>
      </c>
      <c r="AE45" s="151">
        <v>1</v>
      </c>
      <c r="AF45" s="151"/>
      <c r="AG45" s="151">
        <v>1</v>
      </c>
      <c r="AH45" s="151">
        <v>1</v>
      </c>
      <c r="AI45" s="151"/>
      <c r="AJ45" s="151"/>
      <c r="AK45" s="151"/>
      <c r="AL45" s="151">
        <v>1</v>
      </c>
      <c r="AM45" s="151">
        <v>1</v>
      </c>
      <c r="AN45" s="151">
        <v>1</v>
      </c>
      <c r="AO45" s="246"/>
    </row>
    <row r="46" spans="1:41" ht="15.75" customHeight="1" x14ac:dyDescent="0.25">
      <c r="A46" s="29" t="s">
        <v>141</v>
      </c>
      <c r="B46" s="154" t="s">
        <v>55</v>
      </c>
      <c r="C46" s="150" t="s">
        <v>145</v>
      </c>
      <c r="D46" s="9" t="s">
        <v>291</v>
      </c>
      <c r="E46" s="151">
        <v>3</v>
      </c>
      <c r="F46" s="151"/>
      <c r="G46" s="151">
        <v>1</v>
      </c>
      <c r="H46" s="151">
        <v>1</v>
      </c>
      <c r="I46" s="151"/>
      <c r="J46" s="151">
        <v>1</v>
      </c>
      <c r="K46" s="151">
        <v>3</v>
      </c>
      <c r="L46" s="151">
        <v>2</v>
      </c>
      <c r="M46" s="151">
        <v>3</v>
      </c>
      <c r="N46" s="151"/>
      <c r="O46" s="151">
        <v>1</v>
      </c>
      <c r="P46" s="151"/>
      <c r="Q46" s="151"/>
      <c r="R46" s="151"/>
      <c r="S46" s="151"/>
      <c r="T46" s="151">
        <v>1</v>
      </c>
      <c r="U46" s="151">
        <v>1</v>
      </c>
      <c r="V46" s="151"/>
      <c r="W46" s="151">
        <v>3</v>
      </c>
      <c r="X46" s="151">
        <v>1</v>
      </c>
      <c r="Y46" s="151">
        <v>1</v>
      </c>
      <c r="Z46" s="151">
        <v>1</v>
      </c>
      <c r="AA46" s="151">
        <v>1</v>
      </c>
      <c r="AB46" s="151">
        <v>1</v>
      </c>
      <c r="AC46" s="151">
        <v>1</v>
      </c>
      <c r="AD46" s="151"/>
      <c r="AE46" s="151"/>
      <c r="AF46" s="151"/>
      <c r="AG46" s="151"/>
      <c r="AH46" s="151"/>
      <c r="AI46" s="151"/>
      <c r="AJ46" s="151"/>
      <c r="AK46" s="151"/>
      <c r="AL46" s="151">
        <v>1</v>
      </c>
      <c r="AM46" s="151">
        <v>1</v>
      </c>
      <c r="AN46" s="151">
        <v>1</v>
      </c>
      <c r="AO46" s="246"/>
    </row>
    <row r="47" spans="1:41" ht="15.75" customHeight="1" x14ac:dyDescent="0.25">
      <c r="A47" s="29" t="s">
        <v>141</v>
      </c>
      <c r="B47" s="154" t="s">
        <v>55</v>
      </c>
      <c r="C47" s="150" t="s">
        <v>146</v>
      </c>
      <c r="D47" s="9" t="s">
        <v>290</v>
      </c>
      <c r="E47" s="151">
        <v>3</v>
      </c>
      <c r="F47" s="151">
        <v>2</v>
      </c>
      <c r="G47" s="151">
        <v>4</v>
      </c>
      <c r="H47" s="151">
        <v>2</v>
      </c>
      <c r="I47" s="151">
        <v>2</v>
      </c>
      <c r="J47" s="151">
        <v>2</v>
      </c>
      <c r="K47" s="151">
        <v>1</v>
      </c>
      <c r="L47" s="151"/>
      <c r="M47" s="151">
        <v>1</v>
      </c>
      <c r="N47" s="151">
        <v>2</v>
      </c>
      <c r="O47" s="151"/>
      <c r="P47" s="151">
        <v>1</v>
      </c>
      <c r="Q47" s="151">
        <v>2</v>
      </c>
      <c r="R47" s="151"/>
      <c r="S47" s="151">
        <v>1</v>
      </c>
      <c r="T47" s="151">
        <v>3</v>
      </c>
      <c r="U47" s="151"/>
      <c r="V47" s="151">
        <v>1</v>
      </c>
      <c r="W47" s="151">
        <v>2</v>
      </c>
      <c r="X47" s="151">
        <v>1</v>
      </c>
      <c r="Y47" s="151">
        <v>1</v>
      </c>
      <c r="Z47" s="151">
        <v>1</v>
      </c>
      <c r="AA47" s="151">
        <v>1</v>
      </c>
      <c r="AB47" s="151"/>
      <c r="AC47" s="151">
        <v>1</v>
      </c>
      <c r="AD47" s="151"/>
      <c r="AE47" s="151"/>
      <c r="AF47" s="151">
        <v>1</v>
      </c>
      <c r="AG47" s="151"/>
      <c r="AH47" s="151"/>
      <c r="AI47" s="151"/>
      <c r="AJ47" s="151"/>
      <c r="AK47" s="151"/>
      <c r="AL47" s="151">
        <v>3</v>
      </c>
      <c r="AM47" s="151">
        <v>2</v>
      </c>
      <c r="AN47" s="151">
        <v>1</v>
      </c>
      <c r="AO47" s="246"/>
    </row>
    <row r="48" spans="1:41" ht="15.75" customHeight="1" x14ac:dyDescent="0.25">
      <c r="A48" s="29" t="s">
        <v>141</v>
      </c>
      <c r="B48" s="154" t="s">
        <v>55</v>
      </c>
      <c r="C48" s="150" t="s">
        <v>147</v>
      </c>
      <c r="D48" s="9" t="s">
        <v>290</v>
      </c>
      <c r="E48" s="151"/>
      <c r="F48" s="151"/>
      <c r="G48" s="151">
        <v>1</v>
      </c>
      <c r="H48" s="151"/>
      <c r="I48" s="151"/>
      <c r="J48" s="151">
        <v>1</v>
      </c>
      <c r="K48" s="151">
        <v>1</v>
      </c>
      <c r="L48" s="151"/>
      <c r="M48" s="151">
        <v>1</v>
      </c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>
        <v>1</v>
      </c>
      <c r="Z48" s="151"/>
      <c r="AA48" s="151">
        <v>1</v>
      </c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246"/>
    </row>
    <row r="49" spans="1:41" ht="15.75" customHeight="1" x14ac:dyDescent="0.25">
      <c r="A49" s="29" t="s">
        <v>301</v>
      </c>
      <c r="B49" s="154" t="s">
        <v>55</v>
      </c>
      <c r="C49" s="150" t="s">
        <v>154</v>
      </c>
      <c r="D49" s="9" t="s">
        <v>296</v>
      </c>
      <c r="E49" s="151">
        <v>1</v>
      </c>
      <c r="F49" s="151"/>
      <c r="G49" s="151">
        <v>1</v>
      </c>
      <c r="H49" s="151"/>
      <c r="I49" s="151"/>
      <c r="J49" s="151">
        <v>2</v>
      </c>
      <c r="K49" s="151"/>
      <c r="L49" s="151">
        <v>1</v>
      </c>
      <c r="M49" s="151">
        <v>3</v>
      </c>
      <c r="N49" s="151"/>
      <c r="O49" s="151"/>
      <c r="P49" s="151">
        <v>1</v>
      </c>
      <c r="Q49" s="151"/>
      <c r="R49" s="151"/>
      <c r="S49" s="151">
        <v>1</v>
      </c>
      <c r="T49" s="151"/>
      <c r="U49" s="151"/>
      <c r="V49" s="151">
        <v>3</v>
      </c>
      <c r="W49" s="151"/>
      <c r="X49" s="151"/>
      <c r="Y49" s="151">
        <v>2</v>
      </c>
      <c r="Z49" s="151"/>
      <c r="AA49" s="151"/>
      <c r="AB49" s="151">
        <v>2</v>
      </c>
      <c r="AC49" s="151"/>
      <c r="AD49" s="151"/>
      <c r="AE49" s="151">
        <v>1</v>
      </c>
      <c r="AF49" s="151"/>
      <c r="AG49" s="151"/>
      <c r="AH49" s="151"/>
      <c r="AI49" s="151"/>
      <c r="AJ49" s="151"/>
      <c r="AK49" s="151"/>
      <c r="AL49" s="151"/>
      <c r="AM49" s="151"/>
      <c r="AN49" s="151">
        <v>3</v>
      </c>
      <c r="AO49" s="246"/>
    </row>
    <row r="50" spans="1:41" ht="15.75" customHeight="1" x14ac:dyDescent="0.25">
      <c r="A50" s="29" t="s">
        <v>301</v>
      </c>
      <c r="B50" s="154" t="s">
        <v>55</v>
      </c>
      <c r="C50" s="150" t="s">
        <v>155</v>
      </c>
      <c r="D50" s="9" t="s">
        <v>297</v>
      </c>
      <c r="E50" s="151">
        <v>1</v>
      </c>
      <c r="F50" s="151"/>
      <c r="G50" s="151"/>
      <c r="H50" s="151"/>
      <c r="I50" s="151">
        <v>1</v>
      </c>
      <c r="J50" s="151">
        <v>1</v>
      </c>
      <c r="K50" s="151">
        <v>1</v>
      </c>
      <c r="L50" s="151"/>
      <c r="M50" s="151"/>
      <c r="N50" s="151"/>
      <c r="O50" s="151"/>
      <c r="P50" s="151">
        <v>1</v>
      </c>
      <c r="Q50" s="151"/>
      <c r="R50" s="151"/>
      <c r="S50" s="151"/>
      <c r="T50" s="151"/>
      <c r="U50" s="151">
        <v>1</v>
      </c>
      <c r="V50" s="151">
        <v>1</v>
      </c>
      <c r="W50" s="151"/>
      <c r="X50" s="151">
        <v>1</v>
      </c>
      <c r="Y50" s="151">
        <v>1</v>
      </c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>
        <v>1</v>
      </c>
      <c r="AO50" s="246"/>
    </row>
    <row r="51" spans="1:41" ht="15.75" customHeight="1" x14ac:dyDescent="0.25">
      <c r="A51" s="29" t="s">
        <v>160</v>
      </c>
      <c r="B51" s="154" t="s">
        <v>55</v>
      </c>
      <c r="C51" s="150" t="s">
        <v>161</v>
      </c>
      <c r="D51" s="9" t="s">
        <v>303</v>
      </c>
      <c r="E51" s="151">
        <v>4</v>
      </c>
      <c r="F51" s="151">
        <v>2</v>
      </c>
      <c r="G51" s="151">
        <v>2</v>
      </c>
      <c r="H51" s="151">
        <v>5</v>
      </c>
      <c r="I51" s="151">
        <v>2</v>
      </c>
      <c r="J51" s="151">
        <v>2</v>
      </c>
      <c r="K51" s="151">
        <v>5</v>
      </c>
      <c r="L51" s="151">
        <v>1</v>
      </c>
      <c r="M51" s="151">
        <v>1</v>
      </c>
      <c r="N51" s="151">
        <v>3</v>
      </c>
      <c r="O51" s="151">
        <v>3</v>
      </c>
      <c r="P51" s="151">
        <v>2</v>
      </c>
      <c r="Q51" s="151">
        <v>2</v>
      </c>
      <c r="R51" s="151">
        <v>5</v>
      </c>
      <c r="S51" s="151">
        <v>1</v>
      </c>
      <c r="T51" s="151">
        <v>3</v>
      </c>
      <c r="U51" s="151">
        <v>2</v>
      </c>
      <c r="V51" s="151">
        <v>4</v>
      </c>
      <c r="W51" s="151">
        <v>4</v>
      </c>
      <c r="X51" s="151">
        <v>2</v>
      </c>
      <c r="Y51" s="151">
        <v>2</v>
      </c>
      <c r="Z51" s="151">
        <v>1</v>
      </c>
      <c r="AA51" s="151">
        <v>4</v>
      </c>
      <c r="AB51" s="151">
        <v>2</v>
      </c>
      <c r="AC51" s="151">
        <v>1</v>
      </c>
      <c r="AD51" s="151">
        <v>3</v>
      </c>
      <c r="AE51" s="151">
        <v>1</v>
      </c>
      <c r="AF51" s="151">
        <v>2</v>
      </c>
      <c r="AG51" s="151">
        <v>1</v>
      </c>
      <c r="AH51" s="151"/>
      <c r="AI51" s="151">
        <v>1</v>
      </c>
      <c r="AJ51" s="151"/>
      <c r="AK51" s="151"/>
      <c r="AL51" s="151">
        <v>4</v>
      </c>
      <c r="AM51" s="151">
        <v>3</v>
      </c>
      <c r="AN51" s="151">
        <v>3</v>
      </c>
      <c r="AO51" s="246"/>
    </row>
    <row r="52" spans="1:41" ht="15.75" customHeight="1" x14ac:dyDescent="0.25">
      <c r="A52" s="29" t="s">
        <v>160</v>
      </c>
      <c r="B52" s="154" t="s">
        <v>55</v>
      </c>
      <c r="C52" s="205" t="s">
        <v>98</v>
      </c>
      <c r="D52" s="9" t="s">
        <v>304</v>
      </c>
      <c r="E52" s="151"/>
      <c r="F52" s="151">
        <v>1</v>
      </c>
      <c r="G52" s="151"/>
      <c r="H52" s="151"/>
      <c r="I52" s="151">
        <v>1</v>
      </c>
      <c r="J52" s="151"/>
      <c r="K52" s="151"/>
      <c r="L52" s="151">
        <v>1</v>
      </c>
      <c r="M52" s="151">
        <v>1</v>
      </c>
      <c r="N52" s="151"/>
      <c r="O52" s="151"/>
      <c r="P52" s="151"/>
      <c r="Q52" s="151"/>
      <c r="R52" s="151"/>
      <c r="S52" s="151"/>
      <c r="T52" s="151"/>
      <c r="U52" s="151">
        <v>2</v>
      </c>
      <c r="V52" s="151"/>
      <c r="W52" s="151"/>
      <c r="X52" s="151">
        <v>2</v>
      </c>
      <c r="Y52" s="151">
        <v>1</v>
      </c>
      <c r="Z52" s="151"/>
      <c r="AA52" s="151">
        <v>1</v>
      </c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>
        <v>2</v>
      </c>
      <c r="AN52" s="151"/>
      <c r="AO52" s="246"/>
    </row>
    <row r="53" spans="1:41" ht="15.75" customHeight="1" x14ac:dyDescent="0.25">
      <c r="A53" s="29" t="s">
        <v>160</v>
      </c>
      <c r="B53" s="154" t="s">
        <v>55</v>
      </c>
      <c r="C53" s="150" t="s">
        <v>162</v>
      </c>
      <c r="D53" s="9" t="s">
        <v>305</v>
      </c>
      <c r="E53" s="151">
        <v>4</v>
      </c>
      <c r="F53" s="151"/>
      <c r="G53" s="151">
        <v>2</v>
      </c>
      <c r="H53" s="151">
        <v>3</v>
      </c>
      <c r="I53" s="151"/>
      <c r="J53" s="151">
        <v>2</v>
      </c>
      <c r="K53" s="151">
        <v>8</v>
      </c>
      <c r="L53" s="151">
        <v>4</v>
      </c>
      <c r="M53" s="151">
        <v>1</v>
      </c>
      <c r="N53" s="151">
        <v>1</v>
      </c>
      <c r="O53" s="151"/>
      <c r="P53" s="151"/>
      <c r="Q53" s="151">
        <v>2</v>
      </c>
      <c r="R53" s="151"/>
      <c r="S53" s="151"/>
      <c r="T53" s="151">
        <v>3</v>
      </c>
      <c r="U53" s="151">
        <v>2</v>
      </c>
      <c r="V53" s="151">
        <v>2</v>
      </c>
      <c r="W53" s="151">
        <v>4</v>
      </c>
      <c r="X53" s="151">
        <v>2</v>
      </c>
      <c r="Y53" s="151">
        <v>1</v>
      </c>
      <c r="Z53" s="151">
        <v>1</v>
      </c>
      <c r="AA53" s="151"/>
      <c r="AB53" s="151">
        <v>1</v>
      </c>
      <c r="AC53" s="151">
        <v>1</v>
      </c>
      <c r="AD53" s="151">
        <v>2</v>
      </c>
      <c r="AE53" s="151"/>
      <c r="AF53" s="151"/>
      <c r="AG53" s="151"/>
      <c r="AH53" s="151"/>
      <c r="AI53" s="151"/>
      <c r="AJ53" s="151"/>
      <c r="AK53" s="151"/>
      <c r="AL53" s="151">
        <v>5</v>
      </c>
      <c r="AM53" s="151">
        <v>2</v>
      </c>
      <c r="AN53" s="151">
        <v>1</v>
      </c>
      <c r="AO53" s="246"/>
    </row>
    <row r="54" spans="1:41" ht="15.75" customHeight="1" x14ac:dyDescent="0.25">
      <c r="A54" s="29" t="s">
        <v>169</v>
      </c>
      <c r="B54" s="154" t="s">
        <v>55</v>
      </c>
      <c r="C54" s="150" t="s">
        <v>170</v>
      </c>
      <c r="D54" s="9" t="s">
        <v>309</v>
      </c>
      <c r="E54" s="151">
        <v>3</v>
      </c>
      <c r="F54" s="151">
        <v>3</v>
      </c>
      <c r="G54" s="151">
        <v>2</v>
      </c>
      <c r="H54" s="151">
        <v>1</v>
      </c>
      <c r="I54" s="151">
        <v>1</v>
      </c>
      <c r="J54" s="151"/>
      <c r="K54" s="151">
        <v>3</v>
      </c>
      <c r="L54" s="151"/>
      <c r="M54" s="151"/>
      <c r="N54" s="151">
        <v>1</v>
      </c>
      <c r="O54" s="151"/>
      <c r="P54" s="151">
        <v>1</v>
      </c>
      <c r="Q54" s="151">
        <v>1</v>
      </c>
      <c r="R54" s="151">
        <v>2</v>
      </c>
      <c r="S54" s="151"/>
      <c r="T54" s="151">
        <v>2</v>
      </c>
      <c r="U54" s="151">
        <v>1</v>
      </c>
      <c r="V54" s="151">
        <v>1</v>
      </c>
      <c r="W54" s="151">
        <v>3</v>
      </c>
      <c r="X54" s="151">
        <v>3</v>
      </c>
      <c r="Y54" s="151"/>
      <c r="Z54" s="151">
        <v>1</v>
      </c>
      <c r="AA54" s="151">
        <v>1</v>
      </c>
      <c r="AB54" s="151"/>
      <c r="AC54" s="151">
        <v>1</v>
      </c>
      <c r="AD54" s="151">
        <v>1</v>
      </c>
      <c r="AE54" s="151"/>
      <c r="AF54" s="151">
        <v>1</v>
      </c>
      <c r="AG54" s="151">
        <v>1</v>
      </c>
      <c r="AH54" s="151"/>
      <c r="AI54" s="151"/>
      <c r="AJ54" s="151"/>
      <c r="AK54" s="151"/>
      <c r="AL54" s="151">
        <v>2</v>
      </c>
      <c r="AM54" s="151">
        <v>1</v>
      </c>
      <c r="AN54" s="151"/>
      <c r="AO54" s="246"/>
    </row>
    <row r="55" spans="1:41" ht="15.75" customHeight="1" x14ac:dyDescent="0.25">
      <c r="A55" s="29" t="s">
        <v>169</v>
      </c>
      <c r="B55" s="154" t="s">
        <v>55</v>
      </c>
      <c r="C55" s="150" t="s">
        <v>171</v>
      </c>
      <c r="D55" s="9" t="s">
        <v>309</v>
      </c>
      <c r="E55" s="151"/>
      <c r="F55" s="151"/>
      <c r="G55" s="151"/>
      <c r="H55" s="151"/>
      <c r="I55" s="151"/>
      <c r="J55" s="151">
        <v>1</v>
      </c>
      <c r="K55" s="151"/>
      <c r="L55" s="151"/>
      <c r="M55" s="151">
        <v>1</v>
      </c>
      <c r="N55" s="151"/>
      <c r="O55" s="151"/>
      <c r="P55" s="151"/>
      <c r="Q55" s="151"/>
      <c r="R55" s="151"/>
      <c r="S55" s="151">
        <v>1</v>
      </c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246" t="s">
        <v>221</v>
      </c>
    </row>
    <row r="56" spans="1:41" ht="15.75" customHeight="1" x14ac:dyDescent="0.25">
      <c r="A56" s="29" t="s">
        <v>169</v>
      </c>
      <c r="B56" s="154" t="s">
        <v>55</v>
      </c>
      <c r="C56" s="150" t="s">
        <v>172</v>
      </c>
      <c r="D56" s="9" t="s">
        <v>310</v>
      </c>
      <c r="E56" s="151">
        <v>2</v>
      </c>
      <c r="F56" s="151">
        <v>1</v>
      </c>
      <c r="G56" s="151">
        <v>3</v>
      </c>
      <c r="H56" s="151">
        <v>1</v>
      </c>
      <c r="I56" s="151">
        <v>1</v>
      </c>
      <c r="J56" s="151">
        <v>1</v>
      </c>
      <c r="K56" s="151">
        <v>1</v>
      </c>
      <c r="L56" s="151">
        <v>1</v>
      </c>
      <c r="M56" s="151">
        <v>1</v>
      </c>
      <c r="N56" s="151">
        <v>1</v>
      </c>
      <c r="O56" s="151">
        <v>1</v>
      </c>
      <c r="P56" s="151">
        <v>1</v>
      </c>
      <c r="Q56" s="151"/>
      <c r="R56" s="151"/>
      <c r="S56" s="151">
        <v>1</v>
      </c>
      <c r="T56" s="151">
        <v>1</v>
      </c>
      <c r="U56" s="151">
        <v>1</v>
      </c>
      <c r="V56" s="151">
        <v>2</v>
      </c>
      <c r="W56" s="151">
        <v>1</v>
      </c>
      <c r="X56" s="151">
        <v>1</v>
      </c>
      <c r="Y56" s="151">
        <v>1</v>
      </c>
      <c r="Z56" s="151">
        <v>1</v>
      </c>
      <c r="AA56" s="151">
        <v>1</v>
      </c>
      <c r="AB56" s="151"/>
      <c r="AC56" s="151">
        <v>1</v>
      </c>
      <c r="AD56" s="151">
        <v>1</v>
      </c>
      <c r="AE56" s="151"/>
      <c r="AF56" s="151"/>
      <c r="AG56" s="151">
        <v>1</v>
      </c>
      <c r="AH56" s="151"/>
      <c r="AI56" s="151"/>
      <c r="AJ56" s="151">
        <v>1</v>
      </c>
      <c r="AK56" s="151"/>
      <c r="AL56" s="151">
        <v>1</v>
      </c>
      <c r="AM56" s="151">
        <v>1</v>
      </c>
      <c r="AN56" s="151"/>
      <c r="AO56" s="246"/>
    </row>
    <row r="57" spans="1:41" ht="15.75" customHeight="1" x14ac:dyDescent="0.25">
      <c r="A57" s="29" t="s">
        <v>169</v>
      </c>
      <c r="B57" s="154" t="s">
        <v>55</v>
      </c>
      <c r="C57" s="150" t="s">
        <v>173</v>
      </c>
      <c r="D57" s="9" t="s">
        <v>311</v>
      </c>
      <c r="E57" s="151">
        <v>2</v>
      </c>
      <c r="F57" s="151">
        <v>2</v>
      </c>
      <c r="G57" s="151">
        <v>1</v>
      </c>
      <c r="H57" s="151">
        <v>3</v>
      </c>
      <c r="I57" s="151">
        <v>2</v>
      </c>
      <c r="J57" s="151">
        <v>2</v>
      </c>
      <c r="K57" s="151"/>
      <c r="L57" s="151">
        <v>1</v>
      </c>
      <c r="M57" s="151"/>
      <c r="N57" s="151">
        <v>1</v>
      </c>
      <c r="O57" s="151">
        <v>1</v>
      </c>
      <c r="P57" s="151"/>
      <c r="Q57" s="151">
        <v>1</v>
      </c>
      <c r="R57" s="151"/>
      <c r="S57" s="151"/>
      <c r="T57" s="151">
        <v>2</v>
      </c>
      <c r="U57" s="151">
        <v>1</v>
      </c>
      <c r="V57" s="151"/>
      <c r="W57" s="151">
        <v>2</v>
      </c>
      <c r="X57" s="151">
        <v>1</v>
      </c>
      <c r="Y57" s="151"/>
      <c r="Z57" s="151">
        <v>1</v>
      </c>
      <c r="AA57" s="151">
        <v>1</v>
      </c>
      <c r="AB57" s="151"/>
      <c r="AC57" s="151">
        <v>1</v>
      </c>
      <c r="AD57" s="151"/>
      <c r="AE57" s="151"/>
      <c r="AF57" s="151"/>
      <c r="AG57" s="151"/>
      <c r="AH57" s="151"/>
      <c r="AI57" s="151"/>
      <c r="AJ57" s="151"/>
      <c r="AK57" s="151"/>
      <c r="AL57" s="151">
        <v>2</v>
      </c>
      <c r="AM57" s="151"/>
      <c r="AN57" s="151"/>
      <c r="AO57" s="246"/>
    </row>
    <row r="58" spans="1:41" ht="15.75" customHeight="1" x14ac:dyDescent="0.25">
      <c r="A58" s="29" t="s">
        <v>169</v>
      </c>
      <c r="B58" s="154" t="s">
        <v>55</v>
      </c>
      <c r="C58" s="150" t="s">
        <v>174</v>
      </c>
      <c r="D58" s="9" t="s">
        <v>311</v>
      </c>
      <c r="E58" s="151">
        <v>2</v>
      </c>
      <c r="F58" s="151"/>
      <c r="G58" s="151"/>
      <c r="H58" s="151">
        <v>2</v>
      </c>
      <c r="I58" s="151"/>
      <c r="J58" s="151">
        <v>1</v>
      </c>
      <c r="K58" s="151"/>
      <c r="L58" s="151"/>
      <c r="M58" s="151"/>
      <c r="N58" s="151"/>
      <c r="O58" s="151">
        <v>1</v>
      </c>
      <c r="P58" s="151"/>
      <c r="Q58" s="151"/>
      <c r="R58" s="151"/>
      <c r="S58" s="151"/>
      <c r="T58" s="151"/>
      <c r="U58" s="151"/>
      <c r="V58" s="151"/>
      <c r="W58" s="151"/>
      <c r="X58" s="151">
        <v>1</v>
      </c>
      <c r="Y58" s="151"/>
      <c r="Z58" s="151">
        <v>1</v>
      </c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246"/>
    </row>
    <row r="59" spans="1:41" ht="15.75" customHeight="1" x14ac:dyDescent="0.25">
      <c r="A59" s="29" t="s">
        <v>169</v>
      </c>
      <c r="B59" s="154" t="s">
        <v>55</v>
      </c>
      <c r="C59" s="150" t="s">
        <v>175</v>
      </c>
      <c r="D59" s="9" t="s">
        <v>312</v>
      </c>
      <c r="E59" s="151"/>
      <c r="F59" s="151">
        <v>1</v>
      </c>
      <c r="G59" s="151"/>
      <c r="H59" s="151">
        <v>1</v>
      </c>
      <c r="I59" s="151">
        <v>1</v>
      </c>
      <c r="J59" s="151"/>
      <c r="K59" s="151">
        <v>2</v>
      </c>
      <c r="L59" s="151">
        <v>1</v>
      </c>
      <c r="M59" s="151">
        <v>1</v>
      </c>
      <c r="N59" s="151">
        <v>1</v>
      </c>
      <c r="O59" s="151"/>
      <c r="P59" s="151"/>
      <c r="Q59" s="151"/>
      <c r="R59" s="151">
        <v>1</v>
      </c>
      <c r="S59" s="151"/>
      <c r="T59" s="151">
        <v>2</v>
      </c>
      <c r="U59" s="151">
        <v>1</v>
      </c>
      <c r="V59" s="151"/>
      <c r="W59" s="151"/>
      <c r="X59" s="151">
        <v>1</v>
      </c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>
        <v>1</v>
      </c>
      <c r="AM59" s="151"/>
      <c r="AN59" s="151"/>
      <c r="AO59" s="246"/>
    </row>
    <row r="60" spans="1:41" ht="15.75" customHeight="1" x14ac:dyDescent="0.25">
      <c r="A60" s="29" t="s">
        <v>169</v>
      </c>
      <c r="B60" s="154" t="s">
        <v>55</v>
      </c>
      <c r="C60" s="150" t="s">
        <v>579</v>
      </c>
      <c r="D60" s="9" t="s">
        <v>313</v>
      </c>
      <c r="E60" s="151"/>
      <c r="F60" s="151"/>
      <c r="G60" s="151">
        <v>4</v>
      </c>
      <c r="H60" s="151"/>
      <c r="I60" s="151">
        <v>3</v>
      </c>
      <c r="J60" s="151">
        <v>4</v>
      </c>
      <c r="K60" s="151"/>
      <c r="L60" s="151">
        <v>1</v>
      </c>
      <c r="M60" s="151">
        <v>4</v>
      </c>
      <c r="N60" s="151"/>
      <c r="O60" s="151">
        <v>1</v>
      </c>
      <c r="P60" s="151">
        <v>1</v>
      </c>
      <c r="Q60" s="151"/>
      <c r="R60" s="151"/>
      <c r="S60" s="151"/>
      <c r="T60" s="151"/>
      <c r="U60" s="151">
        <v>1</v>
      </c>
      <c r="V60" s="151">
        <v>1</v>
      </c>
      <c r="W60" s="151"/>
      <c r="X60" s="151">
        <v>1</v>
      </c>
      <c r="Y60" s="151">
        <v>2</v>
      </c>
      <c r="Z60" s="151">
        <v>1</v>
      </c>
      <c r="AA60" s="151"/>
      <c r="AB60" s="151">
        <v>1</v>
      </c>
      <c r="AC60" s="151"/>
      <c r="AD60" s="151"/>
      <c r="AE60" s="151">
        <v>2</v>
      </c>
      <c r="AF60" s="151"/>
      <c r="AG60" s="151"/>
      <c r="AH60" s="151"/>
      <c r="AI60" s="151"/>
      <c r="AJ60" s="151"/>
      <c r="AK60" s="151">
        <v>1</v>
      </c>
      <c r="AL60" s="151"/>
      <c r="AM60" s="151">
        <v>1</v>
      </c>
      <c r="AN60" s="151">
        <v>3</v>
      </c>
      <c r="AO60" s="246"/>
    </row>
    <row r="61" spans="1:41" ht="15.75" customHeight="1" x14ac:dyDescent="0.25">
      <c r="A61" s="150" t="s">
        <v>181</v>
      </c>
      <c r="B61" s="154" t="s">
        <v>55</v>
      </c>
      <c r="C61" s="150" t="s">
        <v>182</v>
      </c>
      <c r="D61" s="9" t="s">
        <v>319</v>
      </c>
      <c r="E61" s="151"/>
      <c r="F61" s="151"/>
      <c r="G61" s="151">
        <v>1</v>
      </c>
      <c r="H61" s="151"/>
      <c r="I61" s="151">
        <v>1</v>
      </c>
      <c r="J61" s="151"/>
      <c r="K61" s="151"/>
      <c r="L61" s="151"/>
      <c r="M61" s="151"/>
      <c r="N61" s="151"/>
      <c r="O61" s="151"/>
      <c r="P61" s="151"/>
      <c r="Q61" s="151"/>
      <c r="R61" s="151"/>
      <c r="S61" s="151">
        <v>1</v>
      </c>
      <c r="T61" s="151"/>
      <c r="U61" s="151"/>
      <c r="V61" s="151">
        <v>2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246"/>
    </row>
    <row r="62" spans="1:41" ht="15.75" customHeight="1" x14ac:dyDescent="0.25">
      <c r="A62" s="29" t="s">
        <v>181</v>
      </c>
      <c r="B62" s="154" t="s">
        <v>55</v>
      </c>
      <c r="C62" s="150" t="s">
        <v>181</v>
      </c>
      <c r="D62" s="9" t="s">
        <v>320</v>
      </c>
      <c r="E62" s="151">
        <v>2</v>
      </c>
      <c r="F62" s="151">
        <v>2</v>
      </c>
      <c r="G62" s="151">
        <v>3</v>
      </c>
      <c r="H62" s="151">
        <v>2</v>
      </c>
      <c r="I62" s="151">
        <v>1</v>
      </c>
      <c r="J62" s="151">
        <v>2</v>
      </c>
      <c r="K62" s="151">
        <v>4</v>
      </c>
      <c r="L62" s="151"/>
      <c r="M62" s="151">
        <v>3</v>
      </c>
      <c r="N62" s="151">
        <v>4</v>
      </c>
      <c r="O62" s="151"/>
      <c r="P62" s="151">
        <v>3</v>
      </c>
      <c r="Q62" s="151"/>
      <c r="R62" s="151"/>
      <c r="S62" s="151">
        <v>2</v>
      </c>
      <c r="T62" s="151">
        <v>3</v>
      </c>
      <c r="U62" s="151">
        <v>2</v>
      </c>
      <c r="V62" s="151">
        <v>2</v>
      </c>
      <c r="W62" s="151">
        <v>4</v>
      </c>
      <c r="X62" s="151"/>
      <c r="Y62" s="151">
        <v>3</v>
      </c>
      <c r="Z62" s="151">
        <v>2</v>
      </c>
      <c r="AA62" s="151">
        <v>1</v>
      </c>
      <c r="AB62" s="151">
        <v>2</v>
      </c>
      <c r="AC62" s="151">
        <v>2</v>
      </c>
      <c r="AD62" s="151"/>
      <c r="AE62" s="151">
        <v>1</v>
      </c>
      <c r="AF62" s="151">
        <v>1</v>
      </c>
      <c r="AG62" s="151"/>
      <c r="AH62" s="151">
        <v>1</v>
      </c>
      <c r="AI62" s="151"/>
      <c r="AJ62" s="151"/>
      <c r="AK62" s="151"/>
      <c r="AL62" s="151">
        <v>4</v>
      </c>
      <c r="AM62" s="151"/>
      <c r="AN62" s="151">
        <v>2</v>
      </c>
      <c r="AO62" s="246"/>
    </row>
    <row r="63" spans="1:41" ht="15.75" customHeight="1" x14ac:dyDescent="0.25">
      <c r="A63" s="29" t="s">
        <v>186</v>
      </c>
      <c r="B63" s="154" t="s">
        <v>55</v>
      </c>
      <c r="C63" s="206" t="s">
        <v>188</v>
      </c>
      <c r="D63" s="9" t="s">
        <v>325</v>
      </c>
      <c r="E63" s="151">
        <v>3</v>
      </c>
      <c r="F63" s="151"/>
      <c r="G63" s="151">
        <v>4</v>
      </c>
      <c r="H63" s="151"/>
      <c r="I63" s="151"/>
      <c r="J63" s="151">
        <v>1</v>
      </c>
      <c r="K63" s="151"/>
      <c r="L63" s="151"/>
      <c r="M63" s="151">
        <v>1</v>
      </c>
      <c r="N63" s="151"/>
      <c r="O63" s="151"/>
      <c r="P63" s="151">
        <v>1</v>
      </c>
      <c r="Q63" s="151">
        <v>1</v>
      </c>
      <c r="R63" s="151"/>
      <c r="S63" s="151">
        <v>1</v>
      </c>
      <c r="T63" s="151"/>
      <c r="U63" s="151"/>
      <c r="V63" s="151">
        <v>2</v>
      </c>
      <c r="W63" s="151"/>
      <c r="X63" s="151"/>
      <c r="Y63" s="151">
        <v>1</v>
      </c>
      <c r="Z63" s="151"/>
      <c r="AA63" s="151">
        <v>1</v>
      </c>
      <c r="AB63" s="151">
        <v>1</v>
      </c>
      <c r="AC63" s="151"/>
      <c r="AD63" s="151"/>
      <c r="AE63" s="151">
        <v>1</v>
      </c>
      <c r="AF63" s="151"/>
      <c r="AG63" s="151"/>
      <c r="AH63" s="151">
        <v>1</v>
      </c>
      <c r="AI63" s="151"/>
      <c r="AJ63" s="151"/>
      <c r="AK63" s="151"/>
      <c r="AL63" s="151"/>
      <c r="AM63" s="151"/>
      <c r="AN63" s="151">
        <v>1</v>
      </c>
      <c r="AO63" s="246"/>
    </row>
    <row r="64" spans="1:41" ht="15.75" customHeight="1" x14ac:dyDescent="0.25">
      <c r="A64" s="29" t="s">
        <v>186</v>
      </c>
      <c r="B64" s="154" t="s">
        <v>55</v>
      </c>
      <c r="C64" s="150" t="s">
        <v>191</v>
      </c>
      <c r="D64" s="9" t="s">
        <v>326</v>
      </c>
      <c r="E64" s="151">
        <v>2</v>
      </c>
      <c r="F64" s="151">
        <v>2</v>
      </c>
      <c r="G64" s="151">
        <v>1</v>
      </c>
      <c r="H64" s="151">
        <v>3</v>
      </c>
      <c r="I64" s="151">
        <v>1</v>
      </c>
      <c r="J64" s="151">
        <v>1</v>
      </c>
      <c r="K64" s="151">
        <v>2</v>
      </c>
      <c r="L64" s="151">
        <v>2</v>
      </c>
      <c r="M64" s="151"/>
      <c r="N64" s="151">
        <v>2</v>
      </c>
      <c r="O64" s="151">
        <v>2</v>
      </c>
      <c r="P64" s="151">
        <v>3</v>
      </c>
      <c r="Q64" s="151">
        <v>1</v>
      </c>
      <c r="R64" s="151"/>
      <c r="S64" s="151">
        <v>1</v>
      </c>
      <c r="T64" s="151">
        <v>1</v>
      </c>
      <c r="U64" s="151">
        <v>2</v>
      </c>
      <c r="V64" s="151">
        <v>3</v>
      </c>
      <c r="W64" s="151">
        <v>2</v>
      </c>
      <c r="X64" s="151">
        <v>1</v>
      </c>
      <c r="Y64" s="151">
        <v>2</v>
      </c>
      <c r="Z64" s="151">
        <v>2</v>
      </c>
      <c r="AA64" s="151">
        <v>1</v>
      </c>
      <c r="AB64" s="151">
        <v>1</v>
      </c>
      <c r="AC64" s="151">
        <v>2</v>
      </c>
      <c r="AD64" s="151">
        <v>1</v>
      </c>
      <c r="AE64" s="151"/>
      <c r="AF64" s="151">
        <v>1</v>
      </c>
      <c r="AG64" s="151">
        <v>1</v>
      </c>
      <c r="AH64" s="151">
        <v>1</v>
      </c>
      <c r="AI64" s="151">
        <v>2</v>
      </c>
      <c r="AJ64" s="151"/>
      <c r="AK64" s="151">
        <v>1</v>
      </c>
      <c r="AL64" s="151">
        <v>2</v>
      </c>
      <c r="AM64" s="151">
        <v>2</v>
      </c>
      <c r="AN64" s="151">
        <v>3</v>
      </c>
      <c r="AO64" s="246"/>
    </row>
    <row r="65" spans="1:41" ht="15.75" customHeight="1" x14ac:dyDescent="0.25">
      <c r="A65" s="29" t="s">
        <v>199</v>
      </c>
      <c r="B65" s="154" t="s">
        <v>55</v>
      </c>
      <c r="C65" s="150" t="s">
        <v>200</v>
      </c>
      <c r="D65" s="9" t="s">
        <v>333</v>
      </c>
      <c r="E65" s="151">
        <v>8</v>
      </c>
      <c r="F65" s="151">
        <v>5</v>
      </c>
      <c r="G65" s="151">
        <v>5</v>
      </c>
      <c r="H65" s="151">
        <v>3</v>
      </c>
      <c r="I65" s="151">
        <v>5</v>
      </c>
      <c r="J65" s="151">
        <v>3</v>
      </c>
      <c r="K65" s="151">
        <v>3</v>
      </c>
      <c r="L65" s="151">
        <v>1</v>
      </c>
      <c r="M65" s="151">
        <v>1</v>
      </c>
      <c r="N65" s="151">
        <v>4</v>
      </c>
      <c r="O65" s="151">
        <v>1</v>
      </c>
      <c r="P65" s="151">
        <v>1</v>
      </c>
      <c r="Q65" s="151">
        <v>4</v>
      </c>
      <c r="R65" s="151">
        <v>1</v>
      </c>
      <c r="S65" s="151">
        <v>1</v>
      </c>
      <c r="T65" s="151">
        <v>4</v>
      </c>
      <c r="U65" s="151">
        <v>1</v>
      </c>
      <c r="V65" s="151">
        <v>3</v>
      </c>
      <c r="W65" s="151">
        <v>4</v>
      </c>
      <c r="X65" s="151">
        <v>2</v>
      </c>
      <c r="Y65" s="151">
        <v>2</v>
      </c>
      <c r="Z65" s="151">
        <v>5</v>
      </c>
      <c r="AA65" s="151">
        <v>1</v>
      </c>
      <c r="AB65" s="151">
        <v>2</v>
      </c>
      <c r="AC65" s="151">
        <v>3</v>
      </c>
      <c r="AD65" s="151">
        <v>1</v>
      </c>
      <c r="AE65" s="151">
        <v>1</v>
      </c>
      <c r="AF65" s="151">
        <v>3</v>
      </c>
      <c r="AG65" s="151">
        <v>1</v>
      </c>
      <c r="AH65" s="151"/>
      <c r="AI65" s="151">
        <v>1</v>
      </c>
      <c r="AJ65" s="151"/>
      <c r="AK65" s="151"/>
      <c r="AL65" s="151">
        <v>6</v>
      </c>
      <c r="AM65" s="151">
        <v>1</v>
      </c>
      <c r="AN65" s="151">
        <v>2</v>
      </c>
      <c r="AO65" s="246"/>
    </row>
    <row r="66" spans="1:41" ht="15.75" customHeight="1" x14ac:dyDescent="0.25">
      <c r="A66" s="29" t="s">
        <v>199</v>
      </c>
      <c r="B66" s="154" t="s">
        <v>55</v>
      </c>
      <c r="C66" s="150" t="s">
        <v>201</v>
      </c>
      <c r="D66" s="9" t="s">
        <v>334</v>
      </c>
      <c r="E66" s="151"/>
      <c r="F66" s="151"/>
      <c r="G66" s="151"/>
      <c r="H66" s="151">
        <v>2</v>
      </c>
      <c r="I66" s="151"/>
      <c r="J66" s="151"/>
      <c r="K66" s="151">
        <v>1</v>
      </c>
      <c r="L66" s="151"/>
      <c r="M66" s="151"/>
      <c r="N66" s="151">
        <v>2</v>
      </c>
      <c r="O66" s="151">
        <v>1</v>
      </c>
      <c r="P66" s="151">
        <v>1</v>
      </c>
      <c r="Q66" s="151">
        <v>1</v>
      </c>
      <c r="R66" s="151"/>
      <c r="S66" s="151"/>
      <c r="T66" s="151">
        <v>1</v>
      </c>
      <c r="U66" s="151"/>
      <c r="V66" s="151">
        <v>1</v>
      </c>
      <c r="W66" s="151">
        <v>1</v>
      </c>
      <c r="X66" s="151"/>
      <c r="Y66" s="151">
        <v>1</v>
      </c>
      <c r="Z66" s="151">
        <v>2</v>
      </c>
      <c r="AA66" s="151"/>
      <c r="AB66" s="151">
        <v>1</v>
      </c>
      <c r="AC66" s="151"/>
      <c r="AD66" s="151">
        <v>1</v>
      </c>
      <c r="AE66" s="151"/>
      <c r="AF66" s="151">
        <v>1</v>
      </c>
      <c r="AG66" s="151">
        <v>1</v>
      </c>
      <c r="AH66" s="151"/>
      <c r="AI66" s="151"/>
      <c r="AJ66" s="151"/>
      <c r="AK66" s="151"/>
      <c r="AL66" s="151">
        <v>1</v>
      </c>
      <c r="AM66" s="151">
        <v>1</v>
      </c>
      <c r="AN66" s="151">
        <v>1</v>
      </c>
      <c r="AO66" s="246"/>
    </row>
    <row r="67" spans="1:41" ht="15.75" customHeight="1" x14ac:dyDescent="0.25">
      <c r="A67" s="29" t="s">
        <v>199</v>
      </c>
      <c r="B67" s="154" t="s">
        <v>55</v>
      </c>
      <c r="C67" s="150" t="s">
        <v>202</v>
      </c>
      <c r="D67" s="9" t="s">
        <v>335</v>
      </c>
      <c r="E67" s="151">
        <v>2</v>
      </c>
      <c r="F67" s="151">
        <v>3</v>
      </c>
      <c r="G67" s="151">
        <v>1</v>
      </c>
      <c r="H67" s="151">
        <v>4</v>
      </c>
      <c r="I67" s="151">
        <v>1</v>
      </c>
      <c r="J67" s="151">
        <v>5</v>
      </c>
      <c r="K67" s="151">
        <v>1</v>
      </c>
      <c r="L67" s="151">
        <v>3</v>
      </c>
      <c r="M67" s="151"/>
      <c r="N67" s="151"/>
      <c r="O67" s="151">
        <v>3</v>
      </c>
      <c r="P67" s="151">
        <v>2</v>
      </c>
      <c r="Q67" s="151"/>
      <c r="R67" s="151">
        <v>1</v>
      </c>
      <c r="S67" s="151"/>
      <c r="T67" s="151">
        <v>1</v>
      </c>
      <c r="U67" s="151">
        <v>4</v>
      </c>
      <c r="V67" s="151">
        <v>6</v>
      </c>
      <c r="W67" s="151"/>
      <c r="X67" s="151">
        <v>3</v>
      </c>
      <c r="Y67" s="151">
        <v>6</v>
      </c>
      <c r="Z67" s="151">
        <v>2</v>
      </c>
      <c r="AA67" s="151">
        <v>2</v>
      </c>
      <c r="AB67" s="151">
        <v>1</v>
      </c>
      <c r="AC67" s="151">
        <v>3</v>
      </c>
      <c r="AD67" s="151">
        <v>2</v>
      </c>
      <c r="AE67" s="151">
        <v>1</v>
      </c>
      <c r="AF67" s="151">
        <v>1</v>
      </c>
      <c r="AG67" s="151">
        <v>2</v>
      </c>
      <c r="AH67" s="151">
        <v>1</v>
      </c>
      <c r="AI67" s="151"/>
      <c r="AJ67" s="151"/>
      <c r="AK67" s="151"/>
      <c r="AL67" s="151">
        <v>1</v>
      </c>
      <c r="AM67" s="151">
        <v>3</v>
      </c>
      <c r="AN67" s="151">
        <v>6</v>
      </c>
      <c r="AO67" s="246"/>
    </row>
    <row r="68" spans="1:41" ht="15.75" customHeight="1" x14ac:dyDescent="0.25">
      <c r="A68" s="29" t="s">
        <v>199</v>
      </c>
      <c r="B68" s="155" t="s">
        <v>55</v>
      </c>
      <c r="C68" s="150" t="s">
        <v>202</v>
      </c>
      <c r="D68" s="9" t="s">
        <v>336</v>
      </c>
      <c r="E68" s="151"/>
      <c r="F68" s="151">
        <v>4</v>
      </c>
      <c r="G68" s="151">
        <v>2</v>
      </c>
      <c r="H68" s="151">
        <v>4</v>
      </c>
      <c r="I68" s="151">
        <v>6</v>
      </c>
      <c r="J68" s="151">
        <v>4</v>
      </c>
      <c r="K68" s="151">
        <v>3</v>
      </c>
      <c r="L68" s="151">
        <v>6</v>
      </c>
      <c r="M68" s="151">
        <v>2</v>
      </c>
      <c r="N68" s="151">
        <v>4</v>
      </c>
      <c r="O68" s="151">
        <v>4</v>
      </c>
      <c r="P68" s="151">
        <v>3</v>
      </c>
      <c r="Q68" s="151">
        <v>1</v>
      </c>
      <c r="R68" s="151">
        <v>2</v>
      </c>
      <c r="S68" s="151">
        <v>1</v>
      </c>
      <c r="T68" s="151">
        <v>2</v>
      </c>
      <c r="U68" s="151">
        <v>4</v>
      </c>
      <c r="V68" s="151">
        <v>6</v>
      </c>
      <c r="W68" s="151">
        <v>2</v>
      </c>
      <c r="X68" s="151">
        <v>5</v>
      </c>
      <c r="Y68" s="151">
        <v>4</v>
      </c>
      <c r="Z68" s="151">
        <v>2</v>
      </c>
      <c r="AA68" s="151">
        <v>4</v>
      </c>
      <c r="AB68" s="151">
        <v>3</v>
      </c>
      <c r="AC68" s="151">
        <v>2</v>
      </c>
      <c r="AD68" s="151">
        <v>2</v>
      </c>
      <c r="AE68" s="151">
        <v>2</v>
      </c>
      <c r="AF68" s="151">
        <v>2</v>
      </c>
      <c r="AG68" s="151">
        <v>2</v>
      </c>
      <c r="AH68" s="151">
        <v>2</v>
      </c>
      <c r="AI68" s="151">
        <v>1</v>
      </c>
      <c r="AJ68" s="151">
        <v>1</v>
      </c>
      <c r="AK68" s="151">
        <v>1</v>
      </c>
      <c r="AL68" s="151">
        <v>2</v>
      </c>
      <c r="AM68" s="151">
        <v>4</v>
      </c>
      <c r="AN68" s="151">
        <v>7</v>
      </c>
      <c r="AO68" s="246"/>
    </row>
    <row r="69" spans="1:41" ht="15.75" customHeight="1" x14ac:dyDescent="0.25">
      <c r="A69" s="150" t="s">
        <v>199</v>
      </c>
      <c r="B69" s="158" t="s">
        <v>55</v>
      </c>
      <c r="C69" s="157" t="s">
        <v>204</v>
      </c>
      <c r="D69" s="120" t="s">
        <v>337</v>
      </c>
      <c r="E69" s="151"/>
      <c r="F69" s="151">
        <v>1</v>
      </c>
      <c r="G69" s="151">
        <v>2</v>
      </c>
      <c r="H69" s="151">
        <v>2</v>
      </c>
      <c r="I69" s="151">
        <v>1</v>
      </c>
      <c r="J69" s="151">
        <v>2</v>
      </c>
      <c r="K69" s="151"/>
      <c r="L69" s="151"/>
      <c r="M69" s="151">
        <v>2</v>
      </c>
      <c r="N69" s="151">
        <v>1</v>
      </c>
      <c r="O69" s="151">
        <v>1</v>
      </c>
      <c r="P69" s="151">
        <v>1</v>
      </c>
      <c r="Q69" s="151"/>
      <c r="R69" s="151"/>
      <c r="S69" s="151"/>
      <c r="T69" s="151"/>
      <c r="U69" s="151"/>
      <c r="V69" s="151">
        <v>1</v>
      </c>
      <c r="W69" s="151"/>
      <c r="X69" s="151"/>
      <c r="Y69" s="151">
        <v>1</v>
      </c>
      <c r="Z69" s="151">
        <v>1</v>
      </c>
      <c r="AA69" s="151">
        <v>1</v>
      </c>
      <c r="AB69" s="151">
        <v>1</v>
      </c>
      <c r="AC69" s="151"/>
      <c r="AD69" s="151"/>
      <c r="AE69" s="151"/>
      <c r="AF69" s="151"/>
      <c r="AG69" s="151"/>
      <c r="AH69" s="151">
        <v>1</v>
      </c>
      <c r="AI69" s="151"/>
      <c r="AJ69" s="151"/>
      <c r="AK69" s="151"/>
      <c r="AL69" s="151">
        <v>1</v>
      </c>
      <c r="AM69" s="151"/>
      <c r="AN69" s="151">
        <v>2</v>
      </c>
      <c r="AO69" s="246"/>
    </row>
    <row r="70" spans="1:41" ht="15.75" customHeight="1" x14ac:dyDescent="0.25">
      <c r="B70" s="156"/>
      <c r="D70" s="73" t="s">
        <v>544</v>
      </c>
      <c r="E70" s="71">
        <f t="shared" ref="E70:AN70" si="0">SUM(E4:E69)</f>
        <v>100</v>
      </c>
      <c r="F70" s="70">
        <f t="shared" si="0"/>
        <v>98</v>
      </c>
      <c r="G70" s="70">
        <f t="shared" si="0"/>
        <v>115</v>
      </c>
      <c r="H70" s="70">
        <f t="shared" si="0"/>
        <v>79</v>
      </c>
      <c r="I70" s="70">
        <f t="shared" si="0"/>
        <v>82</v>
      </c>
      <c r="J70" s="70">
        <f t="shared" si="0"/>
        <v>102</v>
      </c>
      <c r="K70" s="70">
        <f t="shared" si="0"/>
        <v>84</v>
      </c>
      <c r="L70" s="70">
        <f t="shared" si="0"/>
        <v>74</v>
      </c>
      <c r="M70" s="70">
        <f t="shared" si="0"/>
        <v>70</v>
      </c>
      <c r="N70" s="70">
        <f t="shared" si="0"/>
        <v>53</v>
      </c>
      <c r="O70" s="70">
        <f t="shared" si="0"/>
        <v>63</v>
      </c>
      <c r="P70" s="70">
        <f t="shared" si="0"/>
        <v>60</v>
      </c>
      <c r="Q70" s="70">
        <f t="shared" si="0"/>
        <v>47</v>
      </c>
      <c r="R70" s="70">
        <f t="shared" si="0"/>
        <v>49</v>
      </c>
      <c r="S70" s="70">
        <f t="shared" si="0"/>
        <v>49</v>
      </c>
      <c r="T70" s="70">
        <f t="shared" si="0"/>
        <v>72</v>
      </c>
      <c r="U70" s="70">
        <f t="shared" si="0"/>
        <v>74</v>
      </c>
      <c r="V70" s="70">
        <f t="shared" si="0"/>
        <v>100</v>
      </c>
      <c r="W70" s="70">
        <f t="shared" si="0"/>
        <v>67</v>
      </c>
      <c r="X70" s="70">
        <f t="shared" si="0"/>
        <v>76</v>
      </c>
      <c r="Y70" s="70">
        <f t="shared" si="0"/>
        <v>86</v>
      </c>
      <c r="Z70" s="70">
        <f t="shared" si="0"/>
        <v>58</v>
      </c>
      <c r="AA70" s="70">
        <f t="shared" si="0"/>
        <v>57</v>
      </c>
      <c r="AB70" s="70">
        <f t="shared" si="0"/>
        <v>56</v>
      </c>
      <c r="AC70" s="70">
        <f t="shared" si="0"/>
        <v>39</v>
      </c>
      <c r="AD70" s="70">
        <f t="shared" si="0"/>
        <v>37</v>
      </c>
      <c r="AE70" s="70">
        <f t="shared" si="0"/>
        <v>31</v>
      </c>
      <c r="AF70" s="70">
        <f t="shared" si="0"/>
        <v>38</v>
      </c>
      <c r="AG70" s="70">
        <f t="shared" si="0"/>
        <v>27</v>
      </c>
      <c r="AH70" s="70">
        <f t="shared" si="0"/>
        <v>30</v>
      </c>
      <c r="AI70" s="70">
        <f t="shared" si="0"/>
        <v>17</v>
      </c>
      <c r="AJ70" s="70">
        <f t="shared" si="0"/>
        <v>9</v>
      </c>
      <c r="AK70" s="70">
        <f t="shared" si="0"/>
        <v>17</v>
      </c>
      <c r="AL70" s="70">
        <f t="shared" si="0"/>
        <v>74</v>
      </c>
      <c r="AM70" s="70">
        <f t="shared" si="0"/>
        <v>73</v>
      </c>
      <c r="AN70" s="70">
        <f t="shared" si="0"/>
        <v>94</v>
      </c>
      <c r="AO70" s="72"/>
    </row>
    <row r="71" spans="1:41" ht="15.75" customHeight="1" x14ac:dyDescent="0.25">
      <c r="B71" s="156"/>
      <c r="D71" s="43"/>
      <c r="AO71" s="72"/>
    </row>
    <row r="72" spans="1:41" ht="15.75" customHeight="1" x14ac:dyDescent="0.25">
      <c r="B72" s="156"/>
      <c r="D72" s="7"/>
      <c r="AO72" s="72"/>
    </row>
    <row r="73" spans="1:41" ht="15.75" customHeight="1" x14ac:dyDescent="0.25">
      <c r="B73" s="156"/>
      <c r="D73" s="7"/>
      <c r="AO73" s="72"/>
    </row>
    <row r="74" spans="1:41" ht="15.75" customHeight="1" x14ac:dyDescent="0.25">
      <c r="D74" s="7"/>
      <c r="AO74" s="72"/>
    </row>
    <row r="75" spans="1:41" ht="15.75" customHeight="1" x14ac:dyDescent="0.25">
      <c r="D75" s="7"/>
      <c r="AO75" s="72"/>
    </row>
    <row r="76" spans="1:41" ht="15.75" customHeight="1" x14ac:dyDescent="0.25">
      <c r="D76" s="7"/>
      <c r="AO76" s="72"/>
    </row>
    <row r="77" spans="1:41" ht="15.75" customHeight="1" x14ac:dyDescent="0.25">
      <c r="D77" s="7"/>
      <c r="AO77" s="72"/>
    </row>
    <row r="78" spans="1:41" ht="15.75" customHeight="1" x14ac:dyDescent="0.25">
      <c r="D78" s="7"/>
      <c r="AO78" s="72"/>
    </row>
    <row r="79" spans="1:41" ht="15.75" customHeight="1" x14ac:dyDescent="0.25">
      <c r="D79" s="7"/>
      <c r="AO79" s="72"/>
    </row>
    <row r="80" spans="1:41" ht="15.75" customHeight="1" x14ac:dyDescent="0.25">
      <c r="D80" s="7"/>
      <c r="AO80" s="72"/>
    </row>
    <row r="81" spans="4:41" ht="15.75" customHeight="1" x14ac:dyDescent="0.25">
      <c r="D81" s="7"/>
      <c r="AO81" s="72"/>
    </row>
    <row r="82" spans="4:41" ht="15.75" customHeight="1" x14ac:dyDescent="0.25">
      <c r="D82" s="7"/>
      <c r="AO82" s="72"/>
    </row>
    <row r="83" spans="4:41" ht="15.75" customHeight="1" x14ac:dyDescent="0.25">
      <c r="D83" s="7"/>
      <c r="AO83" s="72"/>
    </row>
    <row r="84" spans="4:41" ht="15.75" customHeight="1" x14ac:dyDescent="0.25">
      <c r="D84" s="7"/>
      <c r="AO84" s="72"/>
    </row>
    <row r="85" spans="4:41" ht="15.75" customHeight="1" x14ac:dyDescent="0.25">
      <c r="D85" s="7"/>
      <c r="AO85" s="72"/>
    </row>
    <row r="86" spans="4:41" ht="15.75" customHeight="1" x14ac:dyDescent="0.25">
      <c r="D86" s="7"/>
      <c r="AO86" s="72"/>
    </row>
    <row r="87" spans="4:41" ht="15.75" customHeight="1" x14ac:dyDescent="0.25">
      <c r="D87" s="7"/>
      <c r="AO87" s="72"/>
    </row>
    <row r="88" spans="4:41" ht="15.75" customHeight="1" x14ac:dyDescent="0.25">
      <c r="D88" s="7"/>
      <c r="AO88" s="72"/>
    </row>
    <row r="89" spans="4:41" ht="15.75" customHeight="1" x14ac:dyDescent="0.25">
      <c r="D89" s="7"/>
      <c r="AO89" s="72"/>
    </row>
    <row r="90" spans="4:41" ht="15.75" customHeight="1" x14ac:dyDescent="0.25">
      <c r="D90" s="7"/>
      <c r="AO90" s="72"/>
    </row>
    <row r="91" spans="4:41" ht="15.75" customHeight="1" x14ac:dyDescent="0.25">
      <c r="D91" s="7"/>
      <c r="AO91" s="72"/>
    </row>
    <row r="92" spans="4:41" ht="15.75" customHeight="1" x14ac:dyDescent="0.25">
      <c r="D92" s="7"/>
      <c r="AO92" s="72"/>
    </row>
    <row r="93" spans="4:41" ht="15.75" customHeight="1" x14ac:dyDescent="0.25">
      <c r="D93" s="7"/>
      <c r="AO93" s="72"/>
    </row>
    <row r="94" spans="4:41" ht="15.75" customHeight="1" x14ac:dyDescent="0.25">
      <c r="D94" s="7"/>
      <c r="AO94" s="72"/>
    </row>
    <row r="95" spans="4:41" ht="15.75" customHeight="1" x14ac:dyDescent="0.25">
      <c r="D95" s="7"/>
      <c r="AO95" s="72"/>
    </row>
    <row r="96" spans="4:41" ht="15.75" customHeight="1" x14ac:dyDescent="0.25">
      <c r="D96" s="7"/>
      <c r="AO96" s="72"/>
    </row>
    <row r="97" spans="4:41" ht="15.75" customHeight="1" x14ac:dyDescent="0.25">
      <c r="D97" s="7"/>
      <c r="AO97" s="72"/>
    </row>
    <row r="98" spans="4:41" ht="15.75" customHeight="1" x14ac:dyDescent="0.25">
      <c r="D98" s="7"/>
      <c r="AO98" s="72"/>
    </row>
    <row r="99" spans="4:41" ht="15.75" customHeight="1" x14ac:dyDescent="0.25">
      <c r="D99" s="7"/>
      <c r="AO99" s="72"/>
    </row>
    <row r="100" spans="4:41" ht="15.75" customHeight="1" x14ac:dyDescent="0.25">
      <c r="D100" s="7"/>
      <c r="AO100" s="72"/>
    </row>
    <row r="101" spans="4:41" ht="15.75" customHeight="1" x14ac:dyDescent="0.25">
      <c r="D101" s="7"/>
      <c r="AO101" s="72"/>
    </row>
    <row r="102" spans="4:41" ht="15.75" customHeight="1" x14ac:dyDescent="0.25">
      <c r="D102" s="7"/>
      <c r="AO102" s="72"/>
    </row>
    <row r="103" spans="4:41" ht="15.75" customHeight="1" x14ac:dyDescent="0.25">
      <c r="D103" s="7"/>
      <c r="AO103" s="72"/>
    </row>
    <row r="104" spans="4:41" ht="15.75" customHeight="1" x14ac:dyDescent="0.25">
      <c r="D104" s="7"/>
      <c r="AO104" s="72"/>
    </row>
    <row r="105" spans="4:41" ht="15.75" customHeight="1" x14ac:dyDescent="0.25">
      <c r="D105" s="7"/>
      <c r="AO105" s="72"/>
    </row>
    <row r="106" spans="4:41" ht="15.75" customHeight="1" x14ac:dyDescent="0.25">
      <c r="D106" s="7"/>
      <c r="AO106" s="72"/>
    </row>
    <row r="107" spans="4:41" ht="15.75" customHeight="1" x14ac:dyDescent="0.25">
      <c r="D107" s="7"/>
      <c r="AO107" s="72"/>
    </row>
    <row r="108" spans="4:41" ht="15.75" customHeight="1" x14ac:dyDescent="0.25">
      <c r="D108" s="7"/>
      <c r="AO108" s="72"/>
    </row>
    <row r="109" spans="4:41" ht="15.75" customHeight="1" x14ac:dyDescent="0.25">
      <c r="D109" s="7"/>
      <c r="AO109" s="72"/>
    </row>
    <row r="110" spans="4:41" ht="15.75" customHeight="1" x14ac:dyDescent="0.25">
      <c r="D110" s="7"/>
      <c r="AO110" s="72"/>
    </row>
    <row r="111" spans="4:41" ht="15.75" customHeight="1" x14ac:dyDescent="0.25">
      <c r="D111" s="7"/>
      <c r="AO111" s="72"/>
    </row>
    <row r="112" spans="4:41" ht="15.75" customHeight="1" x14ac:dyDescent="0.25">
      <c r="D112" s="7"/>
      <c r="AO112" s="72"/>
    </row>
    <row r="113" spans="4:41" ht="15.75" customHeight="1" x14ac:dyDescent="0.25">
      <c r="D113" s="7"/>
      <c r="AO113" s="72"/>
    </row>
    <row r="114" spans="4:41" ht="15.75" customHeight="1" x14ac:dyDescent="0.25">
      <c r="D114" s="7"/>
      <c r="AO114" s="72"/>
    </row>
    <row r="115" spans="4:41" ht="15.75" customHeight="1" x14ac:dyDescent="0.25">
      <c r="D115" s="7"/>
      <c r="AO115" s="72"/>
    </row>
    <row r="116" spans="4:41" ht="15.75" customHeight="1" x14ac:dyDescent="0.25">
      <c r="D116" s="7"/>
      <c r="AO116" s="72"/>
    </row>
    <row r="117" spans="4:41" ht="15.75" customHeight="1" x14ac:dyDescent="0.25">
      <c r="D117" s="7"/>
      <c r="AO117" s="72"/>
    </row>
    <row r="118" spans="4:41" ht="15.75" customHeight="1" x14ac:dyDescent="0.25">
      <c r="D118" s="7"/>
      <c r="AO118" s="72"/>
    </row>
    <row r="119" spans="4:41" ht="15.75" customHeight="1" x14ac:dyDescent="0.25">
      <c r="D119" s="7"/>
      <c r="AO119" s="72"/>
    </row>
    <row r="120" spans="4:41" ht="15.75" customHeight="1" x14ac:dyDescent="0.25">
      <c r="D120" s="7"/>
      <c r="AO120" s="72"/>
    </row>
    <row r="121" spans="4:41" ht="15.75" customHeight="1" x14ac:dyDescent="0.25">
      <c r="D121" s="7"/>
      <c r="AO121" s="72"/>
    </row>
    <row r="122" spans="4:41" ht="15.75" customHeight="1" x14ac:dyDescent="0.25">
      <c r="D122" s="7"/>
      <c r="AO122" s="72"/>
    </row>
    <row r="123" spans="4:41" ht="15.75" customHeight="1" x14ac:dyDescent="0.25">
      <c r="D123" s="7"/>
      <c r="AO123" s="72"/>
    </row>
    <row r="124" spans="4:41" ht="15.75" customHeight="1" x14ac:dyDescent="0.25">
      <c r="D124" s="7"/>
      <c r="AO124" s="72"/>
    </row>
    <row r="125" spans="4:41" ht="15.75" customHeight="1" x14ac:dyDescent="0.25">
      <c r="D125" s="7"/>
      <c r="AO125" s="72"/>
    </row>
    <row r="126" spans="4:41" ht="15.75" customHeight="1" x14ac:dyDescent="0.25">
      <c r="D126" s="7"/>
      <c r="AO126" s="72"/>
    </row>
    <row r="127" spans="4:41" ht="15.75" customHeight="1" x14ac:dyDescent="0.25">
      <c r="D127" s="7"/>
      <c r="AO127" s="72"/>
    </row>
    <row r="128" spans="4:41" ht="15.75" customHeight="1" x14ac:dyDescent="0.25">
      <c r="D128" s="7"/>
      <c r="AO128" s="72"/>
    </row>
    <row r="129" spans="4:41" ht="15.75" customHeight="1" x14ac:dyDescent="0.25">
      <c r="D129" s="7"/>
      <c r="AO129" s="72"/>
    </row>
    <row r="130" spans="4:41" ht="15.75" customHeight="1" x14ac:dyDescent="0.25">
      <c r="D130" s="7"/>
      <c r="AO130" s="72"/>
    </row>
    <row r="131" spans="4:41" ht="15.75" customHeight="1" x14ac:dyDescent="0.25">
      <c r="D131" s="7"/>
      <c r="AO131" s="72"/>
    </row>
    <row r="132" spans="4:41" ht="15.75" customHeight="1" x14ac:dyDescent="0.25">
      <c r="D132" s="7"/>
      <c r="AO132" s="72"/>
    </row>
    <row r="133" spans="4:41" ht="15.75" customHeight="1" x14ac:dyDescent="0.25">
      <c r="D133" s="7"/>
      <c r="AO133" s="72"/>
    </row>
    <row r="134" spans="4:41" ht="15.75" customHeight="1" x14ac:dyDescent="0.25">
      <c r="D134" s="7"/>
      <c r="AO134" s="72"/>
    </row>
    <row r="135" spans="4:41" ht="15.75" customHeight="1" x14ac:dyDescent="0.25">
      <c r="D135" s="7"/>
      <c r="AO135" s="72"/>
    </row>
    <row r="136" spans="4:41" ht="15.75" customHeight="1" x14ac:dyDescent="0.25">
      <c r="D136" s="7"/>
      <c r="AO136" s="72"/>
    </row>
    <row r="137" spans="4:41" ht="15.75" customHeight="1" x14ac:dyDescent="0.25">
      <c r="D137" s="7"/>
      <c r="AO137" s="72"/>
    </row>
    <row r="138" spans="4:41" ht="15.75" customHeight="1" x14ac:dyDescent="0.25">
      <c r="D138" s="7"/>
      <c r="AO138" s="72"/>
    </row>
    <row r="139" spans="4:41" ht="15.75" customHeight="1" x14ac:dyDescent="0.25">
      <c r="D139" s="7"/>
      <c r="AO139" s="72"/>
    </row>
    <row r="140" spans="4:41" ht="15.75" customHeight="1" x14ac:dyDescent="0.25">
      <c r="D140" s="7"/>
      <c r="AO140" s="72"/>
    </row>
    <row r="141" spans="4:41" ht="15.75" customHeight="1" x14ac:dyDescent="0.25">
      <c r="D141" s="7"/>
      <c r="AO141" s="72"/>
    </row>
    <row r="142" spans="4:41" ht="15.75" customHeight="1" x14ac:dyDescent="0.25">
      <c r="D142" s="7"/>
      <c r="AO142" s="72"/>
    </row>
    <row r="143" spans="4:41" ht="15.75" customHeight="1" x14ac:dyDescent="0.25">
      <c r="D143" s="7"/>
      <c r="AO143" s="72"/>
    </row>
    <row r="144" spans="4:41" ht="15.75" customHeight="1" x14ac:dyDescent="0.25">
      <c r="D144" s="7"/>
      <c r="AO144" s="72"/>
    </row>
    <row r="145" spans="4:41" ht="15.75" customHeight="1" x14ac:dyDescent="0.25">
      <c r="D145" s="7"/>
      <c r="AO145" s="72"/>
    </row>
    <row r="146" spans="4:41" ht="15.75" customHeight="1" x14ac:dyDescent="0.25">
      <c r="D146" s="7"/>
      <c r="AO146" s="72"/>
    </row>
    <row r="147" spans="4:41" ht="15.75" customHeight="1" x14ac:dyDescent="0.25">
      <c r="D147" s="7"/>
      <c r="AO147" s="72"/>
    </row>
    <row r="148" spans="4:41" ht="15.75" customHeight="1" x14ac:dyDescent="0.25">
      <c r="D148" s="7"/>
      <c r="AO148" s="72"/>
    </row>
    <row r="149" spans="4:41" ht="15.75" customHeight="1" x14ac:dyDescent="0.25">
      <c r="D149" s="7"/>
      <c r="AO149" s="72"/>
    </row>
    <row r="150" spans="4:41" ht="15.75" customHeight="1" x14ac:dyDescent="0.25">
      <c r="D150" s="7"/>
      <c r="AO150" s="72"/>
    </row>
    <row r="151" spans="4:41" ht="15.75" customHeight="1" x14ac:dyDescent="0.25">
      <c r="D151" s="7"/>
      <c r="AO151" s="72"/>
    </row>
    <row r="152" spans="4:41" ht="15.75" customHeight="1" x14ac:dyDescent="0.25">
      <c r="D152" s="7"/>
      <c r="AO152" s="72"/>
    </row>
    <row r="153" spans="4:41" ht="15.75" customHeight="1" x14ac:dyDescent="0.25">
      <c r="D153" s="7"/>
      <c r="AO153" s="72"/>
    </row>
    <row r="154" spans="4:41" ht="15.75" customHeight="1" x14ac:dyDescent="0.25">
      <c r="D154" s="7"/>
      <c r="AO154" s="72"/>
    </row>
    <row r="155" spans="4:41" ht="15.75" customHeight="1" x14ac:dyDescent="0.25">
      <c r="D155" s="7"/>
      <c r="AO155" s="72"/>
    </row>
    <row r="156" spans="4:41" ht="15.75" customHeight="1" x14ac:dyDescent="0.25">
      <c r="D156" s="7"/>
      <c r="AO156" s="72"/>
    </row>
    <row r="157" spans="4:41" ht="15.75" customHeight="1" x14ac:dyDescent="0.25">
      <c r="D157" s="7"/>
      <c r="AO157" s="72"/>
    </row>
    <row r="158" spans="4:41" ht="15.75" customHeight="1" x14ac:dyDescent="0.25">
      <c r="D158" s="7"/>
      <c r="AO158" s="72"/>
    </row>
    <row r="159" spans="4:41" ht="15.75" customHeight="1" x14ac:dyDescent="0.25">
      <c r="D159" s="7"/>
      <c r="AO159" s="72"/>
    </row>
    <row r="160" spans="4:41" ht="15.75" customHeight="1" x14ac:dyDescent="0.25">
      <c r="D160" s="7"/>
      <c r="AO160" s="72"/>
    </row>
    <row r="161" spans="4:41" ht="15.75" customHeight="1" x14ac:dyDescent="0.25">
      <c r="D161" s="7"/>
      <c r="AO161" s="72"/>
    </row>
    <row r="162" spans="4:41" ht="15.75" customHeight="1" x14ac:dyDescent="0.25">
      <c r="D162" s="7"/>
      <c r="AO162" s="72"/>
    </row>
    <row r="163" spans="4:41" ht="15.75" customHeight="1" x14ac:dyDescent="0.25">
      <c r="D163" s="7"/>
      <c r="AO163" s="72"/>
    </row>
    <row r="164" spans="4:41" ht="15.75" customHeight="1" x14ac:dyDescent="0.25">
      <c r="D164" s="7"/>
      <c r="AO164" s="72"/>
    </row>
    <row r="165" spans="4:41" ht="15.75" customHeight="1" x14ac:dyDescent="0.25">
      <c r="D165" s="7"/>
      <c r="AO165" s="72"/>
    </row>
    <row r="166" spans="4:41" ht="15.75" customHeight="1" x14ac:dyDescent="0.25">
      <c r="D166" s="7"/>
      <c r="AO166" s="72"/>
    </row>
    <row r="167" spans="4:41" ht="15.75" customHeight="1" x14ac:dyDescent="0.25">
      <c r="D167" s="7"/>
      <c r="AO167" s="72"/>
    </row>
    <row r="168" spans="4:41" ht="15.75" customHeight="1" x14ac:dyDescent="0.25">
      <c r="D168" s="7"/>
      <c r="AO168" s="72"/>
    </row>
    <row r="169" spans="4:41" ht="15.75" customHeight="1" x14ac:dyDescent="0.25">
      <c r="D169" s="7"/>
      <c r="AO169" s="72"/>
    </row>
    <row r="170" spans="4:41" ht="15.75" customHeight="1" x14ac:dyDescent="0.25">
      <c r="D170" s="7"/>
      <c r="AO170" s="72"/>
    </row>
    <row r="171" spans="4:41" ht="15.75" customHeight="1" x14ac:dyDescent="0.25">
      <c r="D171" s="7"/>
      <c r="AO171" s="72"/>
    </row>
    <row r="172" spans="4:41" ht="15.75" customHeight="1" x14ac:dyDescent="0.25">
      <c r="D172" s="7"/>
      <c r="AO172" s="72"/>
    </row>
    <row r="173" spans="4:41" ht="15.75" customHeight="1" x14ac:dyDescent="0.25">
      <c r="D173" s="7"/>
      <c r="AO173" s="72"/>
    </row>
    <row r="174" spans="4:41" ht="15.75" customHeight="1" x14ac:dyDescent="0.25">
      <c r="D174" s="7"/>
      <c r="AO174" s="72"/>
    </row>
    <row r="175" spans="4:41" ht="15.75" customHeight="1" x14ac:dyDescent="0.25">
      <c r="D175" s="7"/>
      <c r="AO175" s="72"/>
    </row>
    <row r="176" spans="4:41" ht="15.75" customHeight="1" x14ac:dyDescent="0.25">
      <c r="D176" s="7"/>
      <c r="AO176" s="72"/>
    </row>
    <row r="177" spans="4:41" ht="15.75" customHeight="1" x14ac:dyDescent="0.25">
      <c r="D177" s="7"/>
      <c r="AO177" s="72"/>
    </row>
    <row r="178" spans="4:41" ht="15.75" customHeight="1" x14ac:dyDescent="0.25">
      <c r="D178" s="7"/>
      <c r="AO178" s="72"/>
    </row>
    <row r="179" spans="4:41" ht="15.75" customHeight="1" x14ac:dyDescent="0.25">
      <c r="D179" s="7"/>
      <c r="AO179" s="72"/>
    </row>
    <row r="180" spans="4:41" ht="15.75" customHeight="1" x14ac:dyDescent="0.25">
      <c r="D180" s="7"/>
      <c r="AO180" s="72"/>
    </row>
    <row r="181" spans="4:41" ht="15.75" customHeight="1" x14ac:dyDescent="0.25">
      <c r="D181" s="7"/>
      <c r="AO181" s="72"/>
    </row>
    <row r="182" spans="4:41" ht="15.75" customHeight="1" x14ac:dyDescent="0.25">
      <c r="D182" s="7"/>
      <c r="AO182" s="72"/>
    </row>
    <row r="183" spans="4:41" ht="15.75" customHeight="1" x14ac:dyDescent="0.25">
      <c r="D183" s="7"/>
      <c r="AO183" s="72"/>
    </row>
    <row r="184" spans="4:41" ht="15.75" customHeight="1" x14ac:dyDescent="0.25">
      <c r="D184" s="7"/>
      <c r="AO184" s="72"/>
    </row>
    <row r="185" spans="4:41" ht="15.75" customHeight="1" x14ac:dyDescent="0.25">
      <c r="D185" s="7"/>
      <c r="AO185" s="72"/>
    </row>
    <row r="186" spans="4:41" ht="15.75" customHeight="1" x14ac:dyDescent="0.25">
      <c r="D186" s="7"/>
      <c r="AO186" s="72"/>
    </row>
    <row r="187" spans="4:41" ht="15.75" customHeight="1" x14ac:dyDescent="0.25">
      <c r="D187" s="7"/>
      <c r="AO187" s="72"/>
    </row>
    <row r="188" spans="4:41" ht="15.75" customHeight="1" x14ac:dyDescent="0.25">
      <c r="D188" s="7"/>
      <c r="AO188" s="72"/>
    </row>
    <row r="189" spans="4:41" ht="15.75" customHeight="1" x14ac:dyDescent="0.25">
      <c r="D189" s="7"/>
      <c r="AO189" s="72"/>
    </row>
    <row r="190" spans="4:41" ht="15.75" customHeight="1" x14ac:dyDescent="0.25">
      <c r="D190" s="7"/>
      <c r="AO190" s="72"/>
    </row>
    <row r="191" spans="4:41" ht="15.75" customHeight="1" x14ac:dyDescent="0.25">
      <c r="D191" s="7"/>
      <c r="AO191" s="72"/>
    </row>
    <row r="192" spans="4:41" ht="15.75" customHeight="1" x14ac:dyDescent="0.25">
      <c r="D192" s="7"/>
      <c r="AO192" s="72"/>
    </row>
    <row r="193" spans="4:41" ht="15.75" customHeight="1" x14ac:dyDescent="0.25">
      <c r="D193" s="7"/>
      <c r="AO193" s="72"/>
    </row>
    <row r="194" spans="4:41" ht="15.75" customHeight="1" x14ac:dyDescent="0.25">
      <c r="D194" s="7"/>
      <c r="AO194" s="72"/>
    </row>
    <row r="195" spans="4:41" ht="15.75" customHeight="1" x14ac:dyDescent="0.25">
      <c r="D195" s="7"/>
      <c r="AO195" s="72"/>
    </row>
    <row r="196" spans="4:41" ht="15.75" customHeight="1" x14ac:dyDescent="0.25">
      <c r="D196" s="7"/>
      <c r="AO196" s="72"/>
    </row>
    <row r="197" spans="4:41" ht="15.75" customHeight="1" x14ac:dyDescent="0.25">
      <c r="D197" s="7"/>
      <c r="AO197" s="72"/>
    </row>
    <row r="198" spans="4:41" ht="15.75" customHeight="1" x14ac:dyDescent="0.25">
      <c r="D198" s="7"/>
      <c r="AO198" s="72"/>
    </row>
    <row r="199" spans="4:41" ht="15.75" customHeight="1" x14ac:dyDescent="0.25">
      <c r="D199" s="7"/>
      <c r="AO199" s="72"/>
    </row>
    <row r="200" spans="4:41" ht="15.75" customHeight="1" x14ac:dyDescent="0.25">
      <c r="D200" s="7"/>
      <c r="AO200" s="72"/>
    </row>
    <row r="201" spans="4:41" ht="15.75" customHeight="1" x14ac:dyDescent="0.25">
      <c r="D201" s="7"/>
      <c r="AO201" s="72"/>
    </row>
    <row r="202" spans="4:41" ht="15.75" customHeight="1" x14ac:dyDescent="0.25">
      <c r="D202" s="7"/>
      <c r="AO202" s="72"/>
    </row>
    <row r="203" spans="4:41" ht="15.75" customHeight="1" x14ac:dyDescent="0.25">
      <c r="D203" s="7"/>
      <c r="AO203" s="72"/>
    </row>
    <row r="204" spans="4:41" ht="15.75" customHeight="1" x14ac:dyDescent="0.25">
      <c r="D204" s="7"/>
      <c r="AO204" s="72"/>
    </row>
    <row r="205" spans="4:41" ht="15.75" customHeight="1" x14ac:dyDescent="0.25">
      <c r="D205" s="7"/>
      <c r="AO205" s="72"/>
    </row>
    <row r="206" spans="4:41" ht="15.75" customHeight="1" x14ac:dyDescent="0.25">
      <c r="D206" s="7"/>
      <c r="AO206" s="72"/>
    </row>
    <row r="207" spans="4:41" ht="15.75" customHeight="1" x14ac:dyDescent="0.25">
      <c r="D207" s="7"/>
      <c r="AO207" s="72"/>
    </row>
    <row r="208" spans="4:41" ht="15.75" customHeight="1" x14ac:dyDescent="0.25">
      <c r="D208" s="7"/>
      <c r="AO208" s="72"/>
    </row>
    <row r="209" spans="4:41" ht="15.75" customHeight="1" x14ac:dyDescent="0.25">
      <c r="D209" s="7"/>
      <c r="AO209" s="72"/>
    </row>
    <row r="210" spans="4:41" ht="15.75" customHeight="1" x14ac:dyDescent="0.25">
      <c r="D210" s="7"/>
      <c r="AO210" s="72"/>
    </row>
    <row r="211" spans="4:41" ht="15.75" customHeight="1" x14ac:dyDescent="0.25">
      <c r="D211" s="7"/>
      <c r="AO211" s="72"/>
    </row>
    <row r="212" spans="4:41" ht="15.75" customHeight="1" x14ac:dyDescent="0.25">
      <c r="D212" s="7"/>
      <c r="AO212" s="72"/>
    </row>
    <row r="213" spans="4:41" ht="15.75" customHeight="1" x14ac:dyDescent="0.25">
      <c r="D213" s="7"/>
      <c r="AO213" s="72"/>
    </row>
    <row r="214" spans="4:41" ht="15.75" customHeight="1" x14ac:dyDescent="0.25">
      <c r="D214" s="7"/>
      <c r="AO214" s="72"/>
    </row>
    <row r="215" spans="4:41" ht="15.75" customHeight="1" x14ac:dyDescent="0.25">
      <c r="D215" s="7"/>
      <c r="AO215" s="72"/>
    </row>
    <row r="216" spans="4:41" ht="15.75" customHeight="1" x14ac:dyDescent="0.25">
      <c r="D216" s="7"/>
      <c r="AO216" s="72"/>
    </row>
    <row r="217" spans="4:41" ht="15.75" customHeight="1" x14ac:dyDescent="0.25">
      <c r="D217" s="7"/>
      <c r="AO217" s="72"/>
    </row>
    <row r="218" spans="4:41" ht="15.75" customHeight="1" x14ac:dyDescent="0.25">
      <c r="D218" s="7"/>
      <c r="AO218" s="72"/>
    </row>
    <row r="219" spans="4:41" ht="15.75" customHeight="1" x14ac:dyDescent="0.25">
      <c r="D219" s="7"/>
      <c r="AO219" s="72"/>
    </row>
    <row r="220" spans="4:41" ht="15.75" customHeight="1" x14ac:dyDescent="0.25">
      <c r="D220" s="7"/>
      <c r="AO220" s="72"/>
    </row>
    <row r="221" spans="4:41" ht="15.75" customHeight="1" x14ac:dyDescent="0.25">
      <c r="D221" s="7"/>
      <c r="AO221" s="72"/>
    </row>
    <row r="222" spans="4:41" ht="15.75" customHeight="1" x14ac:dyDescent="0.25">
      <c r="D222" s="7"/>
      <c r="AO222" s="72"/>
    </row>
    <row r="223" spans="4:41" ht="15.75" customHeight="1" x14ac:dyDescent="0.25">
      <c r="D223" s="7"/>
      <c r="AO223" s="72"/>
    </row>
    <row r="224" spans="4:41" ht="15.75" customHeight="1" x14ac:dyDescent="0.25">
      <c r="D224" s="7"/>
      <c r="AO224" s="72"/>
    </row>
    <row r="225" spans="4:41" ht="15.75" customHeight="1" x14ac:dyDescent="0.25">
      <c r="D225" s="7"/>
      <c r="AO225" s="72"/>
    </row>
    <row r="226" spans="4:41" ht="15.75" customHeight="1" x14ac:dyDescent="0.25">
      <c r="D226" s="7"/>
      <c r="AO226" s="72"/>
    </row>
    <row r="227" spans="4:41" ht="15.75" customHeight="1" x14ac:dyDescent="0.25">
      <c r="D227" s="7"/>
      <c r="AO227" s="72"/>
    </row>
    <row r="228" spans="4:41" ht="15.75" customHeight="1" x14ac:dyDescent="0.25">
      <c r="D228" s="7"/>
      <c r="AO228" s="72"/>
    </row>
    <row r="229" spans="4:41" ht="15.75" customHeight="1" x14ac:dyDescent="0.25">
      <c r="D229" s="7"/>
      <c r="AO229" s="72"/>
    </row>
    <row r="230" spans="4:41" ht="15.75" customHeight="1" x14ac:dyDescent="0.25">
      <c r="D230" s="7"/>
      <c r="AO230" s="72"/>
    </row>
    <row r="231" spans="4:41" ht="15.75" customHeight="1" x14ac:dyDescent="0.25">
      <c r="D231" s="7"/>
      <c r="AO231" s="72"/>
    </row>
    <row r="232" spans="4:41" ht="15.75" customHeight="1" x14ac:dyDescent="0.25">
      <c r="D232" s="7"/>
      <c r="AO232" s="72"/>
    </row>
    <row r="233" spans="4:41" ht="15.75" customHeight="1" x14ac:dyDescent="0.25">
      <c r="D233" s="7"/>
      <c r="AO233" s="72"/>
    </row>
    <row r="234" spans="4:41" ht="15.75" customHeight="1" x14ac:dyDescent="0.25">
      <c r="D234" s="7"/>
      <c r="AO234" s="72"/>
    </row>
    <row r="235" spans="4:41" ht="15.75" customHeight="1" x14ac:dyDescent="0.25">
      <c r="D235" s="7"/>
      <c r="AO235" s="72"/>
    </row>
    <row r="236" spans="4:41" ht="15.75" customHeight="1" x14ac:dyDescent="0.25">
      <c r="D236" s="7"/>
      <c r="AO236" s="72"/>
    </row>
    <row r="237" spans="4:41" ht="15.75" customHeight="1" x14ac:dyDescent="0.25">
      <c r="D237" s="7"/>
      <c r="AO237" s="72"/>
    </row>
    <row r="238" spans="4:41" ht="15.75" customHeight="1" x14ac:dyDescent="0.25">
      <c r="D238" s="7"/>
      <c r="AO238" s="72"/>
    </row>
    <row r="239" spans="4:41" ht="15.75" customHeight="1" x14ac:dyDescent="0.25">
      <c r="D239" s="7"/>
      <c r="AO239" s="72"/>
    </row>
    <row r="240" spans="4:41" ht="15.75" customHeight="1" x14ac:dyDescent="0.25">
      <c r="D240" s="7"/>
      <c r="AO240" s="72"/>
    </row>
    <row r="241" spans="4:41" ht="15.75" customHeight="1" x14ac:dyDescent="0.25">
      <c r="D241" s="7"/>
      <c r="AO241" s="72"/>
    </row>
    <row r="242" spans="4:41" ht="15.75" customHeight="1" x14ac:dyDescent="0.25">
      <c r="D242" s="7"/>
      <c r="AO242" s="72"/>
    </row>
    <row r="243" spans="4:41" ht="15.75" customHeight="1" x14ac:dyDescent="0.25">
      <c r="D243" s="7"/>
      <c r="AO243" s="72"/>
    </row>
    <row r="244" spans="4:41" ht="15.75" customHeight="1" x14ac:dyDescent="0.25">
      <c r="D244" s="7"/>
      <c r="AO244" s="72"/>
    </row>
    <row r="245" spans="4:41" ht="15.75" customHeight="1" x14ac:dyDescent="0.25">
      <c r="D245" s="7"/>
      <c r="AO245" s="72"/>
    </row>
    <row r="246" spans="4:41" ht="15.75" customHeight="1" x14ac:dyDescent="0.25">
      <c r="D246" s="7"/>
      <c r="AO246" s="72"/>
    </row>
    <row r="247" spans="4:41" ht="15.75" customHeight="1" x14ac:dyDescent="0.25">
      <c r="D247" s="7"/>
      <c r="AO247" s="72"/>
    </row>
    <row r="248" spans="4:41" ht="15.75" customHeight="1" x14ac:dyDescent="0.25">
      <c r="D248" s="7"/>
      <c r="AO248" s="72"/>
    </row>
    <row r="249" spans="4:41" ht="15.75" customHeight="1" x14ac:dyDescent="0.25">
      <c r="D249" s="7"/>
      <c r="AO249" s="72"/>
    </row>
    <row r="250" spans="4:41" ht="15.75" customHeight="1" x14ac:dyDescent="0.25">
      <c r="D250" s="7"/>
      <c r="AO250" s="72"/>
    </row>
    <row r="251" spans="4:41" ht="15.75" customHeight="1" x14ac:dyDescent="0.25">
      <c r="D251" s="7"/>
      <c r="AO251" s="72"/>
    </row>
    <row r="252" spans="4:41" ht="15.75" customHeight="1" x14ac:dyDescent="0.25">
      <c r="D252" s="7"/>
      <c r="AO252" s="72"/>
    </row>
    <row r="253" spans="4:41" ht="15.75" customHeight="1" x14ac:dyDescent="0.25">
      <c r="D253" s="7"/>
      <c r="AO253" s="72"/>
    </row>
    <row r="254" spans="4:41" ht="15.75" customHeight="1" x14ac:dyDescent="0.25">
      <c r="D254" s="7"/>
      <c r="AO254" s="72"/>
    </row>
    <row r="255" spans="4:41" ht="15.75" customHeight="1" x14ac:dyDescent="0.25">
      <c r="D255" s="7"/>
      <c r="AO255" s="72"/>
    </row>
    <row r="256" spans="4:41" ht="15.75" customHeight="1" x14ac:dyDescent="0.25">
      <c r="D256" s="7"/>
      <c r="AO256" s="72"/>
    </row>
    <row r="257" spans="4:41" ht="15.75" customHeight="1" x14ac:dyDescent="0.25">
      <c r="D257" s="7"/>
      <c r="AO257" s="72"/>
    </row>
    <row r="258" spans="4:41" ht="15.75" customHeight="1" x14ac:dyDescent="0.25">
      <c r="D258" s="7"/>
      <c r="AO258" s="72"/>
    </row>
    <row r="259" spans="4:41" ht="15.75" customHeight="1" x14ac:dyDescent="0.25">
      <c r="D259" s="7"/>
      <c r="AO259" s="72"/>
    </row>
    <row r="260" spans="4:41" ht="15.75" customHeight="1" x14ac:dyDescent="0.25">
      <c r="D260" s="7"/>
      <c r="AO260" s="72"/>
    </row>
    <row r="261" spans="4:41" ht="15.75" customHeight="1" x14ac:dyDescent="0.25">
      <c r="D261" s="7"/>
      <c r="AO261" s="72"/>
    </row>
    <row r="262" spans="4:41" ht="15.75" customHeight="1" x14ac:dyDescent="0.25">
      <c r="D262" s="7"/>
      <c r="AO262" s="72"/>
    </row>
    <row r="263" spans="4:41" ht="15.75" customHeight="1" x14ac:dyDescent="0.25">
      <c r="D263" s="7"/>
      <c r="AO263" s="72"/>
    </row>
    <row r="264" spans="4:41" ht="15.75" customHeight="1" x14ac:dyDescent="0.25">
      <c r="D264" s="7"/>
      <c r="AO264" s="72"/>
    </row>
    <row r="265" spans="4:41" ht="15.75" customHeight="1" x14ac:dyDescent="0.25">
      <c r="D265" s="7"/>
      <c r="AO265" s="72"/>
    </row>
    <row r="266" spans="4:41" ht="15.75" customHeight="1" x14ac:dyDescent="0.25">
      <c r="D266" s="7"/>
      <c r="AO266" s="72"/>
    </row>
    <row r="267" spans="4:41" ht="15.75" customHeight="1" x14ac:dyDescent="0.25">
      <c r="D267" s="7"/>
      <c r="AO267" s="72"/>
    </row>
    <row r="268" spans="4:41" ht="15.75" customHeight="1" x14ac:dyDescent="0.25">
      <c r="D268" s="7"/>
      <c r="AO268" s="72"/>
    </row>
    <row r="269" spans="4:41" ht="15.75" customHeight="1" x14ac:dyDescent="0.25">
      <c r="D269" s="7"/>
      <c r="AO269" s="72"/>
    </row>
    <row r="270" spans="4:41" ht="15.75" customHeight="1" x14ac:dyDescent="0.25">
      <c r="D270" s="7"/>
      <c r="AO270" s="72"/>
    </row>
    <row r="271" spans="4:41" ht="15.75" customHeight="1" x14ac:dyDescent="0.25">
      <c r="D271" s="7"/>
      <c r="AO271" s="72"/>
    </row>
    <row r="272" spans="4:41" ht="15.75" customHeight="1" x14ac:dyDescent="0.25">
      <c r="D272" s="7"/>
      <c r="AO272" s="72"/>
    </row>
    <row r="273" spans="4:41" ht="15.75" customHeight="1" x14ac:dyDescent="0.25">
      <c r="D273" s="7"/>
      <c r="AO273" s="72"/>
    </row>
    <row r="274" spans="4:41" ht="15.75" customHeight="1" x14ac:dyDescent="0.25">
      <c r="D274" s="7"/>
      <c r="AO274" s="72"/>
    </row>
    <row r="275" spans="4:41" ht="15.75" customHeight="1" x14ac:dyDescent="0.25">
      <c r="D275" s="7"/>
      <c r="AO275" s="72"/>
    </row>
    <row r="276" spans="4:41" ht="15.75" customHeight="1" x14ac:dyDescent="0.25">
      <c r="D276" s="7"/>
      <c r="AO276" s="72"/>
    </row>
    <row r="277" spans="4:41" ht="15.75" customHeight="1" x14ac:dyDescent="0.25">
      <c r="D277" s="7"/>
      <c r="AO277" s="72"/>
    </row>
    <row r="278" spans="4:41" ht="15.75" customHeight="1" x14ac:dyDescent="0.25">
      <c r="D278" s="7"/>
      <c r="AO278" s="72"/>
    </row>
    <row r="279" spans="4:41" ht="15.75" customHeight="1" x14ac:dyDescent="0.25">
      <c r="D279" s="7"/>
      <c r="AO279" s="72"/>
    </row>
    <row r="280" spans="4:41" ht="15.75" customHeight="1" x14ac:dyDescent="0.25">
      <c r="D280" s="7"/>
      <c r="AO280" s="72"/>
    </row>
    <row r="281" spans="4:41" ht="15.75" customHeight="1" x14ac:dyDescent="0.25">
      <c r="D281" s="7"/>
      <c r="AO281" s="72"/>
    </row>
    <row r="282" spans="4:41" ht="15.75" customHeight="1" x14ac:dyDescent="0.25">
      <c r="D282" s="7"/>
      <c r="AO282" s="72"/>
    </row>
    <row r="283" spans="4:41" ht="15.75" customHeight="1" x14ac:dyDescent="0.25">
      <c r="D283" s="7"/>
      <c r="AO283" s="72"/>
    </row>
    <row r="284" spans="4:41" ht="15.75" customHeight="1" x14ac:dyDescent="0.25">
      <c r="D284" s="7"/>
      <c r="AO284" s="72"/>
    </row>
    <row r="285" spans="4:41" ht="15.75" customHeight="1" x14ac:dyDescent="0.25">
      <c r="D285" s="7"/>
      <c r="AO285" s="72"/>
    </row>
    <row r="286" spans="4:41" ht="15.75" customHeight="1" x14ac:dyDescent="0.25">
      <c r="D286" s="7"/>
      <c r="AO286" s="72"/>
    </row>
    <row r="287" spans="4:41" ht="15.75" customHeight="1" x14ac:dyDescent="0.25">
      <c r="D287" s="7"/>
      <c r="AO287" s="72"/>
    </row>
    <row r="288" spans="4:41" ht="15.75" customHeight="1" x14ac:dyDescent="0.25">
      <c r="D288" s="7"/>
      <c r="AO288" s="72"/>
    </row>
    <row r="289" spans="4:41" ht="15.75" customHeight="1" x14ac:dyDescent="0.25">
      <c r="D289" s="7"/>
      <c r="AO289" s="72"/>
    </row>
    <row r="290" spans="4:41" ht="15.75" customHeight="1" x14ac:dyDescent="0.25">
      <c r="D290" s="7"/>
      <c r="AO290" s="72"/>
    </row>
    <row r="291" spans="4:41" ht="15.75" customHeight="1" x14ac:dyDescent="0.25">
      <c r="D291" s="7"/>
      <c r="AO291" s="72"/>
    </row>
    <row r="292" spans="4:41" ht="15.75" customHeight="1" x14ac:dyDescent="0.25">
      <c r="D292" s="7"/>
      <c r="AO292" s="72"/>
    </row>
    <row r="293" spans="4:41" ht="15.75" customHeight="1" x14ac:dyDescent="0.25">
      <c r="D293" s="7"/>
      <c r="AO293" s="72"/>
    </row>
    <row r="294" spans="4:41" ht="15.75" customHeight="1" x14ac:dyDescent="0.25">
      <c r="D294" s="7"/>
      <c r="AO294" s="72"/>
    </row>
    <row r="295" spans="4:41" ht="15.75" customHeight="1" x14ac:dyDescent="0.25">
      <c r="D295" s="7"/>
      <c r="AO295" s="72"/>
    </row>
    <row r="296" spans="4:41" ht="15.75" customHeight="1" x14ac:dyDescent="0.25">
      <c r="D296" s="7"/>
      <c r="AO296" s="72"/>
    </row>
    <row r="297" spans="4:41" ht="15.75" customHeight="1" x14ac:dyDescent="0.25">
      <c r="D297" s="7"/>
      <c r="AO297" s="72"/>
    </row>
    <row r="298" spans="4:41" ht="15.75" customHeight="1" x14ac:dyDescent="0.25">
      <c r="D298" s="7"/>
      <c r="AO298" s="72"/>
    </row>
    <row r="299" spans="4:41" ht="15.75" customHeight="1" x14ac:dyDescent="0.25">
      <c r="D299" s="7"/>
      <c r="AO299" s="72"/>
    </row>
    <row r="300" spans="4:41" ht="15.75" customHeight="1" x14ac:dyDescent="0.25">
      <c r="D300" s="7"/>
      <c r="AO300" s="72"/>
    </row>
    <row r="301" spans="4:41" ht="15.75" customHeight="1" x14ac:dyDescent="0.25">
      <c r="D301" s="7"/>
      <c r="AO301" s="72"/>
    </row>
    <row r="302" spans="4:41" ht="15.75" customHeight="1" x14ac:dyDescent="0.25">
      <c r="D302" s="7"/>
      <c r="AO302" s="72"/>
    </row>
    <row r="303" spans="4:41" ht="15.75" customHeight="1" x14ac:dyDescent="0.25">
      <c r="D303" s="7"/>
      <c r="AO303" s="72"/>
    </row>
    <row r="304" spans="4:41" ht="15.75" customHeight="1" x14ac:dyDescent="0.25">
      <c r="D304" s="7"/>
      <c r="AO304" s="72"/>
    </row>
    <row r="305" spans="4:41" ht="15.75" customHeight="1" x14ac:dyDescent="0.25">
      <c r="D305" s="7"/>
      <c r="AO305" s="72"/>
    </row>
    <row r="306" spans="4:41" ht="15.75" customHeight="1" x14ac:dyDescent="0.25">
      <c r="D306" s="7"/>
      <c r="AO306" s="72"/>
    </row>
    <row r="307" spans="4:41" ht="15.75" customHeight="1" x14ac:dyDescent="0.25">
      <c r="D307" s="7"/>
      <c r="AO307" s="72"/>
    </row>
    <row r="308" spans="4:41" ht="15.75" customHeight="1" x14ac:dyDescent="0.25">
      <c r="D308" s="7"/>
      <c r="AO308" s="72"/>
    </row>
    <row r="309" spans="4:41" ht="15.75" customHeight="1" x14ac:dyDescent="0.25">
      <c r="D309" s="7"/>
      <c r="AO309" s="72"/>
    </row>
    <row r="310" spans="4:41" ht="15.75" customHeight="1" x14ac:dyDescent="0.25">
      <c r="D310" s="7"/>
      <c r="AO310" s="72"/>
    </row>
    <row r="311" spans="4:41" ht="15.75" customHeight="1" x14ac:dyDescent="0.25">
      <c r="D311" s="7"/>
      <c r="AO311" s="72"/>
    </row>
    <row r="312" spans="4:41" ht="15.75" customHeight="1" x14ac:dyDescent="0.25">
      <c r="D312" s="7"/>
      <c r="AO312" s="72"/>
    </row>
    <row r="313" spans="4:41" ht="15.75" customHeight="1" x14ac:dyDescent="0.25">
      <c r="D313" s="7"/>
      <c r="AO313" s="72"/>
    </row>
    <row r="314" spans="4:41" ht="15.75" customHeight="1" x14ac:dyDescent="0.25">
      <c r="D314" s="7"/>
      <c r="AO314" s="72"/>
    </row>
    <row r="315" spans="4:41" ht="15.75" customHeight="1" x14ac:dyDescent="0.25">
      <c r="D315" s="7"/>
      <c r="AO315" s="72"/>
    </row>
    <row r="316" spans="4:41" ht="15.75" customHeight="1" x14ac:dyDescent="0.25">
      <c r="D316" s="7"/>
      <c r="AO316" s="72"/>
    </row>
    <row r="317" spans="4:41" ht="15.75" customHeight="1" x14ac:dyDescent="0.25">
      <c r="D317" s="7"/>
      <c r="AO317" s="72"/>
    </row>
    <row r="318" spans="4:41" ht="15.75" customHeight="1" x14ac:dyDescent="0.25">
      <c r="D318" s="7"/>
      <c r="AO318" s="72"/>
    </row>
    <row r="319" spans="4:41" ht="15.75" customHeight="1" x14ac:dyDescent="0.25">
      <c r="D319" s="7"/>
      <c r="AO319" s="72"/>
    </row>
    <row r="320" spans="4:41" ht="15.75" customHeight="1" x14ac:dyDescent="0.25">
      <c r="D320" s="7"/>
      <c r="AO320" s="72"/>
    </row>
    <row r="321" spans="4:41" ht="15.75" customHeight="1" x14ac:dyDescent="0.25">
      <c r="D321" s="7"/>
      <c r="AO321" s="72"/>
    </row>
    <row r="322" spans="4:41" ht="15.75" customHeight="1" x14ac:dyDescent="0.25">
      <c r="D322" s="7"/>
      <c r="AO322" s="72"/>
    </row>
    <row r="323" spans="4:41" ht="15.75" customHeight="1" x14ac:dyDescent="0.25">
      <c r="D323" s="7"/>
      <c r="AO323" s="72"/>
    </row>
    <row r="324" spans="4:41" ht="15.75" customHeight="1" x14ac:dyDescent="0.25">
      <c r="D324" s="7"/>
      <c r="AO324" s="72"/>
    </row>
    <row r="325" spans="4:41" ht="15.75" customHeight="1" x14ac:dyDescent="0.25">
      <c r="D325" s="7"/>
      <c r="AO325" s="72"/>
    </row>
    <row r="326" spans="4:41" ht="15.75" customHeight="1" x14ac:dyDescent="0.25">
      <c r="D326" s="7"/>
      <c r="AO326" s="72"/>
    </row>
    <row r="327" spans="4:41" ht="15.75" customHeight="1" x14ac:dyDescent="0.25">
      <c r="D327" s="7"/>
      <c r="AO327" s="72"/>
    </row>
    <row r="328" spans="4:41" ht="15.75" customHeight="1" x14ac:dyDescent="0.25">
      <c r="D328" s="7"/>
      <c r="AO328" s="72"/>
    </row>
    <row r="329" spans="4:41" ht="15.75" customHeight="1" x14ac:dyDescent="0.25">
      <c r="D329" s="7"/>
      <c r="AO329" s="72"/>
    </row>
    <row r="330" spans="4:41" ht="15.75" customHeight="1" x14ac:dyDescent="0.25">
      <c r="D330" s="7"/>
      <c r="AO330" s="72"/>
    </row>
    <row r="331" spans="4:41" ht="15.75" customHeight="1" x14ac:dyDescent="0.25">
      <c r="D331" s="7"/>
      <c r="AO331" s="72"/>
    </row>
    <row r="332" spans="4:41" ht="15.75" customHeight="1" x14ac:dyDescent="0.25">
      <c r="D332" s="7"/>
      <c r="AO332" s="72"/>
    </row>
    <row r="333" spans="4:41" ht="15.75" customHeight="1" x14ac:dyDescent="0.25">
      <c r="D333" s="7"/>
      <c r="AO333" s="72"/>
    </row>
    <row r="334" spans="4:41" ht="15.75" customHeight="1" x14ac:dyDescent="0.25">
      <c r="D334" s="7"/>
      <c r="AO334" s="72"/>
    </row>
    <row r="335" spans="4:41" ht="15.75" customHeight="1" x14ac:dyDescent="0.25">
      <c r="D335" s="7"/>
      <c r="AO335" s="72"/>
    </row>
    <row r="336" spans="4:41" ht="15.75" customHeight="1" x14ac:dyDescent="0.25">
      <c r="D336" s="7"/>
      <c r="AO336" s="72"/>
    </row>
    <row r="337" spans="4:41" ht="15.75" customHeight="1" x14ac:dyDescent="0.25">
      <c r="D337" s="7"/>
      <c r="AO337" s="72"/>
    </row>
    <row r="338" spans="4:41" ht="15.75" customHeight="1" x14ac:dyDescent="0.25">
      <c r="D338" s="7"/>
      <c r="AO338" s="72"/>
    </row>
    <row r="339" spans="4:41" ht="15.75" customHeight="1" x14ac:dyDescent="0.25">
      <c r="D339" s="7"/>
      <c r="AO339" s="72"/>
    </row>
    <row r="340" spans="4:41" ht="15.75" customHeight="1" x14ac:dyDescent="0.25">
      <c r="D340" s="7"/>
      <c r="AO340" s="72"/>
    </row>
    <row r="341" spans="4:41" ht="15.75" customHeight="1" x14ac:dyDescent="0.25">
      <c r="D341" s="7"/>
      <c r="AO341" s="72"/>
    </row>
    <row r="342" spans="4:41" ht="15.75" customHeight="1" x14ac:dyDescent="0.25">
      <c r="D342" s="7"/>
      <c r="AO342" s="72"/>
    </row>
    <row r="343" spans="4:41" ht="15.75" customHeight="1" x14ac:dyDescent="0.25">
      <c r="D343" s="7"/>
      <c r="AO343" s="72"/>
    </row>
    <row r="344" spans="4:41" ht="15.75" customHeight="1" x14ac:dyDescent="0.25">
      <c r="D344" s="7"/>
      <c r="AO344" s="72"/>
    </row>
    <row r="345" spans="4:41" ht="15.75" customHeight="1" x14ac:dyDescent="0.25">
      <c r="D345" s="7"/>
      <c r="AO345" s="72"/>
    </row>
    <row r="346" spans="4:41" ht="15.75" customHeight="1" x14ac:dyDescent="0.25">
      <c r="D346" s="7"/>
      <c r="AO346" s="72"/>
    </row>
    <row r="347" spans="4:41" ht="15.75" customHeight="1" x14ac:dyDescent="0.25">
      <c r="D347" s="7"/>
      <c r="AO347" s="72"/>
    </row>
    <row r="348" spans="4:41" ht="15.75" customHeight="1" x14ac:dyDescent="0.25">
      <c r="D348" s="7"/>
      <c r="AO348" s="72"/>
    </row>
    <row r="349" spans="4:41" ht="15.75" customHeight="1" x14ac:dyDescent="0.25">
      <c r="D349" s="7"/>
      <c r="AO349" s="72"/>
    </row>
    <row r="350" spans="4:41" ht="15.75" customHeight="1" x14ac:dyDescent="0.25">
      <c r="D350" s="7"/>
      <c r="AO350" s="72"/>
    </row>
    <row r="351" spans="4:41" ht="15.75" customHeight="1" x14ac:dyDescent="0.25">
      <c r="D351" s="7"/>
      <c r="AO351" s="72"/>
    </row>
    <row r="352" spans="4:41" ht="15.75" customHeight="1" x14ac:dyDescent="0.25">
      <c r="D352" s="7"/>
      <c r="AO352" s="72"/>
    </row>
    <row r="353" spans="4:41" ht="15.75" customHeight="1" x14ac:dyDescent="0.25">
      <c r="D353" s="7"/>
      <c r="AO353" s="72"/>
    </row>
    <row r="354" spans="4:41" ht="15.75" customHeight="1" x14ac:dyDescent="0.25">
      <c r="D354" s="7"/>
      <c r="AO354" s="72"/>
    </row>
    <row r="355" spans="4:41" ht="15.75" customHeight="1" x14ac:dyDescent="0.25">
      <c r="D355" s="7"/>
      <c r="AO355" s="72"/>
    </row>
    <row r="356" spans="4:41" ht="15.75" customHeight="1" x14ac:dyDescent="0.25">
      <c r="D356" s="7"/>
      <c r="AO356" s="72"/>
    </row>
    <row r="357" spans="4:41" ht="15.75" customHeight="1" x14ac:dyDescent="0.25">
      <c r="D357" s="7"/>
      <c r="AO357" s="72"/>
    </row>
    <row r="358" spans="4:41" ht="15.75" customHeight="1" x14ac:dyDescent="0.25">
      <c r="D358" s="7"/>
      <c r="AO358" s="72"/>
    </row>
    <row r="359" spans="4:41" ht="15.75" customHeight="1" x14ac:dyDescent="0.25">
      <c r="D359" s="7"/>
      <c r="AO359" s="72"/>
    </row>
    <row r="360" spans="4:41" ht="15.75" customHeight="1" x14ac:dyDescent="0.25">
      <c r="D360" s="7"/>
      <c r="AO360" s="72"/>
    </row>
    <row r="361" spans="4:41" ht="15.75" customHeight="1" x14ac:dyDescent="0.25">
      <c r="D361" s="7"/>
      <c r="AO361" s="72"/>
    </row>
    <row r="362" spans="4:41" ht="15.75" customHeight="1" x14ac:dyDescent="0.25">
      <c r="D362" s="7"/>
      <c r="AO362" s="72"/>
    </row>
    <row r="363" spans="4:41" ht="15.75" customHeight="1" x14ac:dyDescent="0.25">
      <c r="D363" s="7"/>
      <c r="AO363" s="72"/>
    </row>
    <row r="364" spans="4:41" ht="15.75" customHeight="1" x14ac:dyDescent="0.25">
      <c r="D364" s="7"/>
      <c r="AO364" s="72"/>
    </row>
    <row r="365" spans="4:41" ht="15.75" customHeight="1" x14ac:dyDescent="0.25">
      <c r="D365" s="7"/>
      <c r="AO365" s="72"/>
    </row>
    <row r="366" spans="4:41" ht="15.75" customHeight="1" x14ac:dyDescent="0.25">
      <c r="D366" s="7"/>
      <c r="AO366" s="72"/>
    </row>
    <row r="367" spans="4:41" ht="15.75" customHeight="1" x14ac:dyDescent="0.25">
      <c r="D367" s="7"/>
      <c r="AO367" s="72"/>
    </row>
    <row r="368" spans="4:41" ht="15.75" customHeight="1" x14ac:dyDescent="0.25">
      <c r="D368" s="7"/>
      <c r="AO368" s="72"/>
    </row>
    <row r="369" spans="4:41" ht="15.75" customHeight="1" x14ac:dyDescent="0.25">
      <c r="D369" s="7"/>
      <c r="AO369" s="72"/>
    </row>
    <row r="370" spans="4:41" ht="15.75" customHeight="1" x14ac:dyDescent="0.25">
      <c r="D370" s="7"/>
      <c r="AO370" s="72"/>
    </row>
    <row r="371" spans="4:41" ht="15.75" customHeight="1" x14ac:dyDescent="0.25">
      <c r="D371" s="7"/>
      <c r="AO371" s="72"/>
    </row>
    <row r="372" spans="4:41" ht="15.75" customHeight="1" x14ac:dyDescent="0.25">
      <c r="D372" s="7"/>
      <c r="AO372" s="72"/>
    </row>
    <row r="373" spans="4:41" ht="15.75" customHeight="1" x14ac:dyDescent="0.25">
      <c r="D373" s="7"/>
      <c r="AO373" s="72"/>
    </row>
    <row r="374" spans="4:41" ht="15.75" customHeight="1" x14ac:dyDescent="0.25">
      <c r="D374" s="7"/>
      <c r="AO374" s="72"/>
    </row>
    <row r="375" spans="4:41" ht="15.75" customHeight="1" x14ac:dyDescent="0.25">
      <c r="D375" s="7"/>
      <c r="AO375" s="72"/>
    </row>
    <row r="376" spans="4:41" ht="15.75" customHeight="1" x14ac:dyDescent="0.25">
      <c r="D376" s="7"/>
      <c r="AO376" s="72"/>
    </row>
    <row r="377" spans="4:41" ht="15.75" customHeight="1" x14ac:dyDescent="0.25">
      <c r="D377" s="7"/>
      <c r="AO377" s="72"/>
    </row>
    <row r="378" spans="4:41" ht="15.75" customHeight="1" x14ac:dyDescent="0.25">
      <c r="D378" s="7"/>
      <c r="AO378" s="72"/>
    </row>
    <row r="379" spans="4:41" ht="15.75" customHeight="1" x14ac:dyDescent="0.25">
      <c r="D379" s="7"/>
      <c r="AO379" s="72"/>
    </row>
    <row r="380" spans="4:41" ht="15.75" customHeight="1" x14ac:dyDescent="0.25">
      <c r="D380" s="7"/>
      <c r="AO380" s="72"/>
    </row>
    <row r="381" spans="4:41" ht="15.75" customHeight="1" x14ac:dyDescent="0.25">
      <c r="D381" s="7"/>
      <c r="AO381" s="72"/>
    </row>
    <row r="382" spans="4:41" ht="15.75" customHeight="1" x14ac:dyDescent="0.25">
      <c r="D382" s="7"/>
      <c r="AO382" s="72"/>
    </row>
    <row r="383" spans="4:41" ht="15.75" customHeight="1" x14ac:dyDescent="0.25">
      <c r="D383" s="7"/>
      <c r="AO383" s="72"/>
    </row>
    <row r="384" spans="4:41" ht="15.75" customHeight="1" x14ac:dyDescent="0.25">
      <c r="D384" s="7"/>
      <c r="AO384" s="72"/>
    </row>
    <row r="385" spans="4:41" ht="15.75" customHeight="1" x14ac:dyDescent="0.25">
      <c r="D385" s="7"/>
      <c r="AO385" s="72"/>
    </row>
    <row r="386" spans="4:41" ht="15.75" customHeight="1" x14ac:dyDescent="0.25">
      <c r="D386" s="7"/>
      <c r="AO386" s="72"/>
    </row>
    <row r="387" spans="4:41" ht="15.75" customHeight="1" x14ac:dyDescent="0.25">
      <c r="D387" s="7"/>
      <c r="AO387" s="72"/>
    </row>
    <row r="388" spans="4:41" ht="15.75" customHeight="1" x14ac:dyDescent="0.25">
      <c r="D388" s="7"/>
      <c r="AO388" s="72"/>
    </row>
    <row r="389" spans="4:41" ht="15.75" customHeight="1" x14ac:dyDescent="0.25">
      <c r="D389" s="7"/>
      <c r="AO389" s="72"/>
    </row>
    <row r="390" spans="4:41" ht="15.75" customHeight="1" x14ac:dyDescent="0.25">
      <c r="D390" s="7"/>
      <c r="AO390" s="72"/>
    </row>
    <row r="391" spans="4:41" ht="15.75" customHeight="1" x14ac:dyDescent="0.25">
      <c r="D391" s="7"/>
      <c r="AO391" s="72"/>
    </row>
    <row r="392" spans="4:41" ht="15.75" customHeight="1" x14ac:dyDescent="0.25">
      <c r="D392" s="7"/>
      <c r="AO392" s="72"/>
    </row>
    <row r="393" spans="4:41" ht="15.75" customHeight="1" x14ac:dyDescent="0.25">
      <c r="D393" s="7"/>
      <c r="AO393" s="72"/>
    </row>
    <row r="394" spans="4:41" ht="15.75" customHeight="1" x14ac:dyDescent="0.25">
      <c r="D394" s="7"/>
      <c r="AO394" s="72"/>
    </row>
    <row r="395" spans="4:41" ht="15.75" customHeight="1" x14ac:dyDescent="0.25">
      <c r="D395" s="7"/>
      <c r="AO395" s="72"/>
    </row>
    <row r="396" spans="4:41" ht="15.75" customHeight="1" x14ac:dyDescent="0.25">
      <c r="D396" s="7"/>
      <c r="AO396" s="72"/>
    </row>
    <row r="397" spans="4:41" ht="15.75" customHeight="1" x14ac:dyDescent="0.25">
      <c r="D397" s="7"/>
      <c r="AO397" s="72"/>
    </row>
    <row r="398" spans="4:41" ht="15.75" customHeight="1" x14ac:dyDescent="0.25">
      <c r="D398" s="7"/>
      <c r="AO398" s="72"/>
    </row>
    <row r="399" spans="4:41" ht="15.75" customHeight="1" x14ac:dyDescent="0.25">
      <c r="D399" s="7"/>
      <c r="AO399" s="72"/>
    </row>
    <row r="400" spans="4:41" ht="15.75" customHeight="1" x14ac:dyDescent="0.25">
      <c r="D400" s="7"/>
      <c r="AO400" s="72"/>
    </row>
    <row r="401" spans="4:41" ht="15.75" customHeight="1" x14ac:dyDescent="0.25">
      <c r="D401" s="7"/>
      <c r="AO401" s="72"/>
    </row>
    <row r="402" spans="4:41" ht="15.75" customHeight="1" x14ac:dyDescent="0.25">
      <c r="D402" s="7"/>
      <c r="AO402" s="72"/>
    </row>
    <row r="403" spans="4:41" ht="15.75" customHeight="1" x14ac:dyDescent="0.25">
      <c r="D403" s="7"/>
      <c r="AO403" s="72"/>
    </row>
    <row r="404" spans="4:41" ht="15.75" customHeight="1" x14ac:dyDescent="0.25">
      <c r="D404" s="7"/>
      <c r="AO404" s="72"/>
    </row>
    <row r="405" spans="4:41" ht="15.75" customHeight="1" x14ac:dyDescent="0.25">
      <c r="D405" s="7"/>
      <c r="AO405" s="72"/>
    </row>
    <row r="406" spans="4:41" ht="15.75" customHeight="1" x14ac:dyDescent="0.25">
      <c r="D406" s="7"/>
      <c r="AO406" s="72"/>
    </row>
    <row r="407" spans="4:41" ht="15.75" customHeight="1" x14ac:dyDescent="0.25">
      <c r="D407" s="7"/>
      <c r="AO407" s="72"/>
    </row>
    <row r="408" spans="4:41" ht="15.75" customHeight="1" x14ac:dyDescent="0.25">
      <c r="D408" s="7"/>
      <c r="AO408" s="72"/>
    </row>
    <row r="409" spans="4:41" ht="15.75" customHeight="1" x14ac:dyDescent="0.25">
      <c r="D409" s="7"/>
      <c r="AO409" s="72"/>
    </row>
    <row r="410" spans="4:41" ht="15.75" customHeight="1" x14ac:dyDescent="0.25">
      <c r="D410" s="7"/>
      <c r="AO410" s="72"/>
    </row>
    <row r="411" spans="4:41" ht="15.75" customHeight="1" x14ac:dyDescent="0.25">
      <c r="D411" s="7"/>
      <c r="AO411" s="72"/>
    </row>
    <row r="412" spans="4:41" ht="15.75" customHeight="1" x14ac:dyDescent="0.25">
      <c r="D412" s="7"/>
      <c r="AO412" s="72"/>
    </row>
    <row r="413" spans="4:41" ht="15.75" customHeight="1" x14ac:dyDescent="0.25">
      <c r="D413" s="7"/>
      <c r="AO413" s="72"/>
    </row>
    <row r="414" spans="4:41" ht="15.75" customHeight="1" x14ac:dyDescent="0.25">
      <c r="D414" s="7"/>
      <c r="AO414" s="72"/>
    </row>
    <row r="415" spans="4:41" ht="15.75" customHeight="1" x14ac:dyDescent="0.25">
      <c r="D415" s="7"/>
      <c r="AO415" s="72"/>
    </row>
    <row r="416" spans="4:41" ht="15.75" customHeight="1" x14ac:dyDescent="0.25">
      <c r="D416" s="7"/>
      <c r="AO416" s="72"/>
    </row>
    <row r="417" spans="4:41" ht="15.75" customHeight="1" x14ac:dyDescent="0.25">
      <c r="D417" s="7"/>
      <c r="AO417" s="72"/>
    </row>
    <row r="418" spans="4:41" ht="15.75" customHeight="1" x14ac:dyDescent="0.25">
      <c r="D418" s="7"/>
      <c r="AO418" s="72"/>
    </row>
    <row r="419" spans="4:41" ht="15.75" customHeight="1" x14ac:dyDescent="0.25">
      <c r="D419" s="7"/>
      <c r="AO419" s="72"/>
    </row>
    <row r="420" spans="4:41" ht="15.75" customHeight="1" x14ac:dyDescent="0.25">
      <c r="D420" s="7"/>
      <c r="AO420" s="72"/>
    </row>
    <row r="421" spans="4:41" ht="15.75" customHeight="1" x14ac:dyDescent="0.25">
      <c r="D421" s="7"/>
      <c r="AO421" s="72"/>
    </row>
    <row r="422" spans="4:41" ht="15.75" customHeight="1" x14ac:dyDescent="0.25">
      <c r="D422" s="7"/>
      <c r="AO422" s="72"/>
    </row>
    <row r="423" spans="4:41" ht="15.75" customHeight="1" x14ac:dyDescent="0.25">
      <c r="D423" s="7"/>
      <c r="AO423" s="72"/>
    </row>
    <row r="424" spans="4:41" ht="15.75" customHeight="1" x14ac:dyDescent="0.25">
      <c r="D424" s="7"/>
      <c r="AO424" s="72"/>
    </row>
    <row r="425" spans="4:41" ht="15.75" customHeight="1" x14ac:dyDescent="0.25">
      <c r="D425" s="7"/>
      <c r="AO425" s="72"/>
    </row>
    <row r="426" spans="4:41" ht="15.75" customHeight="1" x14ac:dyDescent="0.25">
      <c r="D426" s="7"/>
      <c r="AO426" s="72"/>
    </row>
    <row r="427" spans="4:41" ht="15.75" customHeight="1" x14ac:dyDescent="0.25">
      <c r="D427" s="7"/>
      <c r="AO427" s="72"/>
    </row>
    <row r="428" spans="4:41" ht="15.75" customHeight="1" x14ac:dyDescent="0.25">
      <c r="D428" s="7"/>
      <c r="AO428" s="72"/>
    </row>
    <row r="429" spans="4:41" ht="15.75" customHeight="1" x14ac:dyDescent="0.25">
      <c r="D429" s="7"/>
      <c r="AO429" s="72"/>
    </row>
    <row r="430" spans="4:41" ht="15.75" customHeight="1" x14ac:dyDescent="0.25">
      <c r="D430" s="7"/>
      <c r="AO430" s="72"/>
    </row>
    <row r="431" spans="4:41" ht="15.75" customHeight="1" x14ac:dyDescent="0.25">
      <c r="D431" s="7"/>
      <c r="AO431" s="72"/>
    </row>
    <row r="432" spans="4:41" ht="15.75" customHeight="1" x14ac:dyDescent="0.25">
      <c r="D432" s="7"/>
      <c r="AO432" s="72"/>
    </row>
    <row r="433" spans="4:41" ht="15.75" customHeight="1" x14ac:dyDescent="0.25">
      <c r="D433" s="7"/>
      <c r="AO433" s="72"/>
    </row>
    <row r="434" spans="4:41" ht="15.75" customHeight="1" x14ac:dyDescent="0.25">
      <c r="D434" s="7"/>
      <c r="AO434" s="72"/>
    </row>
    <row r="435" spans="4:41" ht="15.75" customHeight="1" x14ac:dyDescent="0.25">
      <c r="D435" s="7"/>
      <c r="AO435" s="72"/>
    </row>
    <row r="436" spans="4:41" ht="15.75" customHeight="1" x14ac:dyDescent="0.25">
      <c r="D436" s="7"/>
      <c r="AO436" s="72"/>
    </row>
    <row r="437" spans="4:41" ht="15.75" customHeight="1" x14ac:dyDescent="0.25">
      <c r="D437" s="7"/>
      <c r="AO437" s="72"/>
    </row>
    <row r="438" spans="4:41" ht="15.75" customHeight="1" x14ac:dyDescent="0.25">
      <c r="D438" s="7"/>
      <c r="AO438" s="72"/>
    </row>
    <row r="439" spans="4:41" ht="15.75" customHeight="1" x14ac:dyDescent="0.25">
      <c r="D439" s="7"/>
      <c r="AO439" s="72"/>
    </row>
    <row r="440" spans="4:41" ht="15.75" customHeight="1" x14ac:dyDescent="0.25">
      <c r="D440" s="7"/>
      <c r="AO440" s="72"/>
    </row>
    <row r="441" spans="4:41" ht="15.75" customHeight="1" x14ac:dyDescent="0.25">
      <c r="D441" s="7"/>
      <c r="AO441" s="72"/>
    </row>
    <row r="442" spans="4:41" ht="15.75" customHeight="1" x14ac:dyDescent="0.25">
      <c r="D442" s="7"/>
      <c r="AO442" s="72"/>
    </row>
    <row r="443" spans="4:41" ht="15.75" customHeight="1" x14ac:dyDescent="0.25">
      <c r="D443" s="7"/>
      <c r="AO443" s="72"/>
    </row>
    <row r="444" spans="4:41" ht="15.75" customHeight="1" x14ac:dyDescent="0.25">
      <c r="D444" s="7"/>
      <c r="AO444" s="72"/>
    </row>
    <row r="445" spans="4:41" ht="15.75" customHeight="1" x14ac:dyDescent="0.25">
      <c r="D445" s="7"/>
      <c r="AO445" s="72"/>
    </row>
    <row r="446" spans="4:41" ht="15.75" customHeight="1" x14ac:dyDescent="0.25">
      <c r="D446" s="7"/>
      <c r="AO446" s="72"/>
    </row>
    <row r="447" spans="4:41" ht="15.75" customHeight="1" x14ac:dyDescent="0.25">
      <c r="D447" s="7"/>
      <c r="AO447" s="72"/>
    </row>
    <row r="448" spans="4:41" ht="15.75" customHeight="1" x14ac:dyDescent="0.25">
      <c r="D448" s="7"/>
      <c r="AO448" s="72"/>
    </row>
    <row r="449" spans="4:41" ht="15.75" customHeight="1" x14ac:dyDescent="0.25">
      <c r="D449" s="7"/>
      <c r="AO449" s="72"/>
    </row>
    <row r="450" spans="4:41" ht="15.75" customHeight="1" x14ac:dyDescent="0.25">
      <c r="D450" s="7"/>
      <c r="AO450" s="72"/>
    </row>
    <row r="451" spans="4:41" ht="15.75" customHeight="1" x14ac:dyDescent="0.25">
      <c r="D451" s="7"/>
      <c r="AO451" s="72"/>
    </row>
    <row r="452" spans="4:41" ht="15.75" customHeight="1" x14ac:dyDescent="0.25">
      <c r="D452" s="7"/>
      <c r="AO452" s="72"/>
    </row>
    <row r="453" spans="4:41" ht="15.75" customHeight="1" x14ac:dyDescent="0.25">
      <c r="D453" s="7"/>
      <c r="AO453" s="72"/>
    </row>
    <row r="454" spans="4:41" ht="15.75" customHeight="1" x14ac:dyDescent="0.25">
      <c r="D454" s="7"/>
      <c r="AO454" s="72"/>
    </row>
    <row r="455" spans="4:41" ht="15.75" customHeight="1" x14ac:dyDescent="0.25">
      <c r="D455" s="7"/>
      <c r="AO455" s="72"/>
    </row>
    <row r="456" spans="4:41" ht="15.75" customHeight="1" x14ac:dyDescent="0.25">
      <c r="D456" s="7"/>
      <c r="AO456" s="72"/>
    </row>
    <row r="457" spans="4:41" ht="15.75" customHeight="1" x14ac:dyDescent="0.25">
      <c r="D457" s="7"/>
      <c r="AO457" s="72"/>
    </row>
    <row r="458" spans="4:41" ht="15.75" customHeight="1" x14ac:dyDescent="0.25">
      <c r="D458" s="7"/>
      <c r="AO458" s="72"/>
    </row>
    <row r="459" spans="4:41" ht="15.75" customHeight="1" x14ac:dyDescent="0.25">
      <c r="D459" s="7"/>
      <c r="AO459" s="72"/>
    </row>
    <row r="460" spans="4:41" ht="15.75" customHeight="1" x14ac:dyDescent="0.25">
      <c r="D460" s="7"/>
      <c r="AO460" s="72"/>
    </row>
    <row r="461" spans="4:41" ht="15.75" customHeight="1" x14ac:dyDescent="0.25">
      <c r="D461" s="7"/>
      <c r="AO461" s="72"/>
    </row>
    <row r="462" spans="4:41" ht="15.75" customHeight="1" x14ac:dyDescent="0.25">
      <c r="D462" s="7"/>
      <c r="AO462" s="72"/>
    </row>
    <row r="463" spans="4:41" ht="15.75" customHeight="1" x14ac:dyDescent="0.25">
      <c r="D463" s="7"/>
      <c r="AO463" s="72"/>
    </row>
    <row r="464" spans="4:41" ht="15.75" customHeight="1" x14ac:dyDescent="0.25">
      <c r="D464" s="7"/>
      <c r="AO464" s="72"/>
    </row>
    <row r="465" spans="4:41" ht="15.75" customHeight="1" x14ac:dyDescent="0.25">
      <c r="D465" s="7"/>
      <c r="AO465" s="72"/>
    </row>
    <row r="466" spans="4:41" ht="15.75" customHeight="1" x14ac:dyDescent="0.25">
      <c r="D466" s="7"/>
      <c r="AO466" s="72"/>
    </row>
    <row r="467" spans="4:41" ht="15.75" customHeight="1" x14ac:dyDescent="0.25">
      <c r="D467" s="7"/>
      <c r="AO467" s="72"/>
    </row>
    <row r="468" spans="4:41" ht="15.75" customHeight="1" x14ac:dyDescent="0.25">
      <c r="D468" s="7"/>
      <c r="AO468" s="72"/>
    </row>
    <row r="469" spans="4:41" ht="15.75" customHeight="1" x14ac:dyDescent="0.25">
      <c r="D469" s="7"/>
      <c r="AO469" s="72"/>
    </row>
    <row r="470" spans="4:41" ht="15.75" customHeight="1" x14ac:dyDescent="0.25">
      <c r="D470" s="7"/>
      <c r="AO470" s="72"/>
    </row>
    <row r="471" spans="4:41" ht="15.75" customHeight="1" x14ac:dyDescent="0.25">
      <c r="D471" s="7"/>
      <c r="AO471" s="72"/>
    </row>
    <row r="472" spans="4:41" ht="15.75" customHeight="1" x14ac:dyDescent="0.25">
      <c r="D472" s="7"/>
      <c r="AO472" s="72"/>
    </row>
    <row r="473" spans="4:41" ht="15.75" customHeight="1" x14ac:dyDescent="0.25">
      <c r="D473" s="7"/>
      <c r="AO473" s="72"/>
    </row>
    <row r="474" spans="4:41" ht="15.75" customHeight="1" x14ac:dyDescent="0.25">
      <c r="D474" s="7"/>
      <c r="AO474" s="72"/>
    </row>
    <row r="475" spans="4:41" ht="15.75" customHeight="1" x14ac:dyDescent="0.25">
      <c r="D475" s="7"/>
      <c r="AO475" s="72"/>
    </row>
    <row r="476" spans="4:41" ht="15.75" customHeight="1" x14ac:dyDescent="0.25">
      <c r="D476" s="7"/>
      <c r="AO476" s="72"/>
    </row>
    <row r="477" spans="4:41" ht="15.75" customHeight="1" x14ac:dyDescent="0.25">
      <c r="D477" s="7"/>
      <c r="AO477" s="72"/>
    </row>
    <row r="478" spans="4:41" ht="15.75" customHeight="1" x14ac:dyDescent="0.25">
      <c r="D478" s="7"/>
      <c r="AO478" s="72"/>
    </row>
    <row r="479" spans="4:41" ht="15.75" customHeight="1" x14ac:dyDescent="0.25">
      <c r="D479" s="7"/>
      <c r="AO479" s="72"/>
    </row>
    <row r="480" spans="4:41" ht="15.75" customHeight="1" x14ac:dyDescent="0.25">
      <c r="D480" s="7"/>
      <c r="AO480" s="72"/>
    </row>
    <row r="481" spans="4:41" ht="15.75" customHeight="1" x14ac:dyDescent="0.25">
      <c r="D481" s="7"/>
      <c r="AO481" s="72"/>
    </row>
    <row r="482" spans="4:41" ht="15.75" customHeight="1" x14ac:dyDescent="0.25">
      <c r="D482" s="7"/>
      <c r="AO482" s="72"/>
    </row>
    <row r="483" spans="4:41" ht="15.75" customHeight="1" x14ac:dyDescent="0.25">
      <c r="D483" s="7"/>
      <c r="AO483" s="72"/>
    </row>
    <row r="484" spans="4:41" ht="15.75" customHeight="1" x14ac:dyDescent="0.25">
      <c r="D484" s="7"/>
      <c r="AO484" s="72"/>
    </row>
    <row r="485" spans="4:41" ht="15.75" customHeight="1" x14ac:dyDescent="0.25">
      <c r="D485" s="7"/>
      <c r="AO485" s="72"/>
    </row>
    <row r="486" spans="4:41" ht="15.75" customHeight="1" x14ac:dyDescent="0.25">
      <c r="D486" s="7"/>
      <c r="AO486" s="72"/>
    </row>
    <row r="487" spans="4:41" ht="15.75" customHeight="1" x14ac:dyDescent="0.25">
      <c r="D487" s="7"/>
      <c r="AO487" s="72"/>
    </row>
    <row r="488" spans="4:41" ht="15.75" customHeight="1" x14ac:dyDescent="0.25">
      <c r="D488" s="7"/>
      <c r="AO488" s="72"/>
    </row>
    <row r="489" spans="4:41" ht="15.75" customHeight="1" x14ac:dyDescent="0.25">
      <c r="D489" s="7"/>
      <c r="AO489" s="72"/>
    </row>
    <row r="490" spans="4:41" ht="15.75" customHeight="1" x14ac:dyDescent="0.25">
      <c r="D490" s="7"/>
      <c r="AO490" s="72"/>
    </row>
    <row r="491" spans="4:41" ht="15.75" customHeight="1" x14ac:dyDescent="0.25">
      <c r="D491" s="7"/>
      <c r="AO491" s="72"/>
    </row>
    <row r="492" spans="4:41" ht="15.75" customHeight="1" x14ac:dyDescent="0.25">
      <c r="D492" s="7"/>
      <c r="AO492" s="72"/>
    </row>
    <row r="493" spans="4:41" ht="15.75" customHeight="1" x14ac:dyDescent="0.25">
      <c r="D493" s="7"/>
      <c r="AO493" s="72"/>
    </row>
    <row r="494" spans="4:41" ht="15.75" customHeight="1" x14ac:dyDescent="0.25">
      <c r="D494" s="7"/>
      <c r="AO494" s="72"/>
    </row>
    <row r="495" spans="4:41" ht="15.75" customHeight="1" x14ac:dyDescent="0.25">
      <c r="D495" s="7"/>
      <c r="AO495" s="72"/>
    </row>
    <row r="496" spans="4:41" ht="15.75" customHeight="1" x14ac:dyDescent="0.25">
      <c r="D496" s="7"/>
      <c r="AO496" s="72"/>
    </row>
    <row r="497" spans="4:41" ht="15.75" customHeight="1" x14ac:dyDescent="0.25">
      <c r="D497" s="7"/>
      <c r="AO497" s="72"/>
    </row>
    <row r="498" spans="4:41" ht="15.75" customHeight="1" x14ac:dyDescent="0.25">
      <c r="D498" s="7"/>
      <c r="AO498" s="72"/>
    </row>
    <row r="499" spans="4:41" ht="15.75" customHeight="1" x14ac:dyDescent="0.25">
      <c r="D499" s="7"/>
      <c r="AO499" s="72"/>
    </row>
    <row r="500" spans="4:41" ht="15.75" customHeight="1" x14ac:dyDescent="0.25">
      <c r="D500" s="7"/>
      <c r="AO500" s="72"/>
    </row>
    <row r="501" spans="4:41" ht="15.75" customHeight="1" x14ac:dyDescent="0.25">
      <c r="D501" s="7"/>
      <c r="AO501" s="72"/>
    </row>
    <row r="502" spans="4:41" ht="15.75" customHeight="1" x14ac:dyDescent="0.25">
      <c r="D502" s="7"/>
      <c r="AO502" s="72"/>
    </row>
    <row r="503" spans="4:41" ht="15.75" customHeight="1" x14ac:dyDescent="0.25">
      <c r="D503" s="7"/>
      <c r="AO503" s="72"/>
    </row>
    <row r="504" spans="4:41" ht="15.75" customHeight="1" x14ac:dyDescent="0.25">
      <c r="D504" s="7"/>
      <c r="AO504" s="72"/>
    </row>
    <row r="505" spans="4:41" ht="15.75" customHeight="1" x14ac:dyDescent="0.25">
      <c r="D505" s="7"/>
      <c r="AO505" s="72"/>
    </row>
    <row r="506" spans="4:41" ht="15.75" customHeight="1" x14ac:dyDescent="0.25">
      <c r="D506" s="7"/>
      <c r="AO506" s="72"/>
    </row>
    <row r="507" spans="4:41" ht="15.75" customHeight="1" x14ac:dyDescent="0.25">
      <c r="D507" s="7"/>
      <c r="AO507" s="72"/>
    </row>
    <row r="508" spans="4:41" ht="15.75" customHeight="1" x14ac:dyDescent="0.25">
      <c r="D508" s="7"/>
      <c r="AO508" s="72"/>
    </row>
    <row r="509" spans="4:41" ht="15.75" customHeight="1" x14ac:dyDescent="0.25">
      <c r="D509" s="7"/>
      <c r="AO509" s="72"/>
    </row>
    <row r="510" spans="4:41" ht="15.75" customHeight="1" x14ac:dyDescent="0.25">
      <c r="D510" s="7"/>
      <c r="AO510" s="72"/>
    </row>
    <row r="511" spans="4:41" ht="15.75" customHeight="1" x14ac:dyDescent="0.25">
      <c r="D511" s="7"/>
      <c r="AO511" s="72"/>
    </row>
    <row r="512" spans="4:41" ht="15.75" customHeight="1" x14ac:dyDescent="0.25">
      <c r="D512" s="7"/>
      <c r="AO512" s="72"/>
    </row>
    <row r="513" spans="4:41" ht="15.75" customHeight="1" x14ac:dyDescent="0.25">
      <c r="D513" s="7"/>
      <c r="AO513" s="72"/>
    </row>
    <row r="514" spans="4:41" ht="15.75" customHeight="1" x14ac:dyDescent="0.25">
      <c r="D514" s="7"/>
      <c r="AO514" s="72"/>
    </row>
    <row r="515" spans="4:41" ht="15.75" customHeight="1" x14ac:dyDescent="0.25">
      <c r="D515" s="7"/>
      <c r="AO515" s="72"/>
    </row>
    <row r="516" spans="4:41" ht="15.75" customHeight="1" x14ac:dyDescent="0.25">
      <c r="D516" s="7"/>
      <c r="AO516" s="72"/>
    </row>
    <row r="517" spans="4:41" ht="15.75" customHeight="1" x14ac:dyDescent="0.25">
      <c r="D517" s="7"/>
      <c r="AO517" s="72"/>
    </row>
    <row r="518" spans="4:41" ht="15.75" customHeight="1" x14ac:dyDescent="0.25">
      <c r="D518" s="7"/>
      <c r="AO518" s="72"/>
    </row>
    <row r="519" spans="4:41" ht="15.75" customHeight="1" x14ac:dyDescent="0.25">
      <c r="D519" s="7"/>
      <c r="AO519" s="72"/>
    </row>
    <row r="520" spans="4:41" ht="15.75" customHeight="1" x14ac:dyDescent="0.25">
      <c r="D520" s="7"/>
      <c r="AO520" s="72"/>
    </row>
    <row r="521" spans="4:41" ht="15.75" customHeight="1" x14ac:dyDescent="0.25">
      <c r="D521" s="7"/>
      <c r="AO521" s="72"/>
    </row>
    <row r="522" spans="4:41" ht="15.75" customHeight="1" x14ac:dyDescent="0.25">
      <c r="D522" s="7"/>
      <c r="AO522" s="72"/>
    </row>
    <row r="523" spans="4:41" ht="15.75" customHeight="1" x14ac:dyDescent="0.25">
      <c r="D523" s="7"/>
      <c r="AO523" s="72"/>
    </row>
    <row r="524" spans="4:41" ht="15.75" customHeight="1" x14ac:dyDescent="0.25">
      <c r="D524" s="7"/>
      <c r="AO524" s="72"/>
    </row>
    <row r="525" spans="4:41" ht="15.75" customHeight="1" x14ac:dyDescent="0.25">
      <c r="D525" s="7"/>
      <c r="AO525" s="72"/>
    </row>
    <row r="526" spans="4:41" ht="15.75" customHeight="1" x14ac:dyDescent="0.25">
      <c r="D526" s="7"/>
      <c r="AO526" s="72"/>
    </row>
    <row r="527" spans="4:41" ht="15.75" customHeight="1" x14ac:dyDescent="0.25">
      <c r="D527" s="7"/>
      <c r="AO527" s="72"/>
    </row>
    <row r="528" spans="4:41" ht="15.75" customHeight="1" x14ac:dyDescent="0.25">
      <c r="D528" s="7"/>
      <c r="AO528" s="72"/>
    </row>
    <row r="529" spans="4:41" ht="15.75" customHeight="1" x14ac:dyDescent="0.25">
      <c r="D529" s="7"/>
      <c r="AO529" s="72"/>
    </row>
    <row r="530" spans="4:41" ht="15.75" customHeight="1" x14ac:dyDescent="0.25">
      <c r="D530" s="7"/>
      <c r="AO530" s="72"/>
    </row>
    <row r="531" spans="4:41" ht="15.75" customHeight="1" x14ac:dyDescent="0.25">
      <c r="D531" s="7"/>
      <c r="AO531" s="72"/>
    </row>
    <row r="532" spans="4:41" ht="15.75" customHeight="1" x14ac:dyDescent="0.25">
      <c r="D532" s="7"/>
      <c r="AO532" s="72"/>
    </row>
    <row r="533" spans="4:41" ht="15.75" customHeight="1" x14ac:dyDescent="0.25">
      <c r="D533" s="7"/>
      <c r="AO533" s="72"/>
    </row>
    <row r="534" spans="4:41" ht="15.75" customHeight="1" x14ac:dyDescent="0.25">
      <c r="D534" s="7"/>
      <c r="AO534" s="72"/>
    </row>
    <row r="535" spans="4:41" ht="15.75" customHeight="1" x14ac:dyDescent="0.25">
      <c r="D535" s="7"/>
      <c r="AO535" s="72"/>
    </row>
    <row r="536" spans="4:41" ht="15.75" customHeight="1" x14ac:dyDescent="0.25">
      <c r="D536" s="7"/>
      <c r="AO536" s="72"/>
    </row>
    <row r="537" spans="4:41" ht="15.75" customHeight="1" x14ac:dyDescent="0.25">
      <c r="D537" s="7"/>
      <c r="AO537" s="72"/>
    </row>
    <row r="538" spans="4:41" ht="15.75" customHeight="1" x14ac:dyDescent="0.25">
      <c r="D538" s="7"/>
      <c r="AO538" s="72"/>
    </row>
    <row r="539" spans="4:41" ht="15.75" customHeight="1" x14ac:dyDescent="0.25">
      <c r="D539" s="7"/>
      <c r="AO539" s="72"/>
    </row>
    <row r="540" spans="4:41" ht="15.75" customHeight="1" x14ac:dyDescent="0.25">
      <c r="D540" s="7"/>
      <c r="AO540" s="72"/>
    </row>
    <row r="541" spans="4:41" ht="15.75" customHeight="1" x14ac:dyDescent="0.25">
      <c r="D541" s="7"/>
      <c r="AO541" s="72"/>
    </row>
    <row r="542" spans="4:41" ht="15.75" customHeight="1" x14ac:dyDescent="0.25">
      <c r="D542" s="7"/>
      <c r="AO542" s="72"/>
    </row>
    <row r="543" spans="4:41" ht="15.75" customHeight="1" x14ac:dyDescent="0.25">
      <c r="D543" s="7"/>
      <c r="AO543" s="72"/>
    </row>
    <row r="544" spans="4:41" ht="15.75" customHeight="1" x14ac:dyDescent="0.25">
      <c r="D544" s="7"/>
      <c r="AO544" s="72"/>
    </row>
    <row r="545" spans="4:41" ht="15.75" customHeight="1" x14ac:dyDescent="0.25">
      <c r="D545" s="7"/>
      <c r="AO545" s="72"/>
    </row>
    <row r="546" spans="4:41" ht="15.75" customHeight="1" x14ac:dyDescent="0.25">
      <c r="D546" s="7"/>
      <c r="AO546" s="72"/>
    </row>
    <row r="547" spans="4:41" ht="15.75" customHeight="1" x14ac:dyDescent="0.25">
      <c r="D547" s="7"/>
      <c r="AO547" s="72"/>
    </row>
    <row r="548" spans="4:41" ht="15.75" customHeight="1" x14ac:dyDescent="0.25">
      <c r="D548" s="7"/>
      <c r="AO548" s="72"/>
    </row>
    <row r="549" spans="4:41" ht="15.75" customHeight="1" x14ac:dyDescent="0.25">
      <c r="D549" s="7"/>
      <c r="AO549" s="72"/>
    </row>
    <row r="550" spans="4:41" ht="15.75" customHeight="1" x14ac:dyDescent="0.25">
      <c r="D550" s="7"/>
      <c r="AO550" s="72"/>
    </row>
    <row r="551" spans="4:41" ht="15.75" customHeight="1" x14ac:dyDescent="0.25">
      <c r="D551" s="7"/>
      <c r="AO551" s="72"/>
    </row>
    <row r="552" spans="4:41" ht="15.75" customHeight="1" x14ac:dyDescent="0.25">
      <c r="D552" s="7"/>
      <c r="AO552" s="72"/>
    </row>
    <row r="553" spans="4:41" ht="15.75" customHeight="1" x14ac:dyDescent="0.25">
      <c r="D553" s="7"/>
      <c r="AO553" s="72"/>
    </row>
    <row r="554" spans="4:41" ht="15.75" customHeight="1" x14ac:dyDescent="0.25">
      <c r="D554" s="7"/>
      <c r="AO554" s="72"/>
    </row>
    <row r="555" spans="4:41" ht="15.75" customHeight="1" x14ac:dyDescent="0.25">
      <c r="D555" s="7"/>
      <c r="AO555" s="72"/>
    </row>
    <row r="556" spans="4:41" ht="15.75" customHeight="1" x14ac:dyDescent="0.25">
      <c r="D556" s="7"/>
      <c r="AO556" s="72"/>
    </row>
    <row r="557" spans="4:41" ht="15.75" customHeight="1" x14ac:dyDescent="0.25">
      <c r="D557" s="7"/>
      <c r="AO557" s="72"/>
    </row>
    <row r="558" spans="4:41" ht="15.75" customHeight="1" x14ac:dyDescent="0.25">
      <c r="D558" s="7"/>
      <c r="AO558" s="72"/>
    </row>
    <row r="559" spans="4:41" ht="15.75" customHeight="1" x14ac:dyDescent="0.25">
      <c r="D559" s="7"/>
      <c r="AO559" s="72"/>
    </row>
    <row r="560" spans="4:41" ht="15.75" customHeight="1" x14ac:dyDescent="0.25">
      <c r="D560" s="7"/>
      <c r="AO560" s="72"/>
    </row>
    <row r="561" spans="4:41" ht="15.75" customHeight="1" x14ac:dyDescent="0.25">
      <c r="D561" s="7"/>
      <c r="AO561" s="72"/>
    </row>
    <row r="562" spans="4:41" ht="15.75" customHeight="1" x14ac:dyDescent="0.25">
      <c r="D562" s="7"/>
      <c r="AO562" s="72"/>
    </row>
    <row r="563" spans="4:41" ht="15.75" customHeight="1" x14ac:dyDescent="0.25">
      <c r="D563" s="7"/>
      <c r="AO563" s="72"/>
    </row>
    <row r="564" spans="4:41" ht="15.75" customHeight="1" x14ac:dyDescent="0.25">
      <c r="D564" s="7"/>
      <c r="AO564" s="72"/>
    </row>
    <row r="565" spans="4:41" ht="15.75" customHeight="1" x14ac:dyDescent="0.25">
      <c r="D565" s="7"/>
      <c r="AO565" s="72"/>
    </row>
    <row r="566" spans="4:41" ht="15.75" customHeight="1" x14ac:dyDescent="0.25">
      <c r="D566" s="7"/>
      <c r="AO566" s="72"/>
    </row>
    <row r="567" spans="4:41" ht="15.75" customHeight="1" x14ac:dyDescent="0.25">
      <c r="D567" s="7"/>
      <c r="AO567" s="72"/>
    </row>
    <row r="568" spans="4:41" ht="15.75" customHeight="1" x14ac:dyDescent="0.25">
      <c r="D568" s="7"/>
      <c r="AO568" s="72"/>
    </row>
    <row r="569" spans="4:41" ht="15.75" customHeight="1" x14ac:dyDescent="0.25">
      <c r="D569" s="7"/>
      <c r="AO569" s="72"/>
    </row>
    <row r="570" spans="4:41" ht="15.75" customHeight="1" x14ac:dyDescent="0.25">
      <c r="D570" s="7"/>
      <c r="AO570" s="72"/>
    </row>
    <row r="571" spans="4:41" ht="15.75" customHeight="1" x14ac:dyDescent="0.25">
      <c r="D571" s="7"/>
      <c r="AO571" s="72"/>
    </row>
    <row r="572" spans="4:41" ht="15.75" customHeight="1" x14ac:dyDescent="0.25">
      <c r="D572" s="7"/>
      <c r="AO572" s="72"/>
    </row>
    <row r="573" spans="4:41" ht="15.75" customHeight="1" x14ac:dyDescent="0.25">
      <c r="D573" s="7"/>
      <c r="AO573" s="72"/>
    </row>
    <row r="574" spans="4:41" ht="15.75" customHeight="1" x14ac:dyDescent="0.25">
      <c r="D574" s="7"/>
      <c r="AO574" s="72"/>
    </row>
    <row r="575" spans="4:41" ht="15.75" customHeight="1" x14ac:dyDescent="0.25">
      <c r="D575" s="7"/>
      <c r="AO575" s="72"/>
    </row>
    <row r="576" spans="4:41" ht="15.75" customHeight="1" x14ac:dyDescent="0.25">
      <c r="D576" s="7"/>
      <c r="AO576" s="72"/>
    </row>
    <row r="577" spans="4:41" ht="15.75" customHeight="1" x14ac:dyDescent="0.25">
      <c r="D577" s="7"/>
      <c r="AO577" s="72"/>
    </row>
    <row r="578" spans="4:41" ht="15.75" customHeight="1" x14ac:dyDescent="0.25">
      <c r="D578" s="7"/>
      <c r="AO578" s="72"/>
    </row>
    <row r="579" spans="4:41" ht="15.75" customHeight="1" x14ac:dyDescent="0.25">
      <c r="D579" s="7"/>
      <c r="AO579" s="72"/>
    </row>
    <row r="580" spans="4:41" ht="15.75" customHeight="1" x14ac:dyDescent="0.25">
      <c r="D580" s="7"/>
      <c r="AO580" s="72"/>
    </row>
    <row r="581" spans="4:41" ht="15.75" customHeight="1" x14ac:dyDescent="0.25">
      <c r="D581" s="7"/>
      <c r="AO581" s="72"/>
    </row>
    <row r="582" spans="4:41" ht="15.75" customHeight="1" x14ac:dyDescent="0.25">
      <c r="D582" s="7"/>
      <c r="AO582" s="72"/>
    </row>
    <row r="583" spans="4:41" ht="15.75" customHeight="1" x14ac:dyDescent="0.25">
      <c r="D583" s="7"/>
      <c r="AO583" s="72"/>
    </row>
    <row r="584" spans="4:41" ht="15.75" customHeight="1" x14ac:dyDescent="0.25">
      <c r="D584" s="7"/>
      <c r="AO584" s="72"/>
    </row>
    <row r="585" spans="4:41" ht="15.75" customHeight="1" x14ac:dyDescent="0.25">
      <c r="D585" s="7"/>
      <c r="AO585" s="72"/>
    </row>
    <row r="586" spans="4:41" ht="15.75" customHeight="1" x14ac:dyDescent="0.25">
      <c r="D586" s="7"/>
      <c r="AO586" s="72"/>
    </row>
    <row r="587" spans="4:41" ht="15.75" customHeight="1" x14ac:dyDescent="0.25">
      <c r="D587" s="7"/>
      <c r="AO587" s="72"/>
    </row>
    <row r="588" spans="4:41" ht="15.75" customHeight="1" x14ac:dyDescent="0.25">
      <c r="D588" s="7"/>
      <c r="AO588" s="72"/>
    </row>
    <row r="589" spans="4:41" ht="15.75" customHeight="1" x14ac:dyDescent="0.25">
      <c r="D589" s="7"/>
      <c r="AO589" s="72"/>
    </row>
    <row r="590" spans="4:41" ht="15.75" customHeight="1" x14ac:dyDescent="0.25">
      <c r="D590" s="7"/>
      <c r="AO590" s="72"/>
    </row>
    <row r="591" spans="4:41" ht="15.75" customHeight="1" x14ac:dyDescent="0.25">
      <c r="D591" s="7"/>
      <c r="AO591" s="72"/>
    </row>
    <row r="592" spans="4:41" ht="15.75" customHeight="1" x14ac:dyDescent="0.25">
      <c r="D592" s="7"/>
      <c r="AO592" s="72"/>
    </row>
    <row r="593" spans="4:41" ht="15.75" customHeight="1" x14ac:dyDescent="0.25">
      <c r="D593" s="7"/>
      <c r="AO593" s="72"/>
    </row>
    <row r="594" spans="4:41" ht="15.75" customHeight="1" x14ac:dyDescent="0.25">
      <c r="D594" s="7"/>
      <c r="AO594" s="72"/>
    </row>
    <row r="595" spans="4:41" ht="15.75" customHeight="1" x14ac:dyDescent="0.25">
      <c r="D595" s="7"/>
      <c r="AO595" s="72"/>
    </row>
    <row r="596" spans="4:41" ht="15.75" customHeight="1" x14ac:dyDescent="0.25">
      <c r="D596" s="7"/>
      <c r="AO596" s="72"/>
    </row>
    <row r="597" spans="4:41" ht="15.75" customHeight="1" x14ac:dyDescent="0.25">
      <c r="D597" s="7"/>
      <c r="AO597" s="72"/>
    </row>
    <row r="598" spans="4:41" ht="15.75" customHeight="1" x14ac:dyDescent="0.25">
      <c r="D598" s="7"/>
      <c r="AO598" s="72"/>
    </row>
    <row r="599" spans="4:41" ht="15.75" customHeight="1" x14ac:dyDescent="0.25">
      <c r="D599" s="7"/>
      <c r="AO599" s="72"/>
    </row>
    <row r="600" spans="4:41" ht="15.75" customHeight="1" x14ac:dyDescent="0.25">
      <c r="D600" s="7"/>
      <c r="AO600" s="72"/>
    </row>
    <row r="601" spans="4:41" ht="15.75" customHeight="1" x14ac:dyDescent="0.25">
      <c r="D601" s="7"/>
      <c r="AO601" s="72"/>
    </row>
    <row r="602" spans="4:41" ht="15.75" customHeight="1" x14ac:dyDescent="0.25">
      <c r="D602" s="7"/>
      <c r="AO602" s="72"/>
    </row>
    <row r="603" spans="4:41" ht="15.75" customHeight="1" x14ac:dyDescent="0.25">
      <c r="D603" s="7"/>
      <c r="AO603" s="72"/>
    </row>
    <row r="604" spans="4:41" ht="15.75" customHeight="1" x14ac:dyDescent="0.25">
      <c r="D604" s="7"/>
      <c r="AO604" s="72"/>
    </row>
    <row r="605" spans="4:41" ht="15.75" customHeight="1" x14ac:dyDescent="0.25">
      <c r="D605" s="7"/>
      <c r="AO605" s="72"/>
    </row>
    <row r="606" spans="4:41" ht="15.75" customHeight="1" x14ac:dyDescent="0.25">
      <c r="D606" s="7"/>
      <c r="AO606" s="72"/>
    </row>
    <row r="607" spans="4:41" ht="15.75" customHeight="1" x14ac:dyDescent="0.25">
      <c r="D607" s="7"/>
      <c r="AO607" s="72"/>
    </row>
    <row r="608" spans="4:41" ht="15.75" customHeight="1" x14ac:dyDescent="0.25">
      <c r="D608" s="7"/>
      <c r="AO608" s="72"/>
    </row>
    <row r="609" spans="4:41" ht="15.75" customHeight="1" x14ac:dyDescent="0.25">
      <c r="D609" s="7"/>
      <c r="AO609" s="72"/>
    </row>
    <row r="610" spans="4:41" ht="15.75" customHeight="1" x14ac:dyDescent="0.25">
      <c r="D610" s="7"/>
      <c r="AO610" s="72"/>
    </row>
    <row r="611" spans="4:41" ht="15.75" customHeight="1" x14ac:dyDescent="0.25">
      <c r="D611" s="7"/>
      <c r="AO611" s="72"/>
    </row>
    <row r="612" spans="4:41" ht="15.75" customHeight="1" x14ac:dyDescent="0.25">
      <c r="D612" s="7"/>
      <c r="AO612" s="72"/>
    </row>
    <row r="613" spans="4:41" ht="15.75" customHeight="1" x14ac:dyDescent="0.25">
      <c r="D613" s="7"/>
      <c r="AO613" s="72"/>
    </row>
    <row r="614" spans="4:41" ht="15.75" customHeight="1" x14ac:dyDescent="0.25">
      <c r="D614" s="7"/>
      <c r="AO614" s="72"/>
    </row>
    <row r="615" spans="4:41" ht="15.75" customHeight="1" x14ac:dyDescent="0.25">
      <c r="D615" s="7"/>
      <c r="AO615" s="72"/>
    </row>
    <row r="616" spans="4:41" ht="15.75" customHeight="1" x14ac:dyDescent="0.25">
      <c r="D616" s="7"/>
      <c r="AO616" s="72"/>
    </row>
    <row r="617" spans="4:41" ht="15.75" customHeight="1" x14ac:dyDescent="0.25">
      <c r="D617" s="7"/>
      <c r="AO617" s="72"/>
    </row>
    <row r="618" spans="4:41" ht="15.75" customHeight="1" x14ac:dyDescent="0.25">
      <c r="D618" s="7"/>
      <c r="AO618" s="72"/>
    </row>
    <row r="619" spans="4:41" ht="15.75" customHeight="1" x14ac:dyDescent="0.25">
      <c r="D619" s="7"/>
      <c r="AO619" s="72"/>
    </row>
    <row r="620" spans="4:41" ht="15.75" customHeight="1" x14ac:dyDescent="0.25">
      <c r="D620" s="7"/>
      <c r="AO620" s="72"/>
    </row>
    <row r="621" spans="4:41" ht="15.75" customHeight="1" x14ac:dyDescent="0.25">
      <c r="D621" s="7"/>
      <c r="AO621" s="72"/>
    </row>
    <row r="622" spans="4:41" ht="15.75" customHeight="1" x14ac:dyDescent="0.25">
      <c r="D622" s="7"/>
      <c r="AO622" s="72"/>
    </row>
    <row r="623" spans="4:41" ht="15.75" customHeight="1" x14ac:dyDescent="0.25">
      <c r="D623" s="7"/>
      <c r="AO623" s="72"/>
    </row>
    <row r="624" spans="4:41" ht="15.75" customHeight="1" x14ac:dyDescent="0.25">
      <c r="D624" s="7"/>
      <c r="AO624" s="72"/>
    </row>
    <row r="625" spans="4:41" ht="15.75" customHeight="1" x14ac:dyDescent="0.25">
      <c r="D625" s="7"/>
      <c r="AO625" s="72"/>
    </row>
    <row r="626" spans="4:41" ht="15.75" customHeight="1" x14ac:dyDescent="0.25">
      <c r="D626" s="7"/>
      <c r="AO626" s="72"/>
    </row>
    <row r="627" spans="4:41" ht="15.75" customHeight="1" x14ac:dyDescent="0.25">
      <c r="D627" s="7"/>
      <c r="AO627" s="72"/>
    </row>
    <row r="628" spans="4:41" ht="15.75" customHeight="1" x14ac:dyDescent="0.25">
      <c r="D628" s="7"/>
      <c r="AO628" s="72"/>
    </row>
    <row r="629" spans="4:41" ht="15.75" customHeight="1" x14ac:dyDescent="0.25">
      <c r="D629" s="7"/>
      <c r="AO629" s="72"/>
    </row>
    <row r="630" spans="4:41" ht="15.75" customHeight="1" x14ac:dyDescent="0.25">
      <c r="D630" s="7"/>
      <c r="AO630" s="72"/>
    </row>
    <row r="631" spans="4:41" ht="15.75" customHeight="1" x14ac:dyDescent="0.25">
      <c r="D631" s="7"/>
      <c r="AO631" s="72"/>
    </row>
    <row r="632" spans="4:41" ht="15.75" customHeight="1" x14ac:dyDescent="0.25">
      <c r="D632" s="7"/>
      <c r="AO632" s="72"/>
    </row>
    <row r="633" spans="4:41" ht="15.75" customHeight="1" x14ac:dyDescent="0.25">
      <c r="D633" s="7"/>
      <c r="AO633" s="72"/>
    </row>
    <row r="634" spans="4:41" ht="15.75" customHeight="1" x14ac:dyDescent="0.25">
      <c r="D634" s="7"/>
      <c r="AO634" s="72"/>
    </row>
    <row r="635" spans="4:41" ht="15.75" customHeight="1" x14ac:dyDescent="0.25">
      <c r="D635" s="7"/>
      <c r="AO635" s="72"/>
    </row>
    <row r="636" spans="4:41" ht="15.75" customHeight="1" x14ac:dyDescent="0.25">
      <c r="D636" s="7"/>
      <c r="AO636" s="72"/>
    </row>
    <row r="637" spans="4:41" ht="15.75" customHeight="1" x14ac:dyDescent="0.25">
      <c r="D637" s="7"/>
      <c r="AO637" s="72"/>
    </row>
    <row r="638" spans="4:41" ht="15.75" customHeight="1" x14ac:dyDescent="0.25">
      <c r="D638" s="7"/>
      <c r="AO638" s="72"/>
    </row>
    <row r="639" spans="4:41" ht="15.75" customHeight="1" x14ac:dyDescent="0.25">
      <c r="D639" s="7"/>
      <c r="AO639" s="72"/>
    </row>
    <row r="640" spans="4:41" ht="15.75" customHeight="1" x14ac:dyDescent="0.25">
      <c r="D640" s="7"/>
      <c r="AO640" s="72"/>
    </row>
    <row r="641" spans="4:41" ht="15.75" customHeight="1" x14ac:dyDescent="0.25">
      <c r="D641" s="7"/>
      <c r="AO641" s="72"/>
    </row>
    <row r="642" spans="4:41" ht="15.75" customHeight="1" x14ac:dyDescent="0.25">
      <c r="D642" s="7"/>
      <c r="AO642" s="72"/>
    </row>
    <row r="643" spans="4:41" ht="15.75" customHeight="1" x14ac:dyDescent="0.25">
      <c r="D643" s="7"/>
      <c r="AO643" s="72"/>
    </row>
    <row r="644" spans="4:41" ht="15.75" customHeight="1" x14ac:dyDescent="0.25">
      <c r="D644" s="7"/>
      <c r="AO644" s="72"/>
    </row>
    <row r="645" spans="4:41" ht="15.75" customHeight="1" x14ac:dyDescent="0.25">
      <c r="D645" s="7"/>
      <c r="AO645" s="72"/>
    </row>
    <row r="646" spans="4:41" ht="15.75" customHeight="1" x14ac:dyDescent="0.25">
      <c r="D646" s="7"/>
      <c r="AO646" s="72"/>
    </row>
    <row r="647" spans="4:41" ht="15.75" customHeight="1" x14ac:dyDescent="0.25">
      <c r="D647" s="7"/>
      <c r="AO647" s="72"/>
    </row>
    <row r="648" spans="4:41" ht="15.75" customHeight="1" x14ac:dyDescent="0.25">
      <c r="D648" s="7"/>
      <c r="AO648" s="72"/>
    </row>
    <row r="649" spans="4:41" ht="15.75" customHeight="1" x14ac:dyDescent="0.25">
      <c r="D649" s="7"/>
      <c r="AO649" s="72"/>
    </row>
    <row r="650" spans="4:41" ht="15.75" customHeight="1" x14ac:dyDescent="0.25">
      <c r="D650" s="7"/>
      <c r="AO650" s="72"/>
    </row>
    <row r="651" spans="4:41" ht="15.75" customHeight="1" x14ac:dyDescent="0.25">
      <c r="D651" s="7"/>
      <c r="AO651" s="72"/>
    </row>
    <row r="652" spans="4:41" ht="15.75" customHeight="1" x14ac:dyDescent="0.25">
      <c r="D652" s="7"/>
      <c r="AO652" s="72"/>
    </row>
    <row r="653" spans="4:41" ht="15.75" customHeight="1" x14ac:dyDescent="0.25">
      <c r="D653" s="7"/>
      <c r="AO653" s="72"/>
    </row>
    <row r="654" spans="4:41" ht="15.75" customHeight="1" x14ac:dyDescent="0.25">
      <c r="D654" s="7"/>
      <c r="AO654" s="72"/>
    </row>
    <row r="655" spans="4:41" ht="15.75" customHeight="1" x14ac:dyDescent="0.25">
      <c r="D655" s="7"/>
      <c r="AO655" s="72"/>
    </row>
    <row r="656" spans="4:41" ht="15.75" customHeight="1" x14ac:dyDescent="0.25">
      <c r="D656" s="7"/>
      <c r="AO656" s="72"/>
    </row>
    <row r="657" spans="4:41" ht="15.75" customHeight="1" x14ac:dyDescent="0.25">
      <c r="D657" s="7"/>
      <c r="AO657" s="72"/>
    </row>
    <row r="658" spans="4:41" ht="15.75" customHeight="1" x14ac:dyDescent="0.25">
      <c r="D658" s="7"/>
      <c r="AO658" s="72"/>
    </row>
    <row r="659" spans="4:41" ht="15.75" customHeight="1" x14ac:dyDescent="0.25">
      <c r="D659" s="7"/>
      <c r="AO659" s="72"/>
    </row>
    <row r="660" spans="4:41" ht="15.75" customHeight="1" x14ac:dyDescent="0.25">
      <c r="D660" s="7"/>
      <c r="AO660" s="72"/>
    </row>
    <row r="661" spans="4:41" ht="15.75" customHeight="1" x14ac:dyDescent="0.25">
      <c r="D661" s="7"/>
      <c r="AO661" s="72"/>
    </row>
    <row r="662" spans="4:41" ht="15.75" customHeight="1" x14ac:dyDescent="0.25">
      <c r="D662" s="7"/>
      <c r="AO662" s="72"/>
    </row>
    <row r="663" spans="4:41" ht="15.75" customHeight="1" x14ac:dyDescent="0.25">
      <c r="D663" s="7"/>
      <c r="AO663" s="72"/>
    </row>
    <row r="664" spans="4:41" ht="15.75" customHeight="1" x14ac:dyDescent="0.25">
      <c r="D664" s="7"/>
      <c r="AO664" s="72"/>
    </row>
    <row r="665" spans="4:41" ht="15.75" customHeight="1" x14ac:dyDescent="0.25">
      <c r="D665" s="7"/>
      <c r="AO665" s="72"/>
    </row>
    <row r="666" spans="4:41" ht="15.75" customHeight="1" x14ac:dyDescent="0.25">
      <c r="D666" s="7"/>
      <c r="AO666" s="72"/>
    </row>
    <row r="667" spans="4:41" ht="15.75" customHeight="1" x14ac:dyDescent="0.25">
      <c r="D667" s="7"/>
      <c r="AO667" s="72"/>
    </row>
    <row r="668" spans="4:41" ht="15.75" customHeight="1" x14ac:dyDescent="0.25">
      <c r="D668" s="7"/>
      <c r="AO668" s="72"/>
    </row>
    <row r="669" spans="4:41" ht="15.75" customHeight="1" x14ac:dyDescent="0.25">
      <c r="D669" s="7"/>
      <c r="AO669" s="72"/>
    </row>
    <row r="670" spans="4:41" ht="15.75" customHeight="1" x14ac:dyDescent="0.25">
      <c r="D670" s="7"/>
      <c r="AO670" s="72"/>
    </row>
    <row r="671" spans="4:41" ht="15.75" customHeight="1" x14ac:dyDescent="0.25">
      <c r="D671" s="7"/>
      <c r="AO671" s="72"/>
    </row>
    <row r="672" spans="4:41" ht="15.75" customHeight="1" x14ac:dyDescent="0.25">
      <c r="D672" s="7"/>
      <c r="AO672" s="72"/>
    </row>
    <row r="673" spans="4:41" ht="15.75" customHeight="1" x14ac:dyDescent="0.25">
      <c r="D673" s="7"/>
      <c r="AO673" s="72"/>
    </row>
    <row r="674" spans="4:41" ht="15.75" customHeight="1" x14ac:dyDescent="0.25">
      <c r="D674" s="7"/>
      <c r="AO674" s="72"/>
    </row>
    <row r="675" spans="4:41" ht="15.75" customHeight="1" x14ac:dyDescent="0.25">
      <c r="D675" s="7"/>
      <c r="AO675" s="72"/>
    </row>
    <row r="676" spans="4:41" ht="15.75" customHeight="1" x14ac:dyDescent="0.25">
      <c r="D676" s="7"/>
      <c r="AO676" s="72"/>
    </row>
    <row r="677" spans="4:41" ht="15.75" customHeight="1" x14ac:dyDescent="0.25">
      <c r="D677" s="7"/>
      <c r="AO677" s="72"/>
    </row>
    <row r="678" spans="4:41" ht="15.75" customHeight="1" x14ac:dyDescent="0.25">
      <c r="D678" s="7"/>
      <c r="AO678" s="72"/>
    </row>
    <row r="679" spans="4:41" ht="15.75" customHeight="1" x14ac:dyDescent="0.25">
      <c r="D679" s="7"/>
      <c r="AO679" s="72"/>
    </row>
    <row r="680" spans="4:41" ht="15.75" customHeight="1" x14ac:dyDescent="0.25">
      <c r="D680" s="7"/>
      <c r="AO680" s="72"/>
    </row>
    <row r="681" spans="4:41" ht="15.75" customHeight="1" x14ac:dyDescent="0.25">
      <c r="D681" s="7"/>
      <c r="AO681" s="72"/>
    </row>
    <row r="682" spans="4:41" ht="15.75" customHeight="1" x14ac:dyDescent="0.25">
      <c r="D682" s="7"/>
      <c r="AO682" s="72"/>
    </row>
    <row r="683" spans="4:41" ht="15.75" customHeight="1" x14ac:dyDescent="0.25">
      <c r="D683" s="7"/>
      <c r="AO683" s="72"/>
    </row>
    <row r="684" spans="4:41" ht="15.75" customHeight="1" x14ac:dyDescent="0.25">
      <c r="D684" s="7"/>
      <c r="AO684" s="72"/>
    </row>
    <row r="685" spans="4:41" ht="15.75" customHeight="1" x14ac:dyDescent="0.25">
      <c r="D685" s="7"/>
      <c r="AO685" s="72"/>
    </row>
    <row r="686" spans="4:41" ht="15.75" customHeight="1" x14ac:dyDescent="0.25">
      <c r="D686" s="7"/>
      <c r="AO686" s="72"/>
    </row>
    <row r="687" spans="4:41" ht="15.75" customHeight="1" x14ac:dyDescent="0.25">
      <c r="D687" s="7"/>
      <c r="AO687" s="72"/>
    </row>
    <row r="688" spans="4:41" ht="15.75" customHeight="1" x14ac:dyDescent="0.25">
      <c r="D688" s="7"/>
      <c r="AO688" s="72"/>
    </row>
    <row r="689" spans="4:41" ht="15.75" customHeight="1" x14ac:dyDescent="0.25">
      <c r="D689" s="7"/>
      <c r="AO689" s="72"/>
    </row>
    <row r="690" spans="4:41" ht="15.75" customHeight="1" x14ac:dyDescent="0.25">
      <c r="D690" s="7"/>
      <c r="AO690" s="72"/>
    </row>
    <row r="691" spans="4:41" ht="15.75" customHeight="1" x14ac:dyDescent="0.25">
      <c r="D691" s="7"/>
      <c r="AO691" s="72"/>
    </row>
    <row r="692" spans="4:41" ht="15.75" customHeight="1" x14ac:dyDescent="0.25">
      <c r="D692" s="7"/>
      <c r="AO692" s="72"/>
    </row>
    <row r="693" spans="4:41" ht="15.75" customHeight="1" x14ac:dyDescent="0.25">
      <c r="D693" s="7"/>
      <c r="AO693" s="72"/>
    </row>
    <row r="694" spans="4:41" ht="15.75" customHeight="1" x14ac:dyDescent="0.25">
      <c r="D694" s="7"/>
      <c r="AO694" s="72"/>
    </row>
    <row r="695" spans="4:41" ht="15.75" customHeight="1" x14ac:dyDescent="0.25">
      <c r="D695" s="7"/>
      <c r="AO695" s="72"/>
    </row>
    <row r="696" spans="4:41" ht="15.75" customHeight="1" x14ac:dyDescent="0.25">
      <c r="D696" s="7"/>
      <c r="AO696" s="72"/>
    </row>
    <row r="697" spans="4:41" ht="15.75" customHeight="1" x14ac:dyDescent="0.25">
      <c r="D697" s="7"/>
      <c r="AO697" s="72"/>
    </row>
    <row r="698" spans="4:41" ht="15.75" customHeight="1" x14ac:dyDescent="0.25">
      <c r="D698" s="7"/>
      <c r="AO698" s="72"/>
    </row>
    <row r="699" spans="4:41" ht="15.75" customHeight="1" x14ac:dyDescent="0.25">
      <c r="D699" s="7"/>
      <c r="AO699" s="72"/>
    </row>
    <row r="700" spans="4:41" ht="15.75" customHeight="1" x14ac:dyDescent="0.25">
      <c r="D700" s="7"/>
      <c r="AO700" s="72"/>
    </row>
    <row r="701" spans="4:41" ht="15.75" customHeight="1" x14ac:dyDescent="0.25">
      <c r="D701" s="7"/>
      <c r="AO701" s="72"/>
    </row>
    <row r="702" spans="4:41" ht="15.75" customHeight="1" x14ac:dyDescent="0.25">
      <c r="D702" s="7"/>
      <c r="AO702" s="72"/>
    </row>
    <row r="703" spans="4:41" ht="15.75" customHeight="1" x14ac:dyDescent="0.25">
      <c r="D703" s="7"/>
      <c r="AO703" s="72"/>
    </row>
    <row r="704" spans="4:41" ht="15.75" customHeight="1" x14ac:dyDescent="0.25">
      <c r="D704" s="7"/>
      <c r="AO704" s="72"/>
    </row>
    <row r="705" spans="4:41" ht="15.75" customHeight="1" x14ac:dyDescent="0.25">
      <c r="D705" s="7"/>
      <c r="AO705" s="72"/>
    </row>
    <row r="706" spans="4:41" ht="15.75" customHeight="1" x14ac:dyDescent="0.25">
      <c r="D706" s="7"/>
      <c r="AO706" s="72"/>
    </row>
    <row r="707" spans="4:41" ht="15.75" customHeight="1" x14ac:dyDescent="0.25">
      <c r="D707" s="7"/>
      <c r="AO707" s="72"/>
    </row>
    <row r="708" spans="4:41" ht="15.75" customHeight="1" x14ac:dyDescent="0.25">
      <c r="D708" s="7"/>
      <c r="AO708" s="72"/>
    </row>
    <row r="709" spans="4:41" ht="15.75" customHeight="1" x14ac:dyDescent="0.25">
      <c r="D709" s="7"/>
      <c r="AO709" s="72"/>
    </row>
    <row r="710" spans="4:41" ht="15.75" customHeight="1" x14ac:dyDescent="0.25">
      <c r="D710" s="7"/>
      <c r="AO710" s="72"/>
    </row>
    <row r="711" spans="4:41" ht="15.75" customHeight="1" x14ac:dyDescent="0.25">
      <c r="D711" s="7"/>
      <c r="AO711" s="72"/>
    </row>
    <row r="712" spans="4:41" ht="15.75" customHeight="1" x14ac:dyDescent="0.25">
      <c r="D712" s="7"/>
      <c r="AO712" s="72"/>
    </row>
    <row r="713" spans="4:41" ht="15.75" customHeight="1" x14ac:dyDescent="0.25">
      <c r="D713" s="7"/>
      <c r="AO713" s="72"/>
    </row>
    <row r="714" spans="4:41" ht="15.75" customHeight="1" x14ac:dyDescent="0.25">
      <c r="D714" s="7"/>
      <c r="AO714" s="72"/>
    </row>
    <row r="715" spans="4:41" ht="15.75" customHeight="1" x14ac:dyDescent="0.25">
      <c r="D715" s="7"/>
      <c r="AO715" s="72"/>
    </row>
    <row r="716" spans="4:41" ht="15.75" customHeight="1" x14ac:dyDescent="0.25">
      <c r="D716" s="7"/>
      <c r="AO716" s="72"/>
    </row>
    <row r="717" spans="4:41" ht="15.75" customHeight="1" x14ac:dyDescent="0.25">
      <c r="D717" s="7"/>
      <c r="AO717" s="72"/>
    </row>
    <row r="718" spans="4:41" ht="15.75" customHeight="1" x14ac:dyDescent="0.25">
      <c r="D718" s="7"/>
      <c r="AO718" s="72"/>
    </row>
    <row r="719" spans="4:41" ht="15.75" customHeight="1" x14ac:dyDescent="0.25">
      <c r="D719" s="7"/>
      <c r="AO719" s="72"/>
    </row>
    <row r="720" spans="4:41" ht="15.75" customHeight="1" x14ac:dyDescent="0.25">
      <c r="D720" s="7"/>
      <c r="AO720" s="72"/>
    </row>
    <row r="721" spans="4:41" ht="15.75" customHeight="1" x14ac:dyDescent="0.25">
      <c r="D721" s="7"/>
      <c r="AO721" s="72"/>
    </row>
    <row r="722" spans="4:41" ht="15.75" customHeight="1" x14ac:dyDescent="0.25">
      <c r="D722" s="7"/>
      <c r="AO722" s="72"/>
    </row>
    <row r="723" spans="4:41" ht="15.75" customHeight="1" x14ac:dyDescent="0.25">
      <c r="D723" s="7"/>
      <c r="AO723" s="72"/>
    </row>
    <row r="724" spans="4:41" ht="15.75" customHeight="1" x14ac:dyDescent="0.25">
      <c r="D724" s="7"/>
      <c r="AO724" s="72"/>
    </row>
    <row r="725" spans="4:41" ht="15.75" customHeight="1" x14ac:dyDescent="0.25">
      <c r="D725" s="7"/>
      <c r="AO725" s="72"/>
    </row>
    <row r="726" spans="4:41" ht="15.75" customHeight="1" x14ac:dyDescent="0.25">
      <c r="D726" s="7"/>
      <c r="AO726" s="72"/>
    </row>
    <row r="727" spans="4:41" ht="15.75" customHeight="1" x14ac:dyDescent="0.25">
      <c r="D727" s="7"/>
      <c r="AO727" s="72"/>
    </row>
    <row r="728" spans="4:41" ht="15.75" customHeight="1" x14ac:dyDescent="0.25">
      <c r="D728" s="7"/>
      <c r="AO728" s="72"/>
    </row>
    <row r="729" spans="4:41" ht="15.75" customHeight="1" x14ac:dyDescent="0.25">
      <c r="D729" s="7"/>
      <c r="AO729" s="72"/>
    </row>
    <row r="730" spans="4:41" ht="15.75" customHeight="1" x14ac:dyDescent="0.25">
      <c r="D730" s="7"/>
      <c r="AO730" s="72"/>
    </row>
    <row r="731" spans="4:41" ht="15.75" customHeight="1" x14ac:dyDescent="0.25">
      <c r="D731" s="7"/>
      <c r="AO731" s="72"/>
    </row>
    <row r="732" spans="4:41" ht="15.75" customHeight="1" x14ac:dyDescent="0.25">
      <c r="D732" s="7"/>
      <c r="AO732" s="72"/>
    </row>
    <row r="733" spans="4:41" ht="15.75" customHeight="1" x14ac:dyDescent="0.25">
      <c r="D733" s="7"/>
      <c r="AO733" s="72"/>
    </row>
    <row r="734" spans="4:41" ht="15.75" customHeight="1" x14ac:dyDescent="0.25">
      <c r="D734" s="7"/>
      <c r="AO734" s="72"/>
    </row>
    <row r="735" spans="4:41" ht="15.75" customHeight="1" x14ac:dyDescent="0.25">
      <c r="D735" s="7"/>
      <c r="AO735" s="72"/>
    </row>
    <row r="736" spans="4:41" ht="15.75" customHeight="1" x14ac:dyDescent="0.25">
      <c r="D736" s="7"/>
      <c r="AO736" s="72"/>
    </row>
    <row r="737" spans="4:41" ht="15.75" customHeight="1" x14ac:dyDescent="0.25">
      <c r="D737" s="7"/>
      <c r="AO737" s="72"/>
    </row>
    <row r="738" spans="4:41" ht="15.75" customHeight="1" x14ac:dyDescent="0.25">
      <c r="D738" s="7"/>
      <c r="AO738" s="72"/>
    </row>
    <row r="739" spans="4:41" ht="15.75" customHeight="1" x14ac:dyDescent="0.25">
      <c r="D739" s="7"/>
      <c r="AO739" s="72"/>
    </row>
    <row r="740" spans="4:41" ht="15.75" customHeight="1" x14ac:dyDescent="0.25">
      <c r="D740" s="7"/>
      <c r="AO740" s="72"/>
    </row>
    <row r="741" spans="4:41" ht="15.75" customHeight="1" x14ac:dyDescent="0.25">
      <c r="D741" s="7"/>
      <c r="AO741" s="72"/>
    </row>
    <row r="742" spans="4:41" ht="15.75" customHeight="1" x14ac:dyDescent="0.25">
      <c r="D742" s="7"/>
      <c r="AO742" s="72"/>
    </row>
    <row r="743" spans="4:41" ht="15.75" customHeight="1" x14ac:dyDescent="0.25">
      <c r="D743" s="7"/>
      <c r="AO743" s="72"/>
    </row>
    <row r="744" spans="4:41" ht="15.75" customHeight="1" x14ac:dyDescent="0.25">
      <c r="D744" s="7"/>
      <c r="AO744" s="72"/>
    </row>
    <row r="745" spans="4:41" ht="15.75" customHeight="1" x14ac:dyDescent="0.25">
      <c r="D745" s="7"/>
      <c r="AO745" s="72"/>
    </row>
    <row r="746" spans="4:41" ht="15.75" customHeight="1" x14ac:dyDescent="0.25">
      <c r="D746" s="7"/>
      <c r="AO746" s="72"/>
    </row>
    <row r="747" spans="4:41" ht="15.75" customHeight="1" x14ac:dyDescent="0.25">
      <c r="D747" s="7"/>
      <c r="AO747" s="72"/>
    </row>
    <row r="748" spans="4:41" ht="15.75" customHeight="1" x14ac:dyDescent="0.25">
      <c r="D748" s="7"/>
      <c r="AO748" s="72"/>
    </row>
    <row r="749" spans="4:41" ht="15.75" customHeight="1" x14ac:dyDescent="0.25">
      <c r="D749" s="7"/>
      <c r="AO749" s="72"/>
    </row>
    <row r="750" spans="4:41" ht="15.75" customHeight="1" x14ac:dyDescent="0.25">
      <c r="D750" s="7"/>
      <c r="AO750" s="72"/>
    </row>
    <row r="751" spans="4:41" ht="15.75" customHeight="1" x14ac:dyDescent="0.25">
      <c r="D751" s="7"/>
      <c r="AO751" s="72"/>
    </row>
    <row r="752" spans="4:41" ht="15.75" customHeight="1" x14ac:dyDescent="0.25">
      <c r="D752" s="7"/>
      <c r="AO752" s="72"/>
    </row>
    <row r="753" spans="4:41" ht="15.75" customHeight="1" x14ac:dyDescent="0.25">
      <c r="D753" s="7"/>
      <c r="AO753" s="72"/>
    </row>
    <row r="754" spans="4:41" ht="15.75" customHeight="1" x14ac:dyDescent="0.25">
      <c r="D754" s="7"/>
      <c r="AO754" s="72"/>
    </row>
    <row r="755" spans="4:41" ht="15.75" customHeight="1" x14ac:dyDescent="0.25">
      <c r="D755" s="7"/>
      <c r="AO755" s="72"/>
    </row>
    <row r="756" spans="4:41" ht="15.75" customHeight="1" x14ac:dyDescent="0.25">
      <c r="D756" s="7"/>
      <c r="AO756" s="72"/>
    </row>
    <row r="757" spans="4:41" ht="15.75" customHeight="1" x14ac:dyDescent="0.25">
      <c r="D757" s="7"/>
      <c r="AO757" s="72"/>
    </row>
    <row r="758" spans="4:41" ht="15.75" customHeight="1" x14ac:dyDescent="0.25">
      <c r="D758" s="7"/>
      <c r="AO758" s="72"/>
    </row>
    <row r="759" spans="4:41" ht="15.75" customHeight="1" x14ac:dyDescent="0.25">
      <c r="D759" s="7"/>
      <c r="AO759" s="72"/>
    </row>
    <row r="760" spans="4:41" ht="15.75" customHeight="1" x14ac:dyDescent="0.25">
      <c r="D760" s="7"/>
      <c r="AO760" s="72"/>
    </row>
    <row r="761" spans="4:41" ht="15.75" customHeight="1" x14ac:dyDescent="0.25">
      <c r="D761" s="7"/>
      <c r="AO761" s="72"/>
    </row>
    <row r="762" spans="4:41" ht="15.75" customHeight="1" x14ac:dyDescent="0.25">
      <c r="D762" s="7"/>
      <c r="AO762" s="72"/>
    </row>
    <row r="763" spans="4:41" ht="15.75" customHeight="1" x14ac:dyDescent="0.25">
      <c r="D763" s="7"/>
      <c r="AO763" s="72"/>
    </row>
    <row r="764" spans="4:41" ht="15.75" customHeight="1" x14ac:dyDescent="0.25">
      <c r="D764" s="7"/>
      <c r="AO764" s="72"/>
    </row>
    <row r="765" spans="4:41" ht="15.75" customHeight="1" x14ac:dyDescent="0.25">
      <c r="D765" s="7"/>
      <c r="AO765" s="72"/>
    </row>
    <row r="766" spans="4:41" ht="15.75" customHeight="1" x14ac:dyDescent="0.25">
      <c r="D766" s="7"/>
      <c r="AO766" s="72"/>
    </row>
    <row r="767" spans="4:41" ht="15.75" customHeight="1" x14ac:dyDescent="0.25">
      <c r="D767" s="7"/>
      <c r="AO767" s="72"/>
    </row>
    <row r="768" spans="4:41" ht="15.75" customHeight="1" x14ac:dyDescent="0.25">
      <c r="D768" s="7"/>
      <c r="AO768" s="72"/>
    </row>
    <row r="769" spans="4:41" ht="15.75" customHeight="1" x14ac:dyDescent="0.25">
      <c r="D769" s="7"/>
      <c r="AO769" s="72"/>
    </row>
    <row r="770" spans="4:41" ht="15.75" customHeight="1" x14ac:dyDescent="0.25">
      <c r="D770" s="7"/>
      <c r="AO770" s="72"/>
    </row>
    <row r="771" spans="4:41" ht="15.75" customHeight="1" x14ac:dyDescent="0.25">
      <c r="D771" s="7"/>
      <c r="AO771" s="72"/>
    </row>
    <row r="772" spans="4:41" ht="15.75" customHeight="1" x14ac:dyDescent="0.25">
      <c r="D772" s="7"/>
      <c r="AO772" s="72"/>
    </row>
    <row r="773" spans="4:41" ht="15.75" customHeight="1" x14ac:dyDescent="0.25">
      <c r="D773" s="7"/>
      <c r="AO773" s="72"/>
    </row>
    <row r="774" spans="4:41" ht="15.75" customHeight="1" x14ac:dyDescent="0.25">
      <c r="D774" s="7"/>
      <c r="AO774" s="72"/>
    </row>
    <row r="775" spans="4:41" ht="15.75" customHeight="1" x14ac:dyDescent="0.25">
      <c r="D775" s="7"/>
      <c r="AO775" s="72"/>
    </row>
    <row r="776" spans="4:41" ht="15.75" customHeight="1" x14ac:dyDescent="0.25">
      <c r="D776" s="7"/>
      <c r="AO776" s="72"/>
    </row>
    <row r="777" spans="4:41" ht="15.75" customHeight="1" x14ac:dyDescent="0.25">
      <c r="D777" s="7"/>
      <c r="AO777" s="72"/>
    </row>
    <row r="778" spans="4:41" ht="15.75" customHeight="1" x14ac:dyDescent="0.25">
      <c r="D778" s="7"/>
      <c r="AO778" s="72"/>
    </row>
    <row r="779" spans="4:41" ht="15.75" customHeight="1" x14ac:dyDescent="0.25">
      <c r="D779" s="7"/>
      <c r="AO779" s="72"/>
    </row>
    <row r="780" spans="4:41" ht="15.75" customHeight="1" x14ac:dyDescent="0.25">
      <c r="D780" s="7"/>
      <c r="AO780" s="72"/>
    </row>
    <row r="781" spans="4:41" ht="15.75" customHeight="1" x14ac:dyDescent="0.25">
      <c r="D781" s="7"/>
      <c r="AO781" s="72"/>
    </row>
    <row r="782" spans="4:41" ht="15.75" customHeight="1" x14ac:dyDescent="0.25">
      <c r="D782" s="7"/>
      <c r="AO782" s="72"/>
    </row>
    <row r="783" spans="4:41" ht="15.75" customHeight="1" x14ac:dyDescent="0.25">
      <c r="D783" s="7"/>
      <c r="AO783" s="72"/>
    </row>
    <row r="784" spans="4:41" ht="15.75" customHeight="1" x14ac:dyDescent="0.25">
      <c r="D784" s="7"/>
      <c r="AO784" s="72"/>
    </row>
    <row r="785" spans="4:41" ht="15.75" customHeight="1" x14ac:dyDescent="0.25">
      <c r="D785" s="7"/>
      <c r="AO785" s="72"/>
    </row>
    <row r="786" spans="4:41" ht="15.75" customHeight="1" x14ac:dyDescent="0.25">
      <c r="D786" s="7"/>
      <c r="AO786" s="72"/>
    </row>
    <row r="787" spans="4:41" ht="15.75" customHeight="1" x14ac:dyDescent="0.25">
      <c r="D787" s="7"/>
      <c r="AO787" s="72"/>
    </row>
    <row r="788" spans="4:41" ht="15.75" customHeight="1" x14ac:dyDescent="0.25">
      <c r="D788" s="7"/>
      <c r="AO788" s="72"/>
    </row>
    <row r="789" spans="4:41" ht="15.75" customHeight="1" x14ac:dyDescent="0.25">
      <c r="D789" s="7"/>
      <c r="AO789" s="72"/>
    </row>
    <row r="790" spans="4:41" ht="15.75" customHeight="1" x14ac:dyDescent="0.25">
      <c r="D790" s="7"/>
      <c r="AO790" s="72"/>
    </row>
    <row r="791" spans="4:41" ht="15.75" customHeight="1" x14ac:dyDescent="0.25">
      <c r="D791" s="7"/>
      <c r="AO791" s="72"/>
    </row>
    <row r="792" spans="4:41" ht="15.75" customHeight="1" x14ac:dyDescent="0.25">
      <c r="D792" s="7"/>
      <c r="AO792" s="72"/>
    </row>
    <row r="793" spans="4:41" ht="15.75" customHeight="1" x14ac:dyDescent="0.25">
      <c r="D793" s="7"/>
      <c r="AO793" s="72"/>
    </row>
    <row r="794" spans="4:41" ht="15.75" customHeight="1" x14ac:dyDescent="0.25">
      <c r="D794" s="7"/>
      <c r="AO794" s="72"/>
    </row>
    <row r="795" spans="4:41" ht="15.75" customHeight="1" x14ac:dyDescent="0.25">
      <c r="D795" s="7"/>
      <c r="AO795" s="72"/>
    </row>
    <row r="796" spans="4:41" ht="15.75" customHeight="1" x14ac:dyDescent="0.25">
      <c r="D796" s="7"/>
      <c r="AO796" s="72"/>
    </row>
    <row r="797" spans="4:41" ht="15.75" customHeight="1" x14ac:dyDescent="0.25">
      <c r="D797" s="7"/>
      <c r="AO797" s="72"/>
    </row>
    <row r="798" spans="4:41" ht="15.75" customHeight="1" x14ac:dyDescent="0.25">
      <c r="D798" s="7"/>
      <c r="AO798" s="72"/>
    </row>
    <row r="799" spans="4:41" ht="15.75" customHeight="1" x14ac:dyDescent="0.25">
      <c r="D799" s="7"/>
      <c r="AO799" s="72"/>
    </row>
    <row r="800" spans="4:41" ht="15.75" customHeight="1" x14ac:dyDescent="0.25">
      <c r="D800" s="7"/>
      <c r="AO800" s="72"/>
    </row>
    <row r="801" spans="4:41" ht="15.75" customHeight="1" x14ac:dyDescent="0.25">
      <c r="D801" s="7"/>
      <c r="AO801" s="72"/>
    </row>
    <row r="802" spans="4:41" ht="15.75" customHeight="1" x14ac:dyDescent="0.25">
      <c r="D802" s="7"/>
      <c r="AO802" s="72"/>
    </row>
    <row r="803" spans="4:41" ht="15.75" customHeight="1" x14ac:dyDescent="0.25">
      <c r="D803" s="7"/>
      <c r="AO803" s="72"/>
    </row>
    <row r="804" spans="4:41" ht="15.75" customHeight="1" x14ac:dyDescent="0.25">
      <c r="D804" s="7"/>
      <c r="AO804" s="72"/>
    </row>
    <row r="805" spans="4:41" ht="15.75" customHeight="1" x14ac:dyDescent="0.25">
      <c r="D805" s="7"/>
      <c r="AO805" s="72"/>
    </row>
    <row r="806" spans="4:41" ht="15.75" customHeight="1" x14ac:dyDescent="0.25">
      <c r="D806" s="7"/>
      <c r="AO806" s="72"/>
    </row>
    <row r="807" spans="4:41" ht="15.75" customHeight="1" x14ac:dyDescent="0.25">
      <c r="D807" s="7"/>
      <c r="AO807" s="72"/>
    </row>
    <row r="808" spans="4:41" ht="15.75" customHeight="1" x14ac:dyDescent="0.25">
      <c r="D808" s="7"/>
      <c r="AO808" s="72"/>
    </row>
    <row r="809" spans="4:41" ht="15.75" customHeight="1" x14ac:dyDescent="0.25">
      <c r="D809" s="7"/>
      <c r="AO809" s="72"/>
    </row>
    <row r="810" spans="4:41" ht="15.75" customHeight="1" x14ac:dyDescent="0.25">
      <c r="D810" s="7"/>
      <c r="AO810" s="72"/>
    </row>
    <row r="811" spans="4:41" ht="15.75" customHeight="1" x14ac:dyDescent="0.25">
      <c r="D811" s="7"/>
      <c r="AO811" s="72"/>
    </row>
    <row r="812" spans="4:41" ht="15.75" customHeight="1" x14ac:dyDescent="0.25">
      <c r="D812" s="7"/>
      <c r="AO812" s="72"/>
    </row>
    <row r="813" spans="4:41" ht="15.75" customHeight="1" x14ac:dyDescent="0.25">
      <c r="D813" s="7"/>
      <c r="AO813" s="72"/>
    </row>
    <row r="814" spans="4:41" ht="15.75" customHeight="1" x14ac:dyDescent="0.25">
      <c r="D814" s="7"/>
      <c r="AO814" s="72"/>
    </row>
    <row r="815" spans="4:41" ht="15.75" customHeight="1" x14ac:dyDescent="0.25">
      <c r="D815" s="7"/>
      <c r="AO815" s="72"/>
    </row>
    <row r="816" spans="4:41" ht="15.75" customHeight="1" x14ac:dyDescent="0.25">
      <c r="D816" s="7"/>
      <c r="AO816" s="72"/>
    </row>
    <row r="817" spans="4:41" ht="15.75" customHeight="1" x14ac:dyDescent="0.25">
      <c r="D817" s="7"/>
      <c r="AO817" s="72"/>
    </row>
    <row r="818" spans="4:41" ht="15.75" customHeight="1" x14ac:dyDescent="0.25">
      <c r="D818" s="7"/>
      <c r="AO818" s="72"/>
    </row>
    <row r="819" spans="4:41" ht="15.75" customHeight="1" x14ac:dyDescent="0.25">
      <c r="D819" s="7"/>
      <c r="AO819" s="72"/>
    </row>
    <row r="820" spans="4:41" ht="15.75" customHeight="1" x14ac:dyDescent="0.25">
      <c r="D820" s="7"/>
      <c r="AO820" s="72"/>
    </row>
    <row r="821" spans="4:41" ht="15.75" customHeight="1" x14ac:dyDescent="0.25">
      <c r="D821" s="7"/>
      <c r="AO821" s="72"/>
    </row>
    <row r="822" spans="4:41" ht="15.75" customHeight="1" x14ac:dyDescent="0.25">
      <c r="D822" s="7"/>
      <c r="AO822" s="72"/>
    </row>
    <row r="823" spans="4:41" ht="15.75" customHeight="1" x14ac:dyDescent="0.25">
      <c r="D823" s="7"/>
      <c r="AO823" s="72"/>
    </row>
    <row r="824" spans="4:41" ht="15.75" customHeight="1" x14ac:dyDescent="0.25">
      <c r="D824" s="7"/>
      <c r="AO824" s="72"/>
    </row>
    <row r="825" spans="4:41" ht="15.75" customHeight="1" x14ac:dyDescent="0.25">
      <c r="D825" s="7"/>
      <c r="AO825" s="72"/>
    </row>
    <row r="826" spans="4:41" ht="15.75" customHeight="1" x14ac:dyDescent="0.25">
      <c r="D826" s="7"/>
      <c r="AO826" s="72"/>
    </row>
    <row r="827" spans="4:41" ht="15.75" customHeight="1" x14ac:dyDescent="0.25">
      <c r="D827" s="7"/>
      <c r="AO827" s="72"/>
    </row>
    <row r="828" spans="4:41" ht="15.75" customHeight="1" x14ac:dyDescent="0.25">
      <c r="D828" s="7"/>
      <c r="AO828" s="72"/>
    </row>
    <row r="829" spans="4:41" ht="15.75" customHeight="1" x14ac:dyDescent="0.25">
      <c r="D829" s="7"/>
      <c r="AO829" s="72"/>
    </row>
    <row r="830" spans="4:41" ht="15.75" customHeight="1" x14ac:dyDescent="0.25">
      <c r="D830" s="7"/>
      <c r="AO830" s="72"/>
    </row>
    <row r="831" spans="4:41" ht="15.75" customHeight="1" x14ac:dyDescent="0.25">
      <c r="D831" s="7"/>
      <c r="AO831" s="72"/>
    </row>
    <row r="832" spans="4:41" ht="15.75" customHeight="1" x14ac:dyDescent="0.25">
      <c r="D832" s="7"/>
      <c r="AO832" s="72"/>
    </row>
    <row r="833" spans="4:41" ht="15.75" customHeight="1" x14ac:dyDescent="0.25">
      <c r="D833" s="7"/>
      <c r="AO833" s="72"/>
    </row>
    <row r="834" spans="4:41" ht="15.75" customHeight="1" x14ac:dyDescent="0.25">
      <c r="D834" s="7"/>
      <c r="AO834" s="72"/>
    </row>
    <row r="835" spans="4:41" ht="15.75" customHeight="1" x14ac:dyDescent="0.25">
      <c r="D835" s="7"/>
      <c r="AO835" s="72"/>
    </row>
    <row r="836" spans="4:41" ht="15.75" customHeight="1" x14ac:dyDescent="0.25">
      <c r="D836" s="7"/>
      <c r="AO836" s="72"/>
    </row>
    <row r="837" spans="4:41" ht="15.75" customHeight="1" x14ac:dyDescent="0.25">
      <c r="D837" s="7"/>
      <c r="AO837" s="72"/>
    </row>
    <row r="838" spans="4:41" ht="15.75" customHeight="1" x14ac:dyDescent="0.25">
      <c r="D838" s="7"/>
      <c r="AO838" s="72"/>
    </row>
    <row r="839" spans="4:41" ht="15.75" customHeight="1" x14ac:dyDescent="0.25">
      <c r="D839" s="7"/>
      <c r="AO839" s="72"/>
    </row>
    <row r="840" spans="4:41" ht="15.75" customHeight="1" x14ac:dyDescent="0.25">
      <c r="D840" s="7"/>
      <c r="AO840" s="72"/>
    </row>
    <row r="841" spans="4:41" ht="15.75" customHeight="1" x14ac:dyDescent="0.25">
      <c r="D841" s="7"/>
      <c r="AO841" s="72"/>
    </row>
    <row r="842" spans="4:41" ht="15.75" customHeight="1" x14ac:dyDescent="0.25">
      <c r="D842" s="7"/>
      <c r="AO842" s="72"/>
    </row>
    <row r="843" spans="4:41" ht="15.75" customHeight="1" x14ac:dyDescent="0.25">
      <c r="D843" s="7"/>
      <c r="AO843" s="72"/>
    </row>
    <row r="844" spans="4:41" ht="15.75" customHeight="1" x14ac:dyDescent="0.25">
      <c r="D844" s="7"/>
      <c r="AO844" s="72"/>
    </row>
    <row r="845" spans="4:41" ht="15.75" customHeight="1" x14ac:dyDescent="0.25">
      <c r="D845" s="7"/>
      <c r="AO845" s="72"/>
    </row>
    <row r="846" spans="4:41" ht="15.75" customHeight="1" x14ac:dyDescent="0.25">
      <c r="D846" s="7"/>
      <c r="AO846" s="72"/>
    </row>
    <row r="847" spans="4:41" ht="15.75" customHeight="1" x14ac:dyDescent="0.25">
      <c r="D847" s="7"/>
      <c r="AO847" s="72"/>
    </row>
    <row r="848" spans="4:41" ht="15.75" customHeight="1" x14ac:dyDescent="0.25">
      <c r="D848" s="7"/>
      <c r="AO848" s="72"/>
    </row>
    <row r="849" spans="4:41" ht="15.75" customHeight="1" x14ac:dyDescent="0.25">
      <c r="D849" s="7"/>
      <c r="AO849" s="72"/>
    </row>
    <row r="850" spans="4:41" ht="15.75" customHeight="1" x14ac:dyDescent="0.25">
      <c r="D850" s="7"/>
      <c r="AO850" s="72"/>
    </row>
    <row r="851" spans="4:41" ht="15.75" customHeight="1" x14ac:dyDescent="0.25">
      <c r="D851" s="7"/>
      <c r="AO851" s="72"/>
    </row>
    <row r="852" spans="4:41" ht="15.75" customHeight="1" x14ac:dyDescent="0.25">
      <c r="D852" s="7"/>
      <c r="AO852" s="72"/>
    </row>
    <row r="853" spans="4:41" ht="15.75" customHeight="1" x14ac:dyDescent="0.25">
      <c r="D853" s="7"/>
      <c r="AO853" s="72"/>
    </row>
    <row r="854" spans="4:41" ht="15.75" customHeight="1" x14ac:dyDescent="0.25">
      <c r="D854" s="7"/>
      <c r="AO854" s="72"/>
    </row>
    <row r="855" spans="4:41" ht="15.75" customHeight="1" x14ac:dyDescent="0.25">
      <c r="D855" s="7"/>
      <c r="AO855" s="72"/>
    </row>
    <row r="856" spans="4:41" ht="15.75" customHeight="1" x14ac:dyDescent="0.25">
      <c r="D856" s="7"/>
      <c r="AO856" s="72"/>
    </row>
    <row r="857" spans="4:41" ht="15.75" customHeight="1" x14ac:dyDescent="0.25">
      <c r="D857" s="7"/>
      <c r="AO857" s="72"/>
    </row>
    <row r="858" spans="4:41" ht="15.75" customHeight="1" x14ac:dyDescent="0.25">
      <c r="D858" s="7"/>
      <c r="AO858" s="72"/>
    </row>
    <row r="859" spans="4:41" ht="15.75" customHeight="1" x14ac:dyDescent="0.25">
      <c r="D859" s="7"/>
      <c r="AO859" s="72"/>
    </row>
    <row r="860" spans="4:41" ht="15.75" customHeight="1" x14ac:dyDescent="0.25">
      <c r="D860" s="7"/>
      <c r="AO860" s="72"/>
    </row>
    <row r="861" spans="4:41" ht="15.75" customHeight="1" x14ac:dyDescent="0.25">
      <c r="D861" s="7"/>
      <c r="AO861" s="72"/>
    </row>
    <row r="862" spans="4:41" ht="15.75" customHeight="1" x14ac:dyDescent="0.25">
      <c r="D862" s="7"/>
      <c r="AO862" s="72"/>
    </row>
    <row r="863" spans="4:41" ht="15.75" customHeight="1" x14ac:dyDescent="0.25">
      <c r="D863" s="7"/>
      <c r="AO863" s="72"/>
    </row>
    <row r="864" spans="4:41" ht="15.75" customHeight="1" x14ac:dyDescent="0.25">
      <c r="D864" s="7"/>
      <c r="AO864" s="72"/>
    </row>
    <row r="865" spans="4:41" ht="15.75" customHeight="1" x14ac:dyDescent="0.25">
      <c r="D865" s="7"/>
      <c r="AO865" s="72"/>
    </row>
    <row r="866" spans="4:41" ht="15.75" customHeight="1" x14ac:dyDescent="0.25">
      <c r="D866" s="7"/>
      <c r="AO866" s="72"/>
    </row>
    <row r="867" spans="4:41" ht="15.75" customHeight="1" x14ac:dyDescent="0.25">
      <c r="D867" s="7"/>
      <c r="AO867" s="72"/>
    </row>
    <row r="868" spans="4:41" ht="15.75" customHeight="1" x14ac:dyDescent="0.25">
      <c r="D868" s="7"/>
      <c r="AO868" s="72"/>
    </row>
    <row r="869" spans="4:41" ht="15.75" customHeight="1" x14ac:dyDescent="0.25">
      <c r="D869" s="7"/>
      <c r="AO869" s="72"/>
    </row>
    <row r="870" spans="4:41" ht="15.75" customHeight="1" x14ac:dyDescent="0.25">
      <c r="D870" s="7"/>
      <c r="AO870" s="72"/>
    </row>
    <row r="871" spans="4:41" ht="15.75" customHeight="1" x14ac:dyDescent="0.25">
      <c r="D871" s="7"/>
      <c r="AO871" s="72"/>
    </row>
    <row r="872" spans="4:41" ht="15.75" customHeight="1" x14ac:dyDescent="0.25">
      <c r="D872" s="7"/>
      <c r="AO872" s="72"/>
    </row>
    <row r="873" spans="4:41" ht="15.75" customHeight="1" x14ac:dyDescent="0.25">
      <c r="D873" s="7"/>
      <c r="AO873" s="72"/>
    </row>
    <row r="874" spans="4:41" ht="15.75" customHeight="1" x14ac:dyDescent="0.25">
      <c r="D874" s="7"/>
      <c r="AO874" s="72"/>
    </row>
    <row r="875" spans="4:41" ht="15.75" customHeight="1" x14ac:dyDescent="0.25">
      <c r="D875" s="7"/>
      <c r="AO875" s="72"/>
    </row>
    <row r="876" spans="4:41" ht="15.75" customHeight="1" x14ac:dyDescent="0.25">
      <c r="D876" s="7"/>
      <c r="AO876" s="72"/>
    </row>
    <row r="877" spans="4:41" ht="15.75" customHeight="1" x14ac:dyDescent="0.25">
      <c r="D877" s="7"/>
      <c r="AO877" s="72"/>
    </row>
    <row r="878" spans="4:41" ht="15.75" customHeight="1" x14ac:dyDescent="0.25">
      <c r="D878" s="7"/>
      <c r="AO878" s="72"/>
    </row>
    <row r="879" spans="4:41" ht="15.75" customHeight="1" x14ac:dyDescent="0.25">
      <c r="D879" s="7"/>
      <c r="AO879" s="72"/>
    </row>
    <row r="880" spans="4:41" ht="15.75" customHeight="1" x14ac:dyDescent="0.25">
      <c r="D880" s="7"/>
      <c r="AO880" s="72"/>
    </row>
    <row r="881" spans="4:41" ht="15.75" customHeight="1" x14ac:dyDescent="0.25">
      <c r="D881" s="7"/>
      <c r="AO881" s="72"/>
    </row>
    <row r="882" spans="4:41" ht="15.75" customHeight="1" x14ac:dyDescent="0.25">
      <c r="D882" s="7"/>
      <c r="AO882" s="72"/>
    </row>
    <row r="883" spans="4:41" ht="15.75" customHeight="1" x14ac:dyDescent="0.25">
      <c r="D883" s="7"/>
      <c r="AO883" s="72"/>
    </row>
    <row r="884" spans="4:41" ht="15.75" customHeight="1" x14ac:dyDescent="0.25">
      <c r="D884" s="7"/>
      <c r="AO884" s="72"/>
    </row>
    <row r="885" spans="4:41" ht="15.75" customHeight="1" x14ac:dyDescent="0.25">
      <c r="D885" s="7"/>
      <c r="AO885" s="72"/>
    </row>
    <row r="886" spans="4:41" ht="15.75" customHeight="1" x14ac:dyDescent="0.25">
      <c r="D886" s="7"/>
      <c r="AO886" s="72"/>
    </row>
    <row r="887" spans="4:41" ht="15.75" customHeight="1" x14ac:dyDescent="0.25">
      <c r="D887" s="7"/>
      <c r="AO887" s="72"/>
    </row>
    <row r="888" spans="4:41" ht="15.75" customHeight="1" x14ac:dyDescent="0.25">
      <c r="D888" s="7"/>
      <c r="AO888" s="72"/>
    </row>
    <row r="889" spans="4:41" ht="15.75" customHeight="1" x14ac:dyDescent="0.25">
      <c r="D889" s="7"/>
      <c r="AO889" s="72"/>
    </row>
    <row r="890" spans="4:41" ht="15.75" customHeight="1" x14ac:dyDescent="0.25">
      <c r="D890" s="7"/>
      <c r="AO890" s="72"/>
    </row>
    <row r="891" spans="4:41" ht="15.75" customHeight="1" x14ac:dyDescent="0.25">
      <c r="D891" s="7"/>
      <c r="AO891" s="72"/>
    </row>
    <row r="892" spans="4:41" ht="15.75" customHeight="1" x14ac:dyDescent="0.25">
      <c r="D892" s="7"/>
      <c r="AO892" s="72"/>
    </row>
    <row r="893" spans="4:41" ht="15.75" customHeight="1" x14ac:dyDescent="0.25">
      <c r="D893" s="7"/>
      <c r="AO893" s="72"/>
    </row>
    <row r="894" spans="4:41" ht="15.75" customHeight="1" x14ac:dyDescent="0.25">
      <c r="D894" s="7"/>
      <c r="AO894" s="72"/>
    </row>
    <row r="895" spans="4:41" ht="15.75" customHeight="1" x14ac:dyDescent="0.25">
      <c r="D895" s="7"/>
      <c r="AO895" s="72"/>
    </row>
    <row r="896" spans="4:41" ht="15.75" customHeight="1" x14ac:dyDescent="0.25">
      <c r="D896" s="7"/>
      <c r="AO896" s="72"/>
    </row>
    <row r="897" spans="4:41" ht="15.75" customHeight="1" x14ac:dyDescent="0.25">
      <c r="D897" s="7"/>
      <c r="AO897" s="72"/>
    </row>
    <row r="898" spans="4:41" ht="15.75" customHeight="1" x14ac:dyDescent="0.25">
      <c r="D898" s="7"/>
      <c r="AO898" s="72"/>
    </row>
    <row r="899" spans="4:41" ht="15.75" customHeight="1" x14ac:dyDescent="0.25">
      <c r="D899" s="7"/>
      <c r="AO899" s="72"/>
    </row>
    <row r="900" spans="4:41" ht="15.75" customHeight="1" x14ac:dyDescent="0.25">
      <c r="D900" s="7"/>
      <c r="AO900" s="72"/>
    </row>
    <row r="901" spans="4:41" ht="15.75" customHeight="1" x14ac:dyDescent="0.25">
      <c r="D901" s="7"/>
      <c r="AO901" s="72"/>
    </row>
    <row r="902" spans="4:41" ht="15.75" customHeight="1" x14ac:dyDescent="0.25">
      <c r="D902" s="7"/>
      <c r="AO902" s="72"/>
    </row>
    <row r="903" spans="4:41" ht="15.75" customHeight="1" x14ac:dyDescent="0.25">
      <c r="D903" s="7"/>
      <c r="AO903" s="72"/>
    </row>
    <row r="904" spans="4:41" ht="15.75" customHeight="1" x14ac:dyDescent="0.25">
      <c r="D904" s="7"/>
      <c r="AO904" s="72"/>
    </row>
    <row r="905" spans="4:41" ht="15.75" customHeight="1" x14ac:dyDescent="0.25">
      <c r="D905" s="7"/>
      <c r="AO905" s="72"/>
    </row>
    <row r="906" spans="4:41" ht="15.75" customHeight="1" x14ac:dyDescent="0.25">
      <c r="D906" s="7"/>
      <c r="AO906" s="72"/>
    </row>
    <row r="907" spans="4:41" ht="15.75" customHeight="1" x14ac:dyDescent="0.25">
      <c r="D907" s="7"/>
      <c r="AO907" s="72"/>
    </row>
    <row r="908" spans="4:41" ht="15.75" customHeight="1" x14ac:dyDescent="0.25">
      <c r="D908" s="7"/>
      <c r="AO908" s="72"/>
    </row>
    <row r="909" spans="4:41" ht="15.75" customHeight="1" x14ac:dyDescent="0.25">
      <c r="D909" s="7"/>
      <c r="AO909" s="72"/>
    </row>
    <row r="910" spans="4:41" ht="15.75" customHeight="1" x14ac:dyDescent="0.25">
      <c r="D910" s="7"/>
      <c r="AO910" s="72"/>
    </row>
    <row r="911" spans="4:41" ht="15.75" customHeight="1" x14ac:dyDescent="0.25">
      <c r="D911" s="7"/>
      <c r="AO911" s="72"/>
    </row>
    <row r="912" spans="4:41" ht="15.75" customHeight="1" x14ac:dyDescent="0.25">
      <c r="D912" s="7"/>
      <c r="AO912" s="72"/>
    </row>
    <row r="913" spans="4:41" ht="15.75" customHeight="1" x14ac:dyDescent="0.25">
      <c r="D913" s="7"/>
      <c r="AO913" s="72"/>
    </row>
    <row r="914" spans="4:41" ht="15.75" customHeight="1" x14ac:dyDescent="0.25">
      <c r="D914" s="7"/>
      <c r="AO914" s="72"/>
    </row>
    <row r="915" spans="4:41" ht="15.75" customHeight="1" x14ac:dyDescent="0.25">
      <c r="D915" s="7"/>
      <c r="AO915" s="72"/>
    </row>
    <row r="916" spans="4:41" ht="15.75" customHeight="1" x14ac:dyDescent="0.25">
      <c r="D916" s="7"/>
      <c r="AO916" s="72"/>
    </row>
    <row r="917" spans="4:41" ht="15.75" customHeight="1" x14ac:dyDescent="0.25">
      <c r="D917" s="7"/>
      <c r="AO917" s="72"/>
    </row>
    <row r="918" spans="4:41" ht="15.75" customHeight="1" x14ac:dyDescent="0.25">
      <c r="D918" s="7"/>
      <c r="AO918" s="72"/>
    </row>
    <row r="919" spans="4:41" ht="15.75" customHeight="1" x14ac:dyDescent="0.25">
      <c r="D919" s="7"/>
      <c r="AO919" s="72"/>
    </row>
    <row r="920" spans="4:41" ht="15.75" customHeight="1" x14ac:dyDescent="0.25">
      <c r="D920" s="7"/>
      <c r="AO920" s="72"/>
    </row>
    <row r="921" spans="4:41" ht="15.75" customHeight="1" x14ac:dyDescent="0.25">
      <c r="D921" s="7"/>
      <c r="AO921" s="72"/>
    </row>
    <row r="922" spans="4:41" ht="15.75" customHeight="1" x14ac:dyDescent="0.25">
      <c r="D922" s="7"/>
      <c r="AO922" s="72"/>
    </row>
    <row r="923" spans="4:41" ht="15.75" customHeight="1" x14ac:dyDescent="0.25">
      <c r="D923" s="7"/>
      <c r="AO923" s="72"/>
    </row>
    <row r="924" spans="4:41" ht="15.75" customHeight="1" x14ac:dyDescent="0.25">
      <c r="D924" s="7"/>
      <c r="AO924" s="72"/>
    </row>
    <row r="925" spans="4:41" ht="15.75" customHeight="1" x14ac:dyDescent="0.25">
      <c r="D925" s="7"/>
      <c r="AO925" s="72"/>
    </row>
    <row r="926" spans="4:41" ht="15.75" customHeight="1" x14ac:dyDescent="0.25">
      <c r="D926" s="7"/>
      <c r="AO926" s="72"/>
    </row>
    <row r="927" spans="4:41" ht="15.75" customHeight="1" x14ac:dyDescent="0.25">
      <c r="D927" s="7"/>
      <c r="AO927" s="72"/>
    </row>
    <row r="928" spans="4:41" ht="15.75" customHeight="1" x14ac:dyDescent="0.25">
      <c r="D928" s="7"/>
      <c r="AO928" s="72"/>
    </row>
    <row r="929" spans="4:41" ht="15.75" customHeight="1" x14ac:dyDescent="0.25">
      <c r="D929" s="7"/>
      <c r="AO929" s="72"/>
    </row>
    <row r="930" spans="4:41" ht="15.75" customHeight="1" x14ac:dyDescent="0.25">
      <c r="D930" s="7"/>
      <c r="AO930" s="72"/>
    </row>
    <row r="931" spans="4:41" ht="15.75" customHeight="1" x14ac:dyDescent="0.25">
      <c r="D931" s="7"/>
      <c r="AO931" s="72"/>
    </row>
    <row r="932" spans="4:41" ht="15.75" customHeight="1" x14ac:dyDescent="0.25">
      <c r="D932" s="7"/>
      <c r="AO932" s="72"/>
    </row>
    <row r="933" spans="4:41" ht="15.75" customHeight="1" x14ac:dyDescent="0.25">
      <c r="D933" s="7"/>
      <c r="AO933" s="72"/>
    </row>
    <row r="934" spans="4:41" ht="15.75" customHeight="1" x14ac:dyDescent="0.25">
      <c r="D934" s="7"/>
      <c r="AO934" s="72"/>
    </row>
    <row r="935" spans="4:41" ht="15.75" customHeight="1" x14ac:dyDescent="0.25">
      <c r="D935" s="7"/>
      <c r="AO935" s="72"/>
    </row>
    <row r="936" spans="4:41" ht="15.75" customHeight="1" x14ac:dyDescent="0.25">
      <c r="D936" s="7"/>
      <c r="AO936" s="72"/>
    </row>
    <row r="937" spans="4:41" ht="15.75" customHeight="1" x14ac:dyDescent="0.25">
      <c r="D937" s="7"/>
      <c r="AO937" s="72"/>
    </row>
    <row r="938" spans="4:41" ht="15.75" customHeight="1" x14ac:dyDescent="0.25">
      <c r="D938" s="7"/>
      <c r="AO938" s="72"/>
    </row>
    <row r="939" spans="4:41" ht="15.75" customHeight="1" x14ac:dyDescent="0.25">
      <c r="D939" s="7"/>
      <c r="AO939" s="72"/>
    </row>
    <row r="940" spans="4:41" ht="15.75" customHeight="1" x14ac:dyDescent="0.25">
      <c r="D940" s="7"/>
      <c r="AO940" s="72"/>
    </row>
    <row r="941" spans="4:41" ht="15.75" customHeight="1" x14ac:dyDescent="0.25">
      <c r="D941" s="7"/>
      <c r="AO941" s="72"/>
    </row>
    <row r="942" spans="4:41" ht="15.75" customHeight="1" x14ac:dyDescent="0.25">
      <c r="D942" s="7"/>
      <c r="AO942" s="72"/>
    </row>
    <row r="943" spans="4:41" ht="15.75" customHeight="1" x14ac:dyDescent="0.25">
      <c r="D943" s="7"/>
      <c r="AO943" s="72"/>
    </row>
    <row r="944" spans="4:41" ht="15.75" customHeight="1" x14ac:dyDescent="0.25">
      <c r="D944" s="7"/>
      <c r="AO944" s="72"/>
    </row>
    <row r="945" spans="4:41" ht="15.75" customHeight="1" x14ac:dyDescent="0.25">
      <c r="D945" s="7"/>
      <c r="AO945" s="72"/>
    </row>
    <row r="946" spans="4:41" ht="15.75" customHeight="1" x14ac:dyDescent="0.25">
      <c r="D946" s="7"/>
      <c r="AO946" s="72"/>
    </row>
    <row r="947" spans="4:41" ht="15.75" customHeight="1" x14ac:dyDescent="0.25">
      <c r="D947" s="7"/>
      <c r="AO947" s="72"/>
    </row>
    <row r="948" spans="4:41" ht="15.75" customHeight="1" x14ac:dyDescent="0.25">
      <c r="D948" s="7"/>
      <c r="AO948" s="72"/>
    </row>
    <row r="949" spans="4:41" ht="15.75" customHeight="1" x14ac:dyDescent="0.25">
      <c r="D949" s="7"/>
      <c r="AO949" s="72"/>
    </row>
    <row r="950" spans="4:41" ht="15.75" customHeight="1" x14ac:dyDescent="0.25">
      <c r="D950" s="7"/>
      <c r="AO950" s="72"/>
    </row>
    <row r="951" spans="4:41" ht="15.75" customHeight="1" x14ac:dyDescent="0.25">
      <c r="D951" s="7"/>
      <c r="AO951" s="72"/>
    </row>
    <row r="952" spans="4:41" ht="15.75" customHeight="1" x14ac:dyDescent="0.25">
      <c r="D952" s="7"/>
      <c r="AO952" s="72"/>
    </row>
    <row r="953" spans="4:41" ht="15.75" customHeight="1" x14ac:dyDescent="0.25">
      <c r="D953" s="7"/>
      <c r="AO953" s="72"/>
    </row>
    <row r="954" spans="4:41" ht="15.75" customHeight="1" x14ac:dyDescent="0.25">
      <c r="D954" s="7"/>
      <c r="AO954" s="72"/>
    </row>
    <row r="955" spans="4:41" ht="15.75" customHeight="1" x14ac:dyDescent="0.25">
      <c r="D955" s="7"/>
      <c r="AO955" s="72"/>
    </row>
    <row r="956" spans="4:41" ht="15.75" customHeight="1" x14ac:dyDescent="0.25">
      <c r="D956" s="7"/>
      <c r="AO956" s="72"/>
    </row>
    <row r="957" spans="4:41" ht="15.75" customHeight="1" x14ac:dyDescent="0.25">
      <c r="D957" s="7"/>
      <c r="AO957" s="72"/>
    </row>
    <row r="958" spans="4:41" ht="15.75" customHeight="1" x14ac:dyDescent="0.25">
      <c r="D958" s="7"/>
      <c r="AO958" s="72"/>
    </row>
    <row r="959" spans="4:41" ht="15.75" customHeight="1" x14ac:dyDescent="0.25">
      <c r="D959" s="7"/>
      <c r="AO959" s="72"/>
    </row>
    <row r="960" spans="4:41" ht="15.75" customHeight="1" x14ac:dyDescent="0.25">
      <c r="D960" s="7"/>
      <c r="AO960" s="72"/>
    </row>
    <row r="961" spans="4:41" ht="15.75" customHeight="1" x14ac:dyDescent="0.25">
      <c r="D961" s="7"/>
      <c r="AO961" s="72"/>
    </row>
    <row r="962" spans="4:41" ht="15.75" customHeight="1" x14ac:dyDescent="0.25">
      <c r="D962" s="7"/>
      <c r="AO962" s="72"/>
    </row>
    <row r="963" spans="4:41" ht="15.75" customHeight="1" x14ac:dyDescent="0.25">
      <c r="D963" s="7"/>
      <c r="AO963" s="72"/>
    </row>
    <row r="964" spans="4:41" ht="15.75" customHeight="1" x14ac:dyDescent="0.25">
      <c r="D964" s="7"/>
      <c r="AO964" s="72"/>
    </row>
    <row r="965" spans="4:41" ht="15.75" customHeight="1" x14ac:dyDescent="0.25">
      <c r="D965" s="7"/>
      <c r="AO965" s="72"/>
    </row>
    <row r="966" spans="4:41" ht="15.75" customHeight="1" x14ac:dyDescent="0.25">
      <c r="D966" s="7"/>
      <c r="AO966" s="72"/>
    </row>
    <row r="967" spans="4:41" ht="15.75" customHeight="1" x14ac:dyDescent="0.25">
      <c r="D967" s="7"/>
      <c r="AO967" s="72"/>
    </row>
    <row r="968" spans="4:41" ht="15.75" customHeight="1" x14ac:dyDescent="0.25">
      <c r="D968" s="7"/>
      <c r="AO968" s="72"/>
    </row>
    <row r="969" spans="4:41" ht="15.75" customHeight="1" x14ac:dyDescent="0.25">
      <c r="D969" s="7"/>
      <c r="AO969" s="72"/>
    </row>
    <row r="970" spans="4:41" ht="15.75" customHeight="1" x14ac:dyDescent="0.25">
      <c r="D970" s="7"/>
      <c r="AO970" s="72"/>
    </row>
    <row r="971" spans="4:41" ht="15.75" customHeight="1" x14ac:dyDescent="0.25">
      <c r="D971" s="7"/>
      <c r="AO971" s="72"/>
    </row>
    <row r="972" spans="4:41" ht="15.75" customHeight="1" x14ac:dyDescent="0.25">
      <c r="D972" s="7"/>
      <c r="AO972" s="72"/>
    </row>
    <row r="973" spans="4:41" ht="15.75" customHeight="1" x14ac:dyDescent="0.25">
      <c r="D973" s="7"/>
      <c r="AO973" s="72"/>
    </row>
    <row r="974" spans="4:41" ht="15.75" customHeight="1" x14ac:dyDescent="0.25">
      <c r="D974" s="7"/>
      <c r="AO974" s="72"/>
    </row>
    <row r="975" spans="4:41" ht="15.75" customHeight="1" x14ac:dyDescent="0.25">
      <c r="D975" s="7"/>
      <c r="AO975" s="72"/>
    </row>
    <row r="976" spans="4:41" ht="15.75" customHeight="1" x14ac:dyDescent="0.25">
      <c r="D976" s="7"/>
      <c r="AO976" s="72"/>
    </row>
    <row r="977" spans="4:41" ht="15.75" customHeight="1" x14ac:dyDescent="0.25">
      <c r="D977" s="7"/>
      <c r="AO977" s="72"/>
    </row>
    <row r="978" spans="4:41" ht="15.75" customHeight="1" x14ac:dyDescent="0.25">
      <c r="D978" s="7"/>
      <c r="AO978" s="72"/>
    </row>
    <row r="979" spans="4:41" ht="15.75" customHeight="1" x14ac:dyDescent="0.25">
      <c r="D979" s="7"/>
      <c r="AO979" s="72"/>
    </row>
    <row r="980" spans="4:41" ht="15.75" customHeight="1" x14ac:dyDescent="0.25">
      <c r="D980" s="7"/>
      <c r="AO980" s="72"/>
    </row>
    <row r="981" spans="4:41" ht="15.75" customHeight="1" x14ac:dyDescent="0.25">
      <c r="D981" s="7"/>
      <c r="AO981" s="72"/>
    </row>
    <row r="982" spans="4:41" ht="15.75" customHeight="1" x14ac:dyDescent="0.25">
      <c r="D982" s="7"/>
      <c r="AO982" s="72"/>
    </row>
    <row r="983" spans="4:41" ht="15.75" customHeight="1" x14ac:dyDescent="0.25">
      <c r="D983" s="7"/>
      <c r="AO983" s="72"/>
    </row>
    <row r="984" spans="4:41" ht="15.75" customHeight="1" x14ac:dyDescent="0.25">
      <c r="D984" s="7"/>
      <c r="AO984" s="72"/>
    </row>
    <row r="985" spans="4:41" ht="15.75" customHeight="1" x14ac:dyDescent="0.25">
      <c r="D985" s="7"/>
      <c r="AO985" s="72"/>
    </row>
    <row r="986" spans="4:41" ht="15.75" customHeight="1" x14ac:dyDescent="0.25">
      <c r="D986" s="7"/>
      <c r="AO986" s="72"/>
    </row>
    <row r="987" spans="4:41" ht="15.75" customHeight="1" x14ac:dyDescent="0.25">
      <c r="D987" s="7"/>
      <c r="AO987" s="72"/>
    </row>
    <row r="988" spans="4:41" ht="15.75" customHeight="1" x14ac:dyDescent="0.25">
      <c r="D988" s="7"/>
      <c r="AO988" s="72"/>
    </row>
    <row r="989" spans="4:41" ht="15.75" customHeight="1" x14ac:dyDescent="0.25">
      <c r="D989" s="7"/>
      <c r="AO989" s="72"/>
    </row>
    <row r="990" spans="4:41" ht="15.75" customHeight="1" x14ac:dyDescent="0.25">
      <c r="D990" s="7"/>
      <c r="AO990" s="72"/>
    </row>
    <row r="991" spans="4:41" ht="15.75" customHeight="1" x14ac:dyDescent="0.25">
      <c r="D991" s="7"/>
      <c r="AO991" s="72"/>
    </row>
    <row r="992" spans="4:41" ht="15.75" customHeight="1" x14ac:dyDescent="0.25">
      <c r="D992" s="7"/>
    </row>
    <row r="993" spans="4:4" ht="15.75" customHeight="1" x14ac:dyDescent="0.25">
      <c r="D993" s="7"/>
    </row>
    <row r="994" spans="4:4" ht="15.75" customHeight="1" x14ac:dyDescent="0.25">
      <c r="D994" s="7"/>
    </row>
  </sheetData>
  <sortState xmlns:xlrd2="http://schemas.microsoft.com/office/spreadsheetml/2017/richdata2" ref="A4:AO69">
    <sortCondition ref="A4:A69"/>
    <sortCondition ref="C4:C69"/>
  </sortState>
  <mergeCells count="14">
    <mergeCell ref="AO2:AO3"/>
    <mergeCell ref="A1:D1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</mergeCells>
  <phoneticPr fontId="32" type="noConversion"/>
  <pageMargins left="0.25" right="0.25" top="0.75" bottom="0.75" header="0.3" footer="0.3"/>
  <pageSetup paperSize="8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Q993"/>
  <sheetViews>
    <sheetView zoomScaleNormal="100" workbookViewId="0">
      <selection activeCell="A2" sqref="A2:XFD2"/>
    </sheetView>
  </sheetViews>
  <sheetFormatPr defaultColWidth="14.42578125" defaultRowHeight="15" customHeight="1" x14ac:dyDescent="0.25"/>
  <cols>
    <col min="1" max="1" width="61.42578125" customWidth="1"/>
    <col min="2" max="2" width="10.140625" customWidth="1"/>
    <col min="3" max="3" width="77.42578125" customWidth="1"/>
    <col min="4" max="4" width="10.28515625" customWidth="1"/>
    <col min="5" max="16" width="7.85546875" customWidth="1"/>
    <col min="17" max="17" width="13.7109375" customWidth="1"/>
  </cols>
  <sheetData>
    <row r="1" spans="1:17" ht="24.75" customHeight="1" x14ac:dyDescent="0.25">
      <c r="A1" s="38" t="s">
        <v>591</v>
      </c>
      <c r="B1" s="38"/>
      <c r="C1" s="38"/>
      <c r="D1" s="288"/>
    </row>
    <row r="2" spans="1:17" ht="51" customHeight="1" x14ac:dyDescent="0.25">
      <c r="A2" s="47" t="s">
        <v>211</v>
      </c>
      <c r="B2" s="47"/>
      <c r="C2" s="47" t="s">
        <v>592</v>
      </c>
      <c r="D2" s="147" t="s">
        <v>214</v>
      </c>
      <c r="E2" s="47" t="s">
        <v>3</v>
      </c>
      <c r="F2" s="60" t="s">
        <v>5</v>
      </c>
      <c r="G2" s="47" t="s">
        <v>7</v>
      </c>
      <c r="H2" s="60" t="s">
        <v>9</v>
      </c>
      <c r="I2" s="47" t="s">
        <v>11</v>
      </c>
      <c r="J2" s="60" t="s">
        <v>13</v>
      </c>
      <c r="K2" s="47" t="s">
        <v>15</v>
      </c>
      <c r="L2" s="60" t="s">
        <v>17</v>
      </c>
      <c r="M2" s="47" t="s">
        <v>19</v>
      </c>
      <c r="N2" s="60" t="s">
        <v>21</v>
      </c>
      <c r="O2" s="47" t="s">
        <v>23</v>
      </c>
      <c r="P2" s="243" t="s">
        <v>25</v>
      </c>
      <c r="Q2" s="107" t="s">
        <v>216</v>
      </c>
    </row>
    <row r="3" spans="1:17" x14ac:dyDescent="0.25">
      <c r="A3" s="204" t="s">
        <v>54</v>
      </c>
      <c r="B3" s="154" t="s">
        <v>61</v>
      </c>
      <c r="C3" s="204" t="s">
        <v>62</v>
      </c>
      <c r="D3" s="154" t="s">
        <v>225</v>
      </c>
      <c r="E3" s="154">
        <v>1</v>
      </c>
      <c r="F3" s="154">
        <v>2</v>
      </c>
      <c r="G3" s="154">
        <v>1</v>
      </c>
      <c r="H3" s="154">
        <v>2</v>
      </c>
      <c r="I3" s="154"/>
      <c r="J3" s="154">
        <v>1</v>
      </c>
      <c r="K3" s="154">
        <v>1</v>
      </c>
      <c r="L3" s="154"/>
      <c r="M3" s="154">
        <v>1</v>
      </c>
      <c r="N3" s="154"/>
      <c r="O3" s="154"/>
      <c r="P3" s="154">
        <v>2</v>
      </c>
      <c r="Q3" s="197"/>
    </row>
    <row r="4" spans="1:17" x14ac:dyDescent="0.25">
      <c r="A4" s="204" t="s">
        <v>54</v>
      </c>
      <c r="B4" s="154" t="s">
        <v>61</v>
      </c>
      <c r="C4" s="204" t="s">
        <v>63</v>
      </c>
      <c r="D4" s="154" t="s">
        <v>226</v>
      </c>
      <c r="E4" s="154">
        <v>1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97"/>
    </row>
    <row r="5" spans="1:17" x14ac:dyDescent="0.25">
      <c r="A5" s="204" t="s">
        <v>66</v>
      </c>
      <c r="B5" s="154" t="s">
        <v>61</v>
      </c>
      <c r="C5" s="204" t="s">
        <v>74</v>
      </c>
      <c r="D5" s="154" t="s">
        <v>234</v>
      </c>
      <c r="E5" s="154">
        <v>2</v>
      </c>
      <c r="F5" s="154"/>
      <c r="G5" s="154">
        <v>1</v>
      </c>
      <c r="H5" s="154"/>
      <c r="I5" s="154"/>
      <c r="J5" s="154"/>
      <c r="K5" s="154">
        <v>2</v>
      </c>
      <c r="L5" s="154">
        <v>2</v>
      </c>
      <c r="M5" s="154">
        <v>1</v>
      </c>
      <c r="N5" s="154"/>
      <c r="O5" s="154"/>
      <c r="P5" s="154">
        <v>1</v>
      </c>
      <c r="Q5" s="197"/>
    </row>
    <row r="6" spans="1:17" ht="15.75" customHeight="1" x14ac:dyDescent="0.25">
      <c r="A6" s="204" t="s">
        <v>66</v>
      </c>
      <c r="B6" s="154" t="s">
        <v>61</v>
      </c>
      <c r="C6" s="204" t="s">
        <v>76</v>
      </c>
      <c r="D6" s="154" t="s">
        <v>236</v>
      </c>
      <c r="E6" s="154">
        <v>6</v>
      </c>
      <c r="F6" s="154">
        <v>4</v>
      </c>
      <c r="G6" s="154">
        <v>3</v>
      </c>
      <c r="H6" s="154">
        <v>4</v>
      </c>
      <c r="I6" s="154">
        <v>2</v>
      </c>
      <c r="J6" s="154">
        <v>4</v>
      </c>
      <c r="K6" s="154">
        <v>3</v>
      </c>
      <c r="L6" s="154">
        <v>6</v>
      </c>
      <c r="M6" s="154">
        <v>2</v>
      </c>
      <c r="N6" s="154">
        <v>2</v>
      </c>
      <c r="O6" s="154">
        <v>3</v>
      </c>
      <c r="P6" s="154">
        <v>3</v>
      </c>
      <c r="Q6" s="197"/>
    </row>
    <row r="7" spans="1:17" ht="15.75" customHeight="1" x14ac:dyDescent="0.25">
      <c r="A7" s="204" t="s">
        <v>78</v>
      </c>
      <c r="B7" s="154" t="s">
        <v>61</v>
      </c>
      <c r="C7" s="204" t="s">
        <v>85</v>
      </c>
      <c r="D7" s="154" t="s">
        <v>244</v>
      </c>
      <c r="E7" s="154">
        <v>1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97"/>
    </row>
    <row r="8" spans="1:17" x14ac:dyDescent="0.25">
      <c r="A8" s="204" t="s">
        <v>78</v>
      </c>
      <c r="B8" s="154" t="s">
        <v>61</v>
      </c>
      <c r="C8" s="204" t="s">
        <v>86</v>
      </c>
      <c r="D8" s="154" t="s">
        <v>245</v>
      </c>
      <c r="E8" s="154">
        <v>1</v>
      </c>
      <c r="F8" s="154">
        <v>1</v>
      </c>
      <c r="G8" s="154">
        <v>1</v>
      </c>
      <c r="H8" s="154">
        <v>1</v>
      </c>
      <c r="I8" s="154"/>
      <c r="J8" s="154">
        <v>1</v>
      </c>
      <c r="K8" s="154">
        <v>1</v>
      </c>
      <c r="L8" s="154">
        <v>1</v>
      </c>
      <c r="M8" s="154"/>
      <c r="N8" s="154"/>
      <c r="O8" s="154"/>
      <c r="P8" s="154">
        <v>1</v>
      </c>
      <c r="Q8" s="197"/>
    </row>
    <row r="9" spans="1:17" x14ac:dyDescent="0.25">
      <c r="A9" s="204" t="s">
        <v>78</v>
      </c>
      <c r="B9" s="154" t="s">
        <v>61</v>
      </c>
      <c r="C9" s="204" t="s">
        <v>87</v>
      </c>
      <c r="D9" s="154" t="s">
        <v>247</v>
      </c>
      <c r="E9" s="154">
        <v>2</v>
      </c>
      <c r="F9" s="154">
        <v>1</v>
      </c>
      <c r="G9" s="154">
        <v>1</v>
      </c>
      <c r="H9" s="154"/>
      <c r="I9" s="154"/>
      <c r="J9" s="154"/>
      <c r="K9" s="154"/>
      <c r="L9" s="154">
        <v>1</v>
      </c>
      <c r="M9" s="154"/>
      <c r="N9" s="154"/>
      <c r="O9" s="154"/>
      <c r="P9" s="154"/>
      <c r="Q9" s="197"/>
    </row>
    <row r="10" spans="1:17" x14ac:dyDescent="0.25">
      <c r="A10" s="204" t="s">
        <v>78</v>
      </c>
      <c r="B10" s="154" t="s">
        <v>61</v>
      </c>
      <c r="C10" s="204" t="s">
        <v>88</v>
      </c>
      <c r="D10" s="154" t="s">
        <v>250</v>
      </c>
      <c r="E10" s="154">
        <v>1</v>
      </c>
      <c r="F10" s="154"/>
      <c r="G10" s="154">
        <v>1</v>
      </c>
      <c r="H10" s="154">
        <v>1</v>
      </c>
      <c r="I10" s="154">
        <v>1</v>
      </c>
      <c r="J10" s="154">
        <v>1</v>
      </c>
      <c r="K10" s="154">
        <v>1</v>
      </c>
      <c r="L10" s="154">
        <v>1</v>
      </c>
      <c r="M10" s="154">
        <v>1</v>
      </c>
      <c r="N10" s="154">
        <v>1</v>
      </c>
      <c r="O10" s="154"/>
      <c r="P10" s="154">
        <v>2</v>
      </c>
      <c r="Q10" s="197"/>
    </row>
    <row r="11" spans="1:17" x14ac:dyDescent="0.25">
      <c r="A11" s="204" t="s">
        <v>78</v>
      </c>
      <c r="B11" s="154" t="s">
        <v>61</v>
      </c>
      <c r="C11" s="204" t="s">
        <v>89</v>
      </c>
      <c r="D11" s="154" t="s">
        <v>251</v>
      </c>
      <c r="E11" s="154">
        <v>1</v>
      </c>
      <c r="F11" s="154"/>
      <c r="G11" s="154"/>
      <c r="H11" s="154">
        <v>1</v>
      </c>
      <c r="I11" s="154"/>
      <c r="J11" s="154"/>
      <c r="K11" s="154"/>
      <c r="L11" s="154"/>
      <c r="M11" s="154"/>
      <c r="N11" s="154"/>
      <c r="O11" s="154"/>
      <c r="P11" s="154"/>
      <c r="Q11" s="197"/>
    </row>
    <row r="12" spans="1:17" x14ac:dyDescent="0.25">
      <c r="A12" s="204" t="s">
        <v>95</v>
      </c>
      <c r="B12" s="154" t="s">
        <v>61</v>
      </c>
      <c r="C12" s="204" t="s">
        <v>99</v>
      </c>
      <c r="D12" s="154" t="s">
        <v>257</v>
      </c>
      <c r="E12" s="154"/>
      <c r="F12" s="154"/>
      <c r="G12" s="154"/>
      <c r="H12" s="154"/>
      <c r="I12" s="154">
        <v>1</v>
      </c>
      <c r="J12" s="154">
        <v>1</v>
      </c>
      <c r="K12" s="154"/>
      <c r="L12" s="154"/>
      <c r="M12" s="154"/>
      <c r="N12" s="154"/>
      <c r="O12" s="154"/>
      <c r="P12" s="154"/>
      <c r="Q12" s="197"/>
    </row>
    <row r="13" spans="1:17" x14ac:dyDescent="0.25">
      <c r="A13" s="204" t="s">
        <v>101</v>
      </c>
      <c r="B13" s="154" t="s">
        <v>61</v>
      </c>
      <c r="C13" s="204" t="s">
        <v>103</v>
      </c>
      <c r="D13" s="154" t="s">
        <v>263</v>
      </c>
      <c r="E13" s="154"/>
      <c r="F13" s="154"/>
      <c r="G13" s="154">
        <v>2</v>
      </c>
      <c r="H13" s="154">
        <v>1</v>
      </c>
      <c r="I13" s="154"/>
      <c r="J13" s="154">
        <v>1</v>
      </c>
      <c r="K13" s="154">
        <v>1</v>
      </c>
      <c r="L13" s="154"/>
      <c r="M13" s="154"/>
      <c r="N13" s="154"/>
      <c r="O13" s="154"/>
      <c r="P13" s="154">
        <v>1</v>
      </c>
      <c r="Q13" s="197" t="s">
        <v>220</v>
      </c>
    </row>
    <row r="14" spans="1:17" x14ac:dyDescent="0.25">
      <c r="A14" s="204" t="s">
        <v>105</v>
      </c>
      <c r="B14" s="154" t="s">
        <v>61</v>
      </c>
      <c r="C14" s="204" t="s">
        <v>124</v>
      </c>
      <c r="D14" s="154" t="s">
        <v>269</v>
      </c>
      <c r="E14" s="154"/>
      <c r="F14" s="154">
        <v>2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97"/>
    </row>
    <row r="15" spans="1:17" x14ac:dyDescent="0.25">
      <c r="A15" s="204" t="s">
        <v>105</v>
      </c>
      <c r="B15" s="154" t="s">
        <v>61</v>
      </c>
      <c r="C15" s="204" t="s">
        <v>107</v>
      </c>
      <c r="D15" s="154" t="s">
        <v>271</v>
      </c>
      <c r="E15" s="154">
        <v>3</v>
      </c>
      <c r="F15" s="154"/>
      <c r="G15" s="154"/>
      <c r="H15" s="154"/>
      <c r="I15" s="154">
        <v>2</v>
      </c>
      <c r="J15" s="154">
        <v>1</v>
      </c>
      <c r="K15" s="154">
        <v>1</v>
      </c>
      <c r="L15" s="154"/>
      <c r="M15" s="154"/>
      <c r="N15" s="154">
        <v>1</v>
      </c>
      <c r="O15" s="154"/>
      <c r="P15" s="154">
        <v>1</v>
      </c>
      <c r="Q15" s="197"/>
    </row>
    <row r="16" spans="1:17" x14ac:dyDescent="0.25">
      <c r="A16" s="204" t="s">
        <v>105</v>
      </c>
      <c r="B16" s="154" t="s">
        <v>61</v>
      </c>
      <c r="C16" s="204" t="s">
        <v>126</v>
      </c>
      <c r="D16" s="154" t="s">
        <v>272</v>
      </c>
      <c r="E16" s="154">
        <v>2</v>
      </c>
      <c r="F16" s="154">
        <v>2</v>
      </c>
      <c r="G16" s="154"/>
      <c r="H16" s="154">
        <v>1</v>
      </c>
      <c r="I16" s="154"/>
      <c r="J16" s="154">
        <v>2</v>
      </c>
      <c r="K16" s="154">
        <v>1</v>
      </c>
      <c r="L16" s="154">
        <v>1</v>
      </c>
      <c r="M16" s="154"/>
      <c r="N16" s="154"/>
      <c r="O16" s="154">
        <v>1</v>
      </c>
      <c r="P16" s="154">
        <v>1</v>
      </c>
      <c r="Q16" s="197"/>
    </row>
    <row r="17" spans="1:17" ht="15.75" customHeight="1" x14ac:dyDescent="0.25">
      <c r="A17" s="204" t="s">
        <v>105</v>
      </c>
      <c r="B17" s="154" t="s">
        <v>61</v>
      </c>
      <c r="C17" s="204" t="s">
        <v>111</v>
      </c>
      <c r="D17" s="154" t="s">
        <v>273</v>
      </c>
      <c r="E17" s="154"/>
      <c r="F17" s="154">
        <v>1</v>
      </c>
      <c r="G17" s="154">
        <v>1</v>
      </c>
      <c r="H17" s="154"/>
      <c r="I17" s="154"/>
      <c r="J17" s="154"/>
      <c r="K17" s="154"/>
      <c r="L17" s="154"/>
      <c r="M17" s="154"/>
      <c r="N17" s="154">
        <v>1</v>
      </c>
      <c r="O17" s="154"/>
      <c r="P17" s="154">
        <v>1</v>
      </c>
      <c r="Q17" s="197"/>
    </row>
    <row r="18" spans="1:17" x14ac:dyDescent="0.25">
      <c r="A18" s="204" t="s">
        <v>105</v>
      </c>
      <c r="B18" s="154" t="s">
        <v>61</v>
      </c>
      <c r="C18" s="204" t="s">
        <v>127</v>
      </c>
      <c r="D18" s="154" t="s">
        <v>276</v>
      </c>
      <c r="E18" s="154">
        <v>1</v>
      </c>
      <c r="F18" s="154">
        <v>1</v>
      </c>
      <c r="G18" s="154">
        <v>1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97"/>
    </row>
    <row r="19" spans="1:17" x14ac:dyDescent="0.25">
      <c r="A19" s="204" t="s">
        <v>105</v>
      </c>
      <c r="B19" s="154" t="s">
        <v>61</v>
      </c>
      <c r="C19" s="204" t="s">
        <v>128</v>
      </c>
      <c r="D19" s="154" t="s">
        <v>277</v>
      </c>
      <c r="E19" s="154"/>
      <c r="F19" s="154">
        <v>2</v>
      </c>
      <c r="G19" s="154">
        <v>2</v>
      </c>
      <c r="H19" s="154"/>
      <c r="I19" s="154"/>
      <c r="J19" s="154">
        <v>1</v>
      </c>
      <c r="K19" s="154">
        <v>1</v>
      </c>
      <c r="L19" s="154">
        <v>1</v>
      </c>
      <c r="M19" s="154">
        <v>1</v>
      </c>
      <c r="N19" s="154"/>
      <c r="O19" s="154"/>
      <c r="P19" s="154">
        <v>2</v>
      </c>
      <c r="Q19" s="197"/>
    </row>
    <row r="20" spans="1:17" x14ac:dyDescent="0.25">
      <c r="A20" s="204" t="s">
        <v>105</v>
      </c>
      <c r="B20" s="154" t="s">
        <v>61</v>
      </c>
      <c r="C20" s="204" t="s">
        <v>118</v>
      </c>
      <c r="D20" s="154" t="s">
        <v>278</v>
      </c>
      <c r="E20" s="154"/>
      <c r="F20" s="154"/>
      <c r="G20" s="154"/>
      <c r="H20" s="154"/>
      <c r="I20" s="154">
        <v>1</v>
      </c>
      <c r="J20" s="154">
        <v>1</v>
      </c>
      <c r="K20" s="154">
        <v>1</v>
      </c>
      <c r="L20" s="154"/>
      <c r="M20" s="154"/>
      <c r="N20" s="154"/>
      <c r="O20" s="154"/>
      <c r="P20" s="154"/>
      <c r="Q20" s="197"/>
    </row>
    <row r="21" spans="1:17" ht="15.75" customHeight="1" x14ac:dyDescent="0.25">
      <c r="A21" s="204" t="s">
        <v>105</v>
      </c>
      <c r="B21" s="154" t="s">
        <v>61</v>
      </c>
      <c r="C21" s="204" t="s">
        <v>129</v>
      </c>
      <c r="D21" s="154" t="s">
        <v>279</v>
      </c>
      <c r="E21" s="154"/>
      <c r="F21" s="154">
        <v>1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97"/>
    </row>
    <row r="22" spans="1:17" ht="15.75" customHeight="1" x14ac:dyDescent="0.25">
      <c r="A22" s="204" t="s">
        <v>105</v>
      </c>
      <c r="B22" s="154" t="s">
        <v>61</v>
      </c>
      <c r="C22" s="204" t="s">
        <v>121</v>
      </c>
      <c r="D22" s="154" t="s">
        <v>280</v>
      </c>
      <c r="E22" s="154"/>
      <c r="F22" s="154">
        <v>1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97"/>
    </row>
    <row r="23" spans="1:17" ht="15.75" customHeight="1" x14ac:dyDescent="0.25">
      <c r="A23" s="204" t="s">
        <v>105</v>
      </c>
      <c r="B23" s="154" t="s">
        <v>61</v>
      </c>
      <c r="C23" s="204" t="s">
        <v>122</v>
      </c>
      <c r="D23" s="154" t="s">
        <v>281</v>
      </c>
      <c r="E23" s="154"/>
      <c r="F23" s="154">
        <v>3</v>
      </c>
      <c r="G23" s="154"/>
      <c r="H23" s="154"/>
      <c r="I23" s="154"/>
      <c r="J23" s="154">
        <v>1</v>
      </c>
      <c r="K23" s="154">
        <v>1</v>
      </c>
      <c r="L23" s="154">
        <v>1</v>
      </c>
      <c r="M23" s="154"/>
      <c r="N23" s="154"/>
      <c r="O23" s="154"/>
      <c r="P23" s="154">
        <v>1</v>
      </c>
      <c r="Q23" s="197"/>
    </row>
    <row r="24" spans="1:17" ht="15.75" customHeight="1" x14ac:dyDescent="0.25">
      <c r="A24" s="204" t="s">
        <v>105</v>
      </c>
      <c r="B24" s="154" t="s">
        <v>61</v>
      </c>
      <c r="C24" s="204" t="s">
        <v>123</v>
      </c>
      <c r="D24" s="154" t="s">
        <v>282</v>
      </c>
      <c r="E24" s="154"/>
      <c r="F24" s="154">
        <v>1</v>
      </c>
      <c r="G24" s="154"/>
      <c r="H24" s="154"/>
      <c r="I24" s="154">
        <v>1</v>
      </c>
      <c r="J24" s="154">
        <v>1</v>
      </c>
      <c r="K24" s="154"/>
      <c r="L24" s="154"/>
      <c r="M24" s="154"/>
      <c r="N24" s="154"/>
      <c r="O24" s="154"/>
      <c r="P24" s="154">
        <v>1</v>
      </c>
      <c r="Q24" s="197"/>
    </row>
    <row r="25" spans="1:17" ht="15.75" customHeight="1" x14ac:dyDescent="0.25">
      <c r="A25" s="204" t="s">
        <v>130</v>
      </c>
      <c r="B25" s="154" t="s">
        <v>61</v>
      </c>
      <c r="C25" s="204" t="s">
        <v>131</v>
      </c>
      <c r="D25" s="154" t="s">
        <v>285</v>
      </c>
      <c r="E25" s="154"/>
      <c r="F25" s="154">
        <v>1</v>
      </c>
      <c r="G25" s="154">
        <v>1</v>
      </c>
      <c r="H25" s="154"/>
      <c r="I25" s="154"/>
      <c r="J25" s="154">
        <v>1</v>
      </c>
      <c r="K25" s="154"/>
      <c r="L25" s="154"/>
      <c r="M25" s="154"/>
      <c r="N25" s="154"/>
      <c r="O25" s="154"/>
      <c r="P25" s="154">
        <v>1</v>
      </c>
      <c r="Q25" s="197"/>
    </row>
    <row r="26" spans="1:17" ht="15.75" customHeight="1" x14ac:dyDescent="0.25">
      <c r="A26" s="204" t="s">
        <v>130</v>
      </c>
      <c r="B26" s="154" t="s">
        <v>61</v>
      </c>
      <c r="C26" s="204" t="s">
        <v>132</v>
      </c>
      <c r="D26" s="154" t="s">
        <v>286</v>
      </c>
      <c r="E26" s="154">
        <v>1</v>
      </c>
      <c r="F26" s="154">
        <v>1</v>
      </c>
      <c r="G26" s="154">
        <v>1</v>
      </c>
      <c r="H26" s="154">
        <v>1</v>
      </c>
      <c r="I26" s="154"/>
      <c r="J26" s="154">
        <v>1</v>
      </c>
      <c r="K26" s="154">
        <v>1</v>
      </c>
      <c r="L26" s="154">
        <v>1</v>
      </c>
      <c r="M26" s="154">
        <v>1</v>
      </c>
      <c r="N26" s="154">
        <v>1</v>
      </c>
      <c r="O26" s="154"/>
      <c r="P26" s="154">
        <v>1</v>
      </c>
      <c r="Q26" s="197"/>
    </row>
    <row r="27" spans="1:17" ht="15.75" customHeight="1" x14ac:dyDescent="0.25">
      <c r="A27" s="204" t="s">
        <v>133</v>
      </c>
      <c r="B27" s="154" t="s">
        <v>61</v>
      </c>
      <c r="C27" s="204" t="s">
        <v>140</v>
      </c>
      <c r="D27" s="154" t="s">
        <v>289</v>
      </c>
      <c r="E27" s="154">
        <v>1</v>
      </c>
      <c r="F27" s="154"/>
      <c r="G27" s="154">
        <v>1</v>
      </c>
      <c r="H27" s="154"/>
      <c r="I27" s="154"/>
      <c r="J27" s="154"/>
      <c r="K27" s="154"/>
      <c r="L27" s="154"/>
      <c r="M27" s="154"/>
      <c r="N27" s="154"/>
      <c r="O27" s="154"/>
      <c r="P27" s="154"/>
      <c r="Q27" s="197"/>
    </row>
    <row r="28" spans="1:17" ht="15.75" customHeight="1" x14ac:dyDescent="0.25">
      <c r="A28" s="204" t="s">
        <v>141</v>
      </c>
      <c r="B28" s="154" t="s">
        <v>61</v>
      </c>
      <c r="C28" s="204" t="s">
        <v>148</v>
      </c>
      <c r="D28" s="154" t="s">
        <v>292</v>
      </c>
      <c r="E28" s="154">
        <v>4</v>
      </c>
      <c r="F28" s="154">
        <v>3</v>
      </c>
      <c r="G28" s="154">
        <v>2</v>
      </c>
      <c r="H28" s="154">
        <v>1</v>
      </c>
      <c r="I28" s="154"/>
      <c r="J28" s="154">
        <v>1</v>
      </c>
      <c r="K28" s="154">
        <v>2</v>
      </c>
      <c r="L28" s="154">
        <v>1</v>
      </c>
      <c r="M28" s="154">
        <v>1</v>
      </c>
      <c r="N28" s="154"/>
      <c r="O28" s="154"/>
      <c r="P28" s="154">
        <v>2</v>
      </c>
      <c r="Q28" s="197" t="s">
        <v>220</v>
      </c>
    </row>
    <row r="29" spans="1:17" ht="15.75" customHeight="1" x14ac:dyDescent="0.25">
      <c r="A29" s="204" t="s">
        <v>141</v>
      </c>
      <c r="B29" s="154" t="s">
        <v>61</v>
      </c>
      <c r="C29" s="204" t="s">
        <v>150</v>
      </c>
      <c r="D29" s="154" t="s">
        <v>294</v>
      </c>
      <c r="E29" s="154">
        <v>2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97"/>
    </row>
    <row r="30" spans="1:17" ht="15.75" customHeight="1" x14ac:dyDescent="0.25">
      <c r="A30" s="204" t="s">
        <v>141</v>
      </c>
      <c r="B30" s="154" t="s">
        <v>61</v>
      </c>
      <c r="C30" s="204" t="s">
        <v>151</v>
      </c>
      <c r="D30" s="154" t="s">
        <v>293</v>
      </c>
      <c r="E30" s="154">
        <v>1</v>
      </c>
      <c r="F30" s="154">
        <v>1</v>
      </c>
      <c r="G30" s="154">
        <v>1</v>
      </c>
      <c r="H30" s="154">
        <v>1</v>
      </c>
      <c r="I30" s="154"/>
      <c r="J30" s="154">
        <v>1</v>
      </c>
      <c r="K30" s="154">
        <v>1</v>
      </c>
      <c r="L30" s="154">
        <v>1</v>
      </c>
      <c r="M30" s="154">
        <v>1</v>
      </c>
      <c r="N30" s="154">
        <v>1</v>
      </c>
      <c r="O30" s="154"/>
      <c r="P30" s="154">
        <v>1</v>
      </c>
      <c r="Q30" s="197"/>
    </row>
    <row r="31" spans="1:17" ht="15.75" customHeight="1" x14ac:dyDescent="0.25">
      <c r="A31" s="204" t="s">
        <v>141</v>
      </c>
      <c r="B31" s="154" t="s">
        <v>61</v>
      </c>
      <c r="C31" s="204" t="s">
        <v>152</v>
      </c>
      <c r="D31" s="154" t="s">
        <v>295</v>
      </c>
      <c r="E31" s="154">
        <v>2</v>
      </c>
      <c r="F31" s="154">
        <v>4</v>
      </c>
      <c r="G31" s="154">
        <v>2</v>
      </c>
      <c r="H31" s="154">
        <v>1</v>
      </c>
      <c r="I31" s="154"/>
      <c r="J31" s="154">
        <v>1</v>
      </c>
      <c r="K31" s="154">
        <v>1</v>
      </c>
      <c r="L31" s="154">
        <v>1</v>
      </c>
      <c r="M31" s="154"/>
      <c r="N31" s="154"/>
      <c r="O31" s="154"/>
      <c r="P31" s="154">
        <v>3</v>
      </c>
      <c r="Q31" s="197"/>
    </row>
    <row r="32" spans="1:17" ht="15.75" customHeight="1" x14ac:dyDescent="0.25">
      <c r="A32" s="204" t="s">
        <v>153</v>
      </c>
      <c r="B32" s="154" t="s">
        <v>61</v>
      </c>
      <c r="C32" s="204" t="s">
        <v>156</v>
      </c>
      <c r="D32" s="154" t="s">
        <v>298</v>
      </c>
      <c r="E32" s="154"/>
      <c r="F32" s="154">
        <v>1</v>
      </c>
      <c r="G32" s="154"/>
      <c r="H32" s="154"/>
      <c r="I32" s="154"/>
      <c r="J32" s="154">
        <v>1</v>
      </c>
      <c r="K32" s="154"/>
      <c r="L32" s="154">
        <v>2</v>
      </c>
      <c r="M32" s="154">
        <v>1</v>
      </c>
      <c r="N32" s="154"/>
      <c r="O32" s="154"/>
      <c r="P32" s="154">
        <v>1</v>
      </c>
      <c r="Q32" s="197"/>
    </row>
    <row r="33" spans="1:17" ht="15.75" customHeight="1" x14ac:dyDescent="0.25">
      <c r="A33" s="204" t="s">
        <v>153</v>
      </c>
      <c r="B33" s="154" t="s">
        <v>61</v>
      </c>
      <c r="C33" s="204" t="s">
        <v>157</v>
      </c>
      <c r="D33" s="154" t="s">
        <v>235</v>
      </c>
      <c r="E33" s="154">
        <v>2</v>
      </c>
      <c r="F33" s="154"/>
      <c r="G33" s="154"/>
      <c r="H33" s="154">
        <v>1</v>
      </c>
      <c r="I33" s="154">
        <v>1</v>
      </c>
      <c r="J33" s="154">
        <v>1</v>
      </c>
      <c r="K33" s="154">
        <v>1</v>
      </c>
      <c r="L33" s="154"/>
      <c r="M33" s="154"/>
      <c r="N33" s="154"/>
      <c r="O33" s="154"/>
      <c r="P33" s="154">
        <v>1</v>
      </c>
      <c r="Q33" s="197"/>
    </row>
    <row r="34" spans="1:17" ht="15.75" customHeight="1" x14ac:dyDescent="0.25">
      <c r="A34" s="204" t="s">
        <v>153</v>
      </c>
      <c r="B34" s="154" t="s">
        <v>61</v>
      </c>
      <c r="C34" s="204" t="s">
        <v>158</v>
      </c>
      <c r="D34" s="154" t="s">
        <v>299</v>
      </c>
      <c r="E34" s="154">
        <v>1</v>
      </c>
      <c r="F34" s="154">
        <v>1</v>
      </c>
      <c r="G34" s="154">
        <v>1</v>
      </c>
      <c r="H34" s="154">
        <v>1</v>
      </c>
      <c r="I34" s="154">
        <v>1</v>
      </c>
      <c r="J34" s="154">
        <v>1</v>
      </c>
      <c r="K34" s="154">
        <v>1</v>
      </c>
      <c r="L34" s="154">
        <v>1</v>
      </c>
      <c r="M34" s="154">
        <v>1</v>
      </c>
      <c r="N34" s="154"/>
      <c r="O34" s="154"/>
      <c r="P34" s="154">
        <v>1</v>
      </c>
      <c r="Q34" s="197"/>
    </row>
    <row r="35" spans="1:17" ht="15.75" customHeight="1" x14ac:dyDescent="0.25">
      <c r="A35" s="204" t="s">
        <v>153</v>
      </c>
      <c r="B35" s="154" t="s">
        <v>61</v>
      </c>
      <c r="C35" s="204" t="s">
        <v>159</v>
      </c>
      <c r="D35" s="154" t="s">
        <v>300</v>
      </c>
      <c r="E35" s="154"/>
      <c r="F35" s="154">
        <v>1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97"/>
    </row>
    <row r="36" spans="1:17" ht="15.75" customHeight="1" x14ac:dyDescent="0.25">
      <c r="A36" s="204" t="s">
        <v>160</v>
      </c>
      <c r="B36" s="154" t="s">
        <v>61</v>
      </c>
      <c r="C36" s="204" t="s">
        <v>163</v>
      </c>
      <c r="D36" s="154" t="s">
        <v>235</v>
      </c>
      <c r="E36" s="154"/>
      <c r="F36" s="154"/>
      <c r="G36" s="154">
        <v>2</v>
      </c>
      <c r="H36" s="154"/>
      <c r="I36" s="154"/>
      <c r="J36" s="154">
        <v>1</v>
      </c>
      <c r="K36" s="154">
        <v>1</v>
      </c>
      <c r="L36" s="154">
        <v>1</v>
      </c>
      <c r="M36" s="154"/>
      <c r="N36" s="154"/>
      <c r="O36" s="154"/>
      <c r="P36" s="154">
        <v>1</v>
      </c>
      <c r="Q36" s="197"/>
    </row>
    <row r="37" spans="1:17" ht="15.75" customHeight="1" x14ac:dyDescent="0.25">
      <c r="A37" s="204" t="s">
        <v>160</v>
      </c>
      <c r="B37" s="154" t="s">
        <v>61</v>
      </c>
      <c r="C37" s="204" t="s">
        <v>164</v>
      </c>
      <c r="D37" s="154" t="s">
        <v>235</v>
      </c>
      <c r="E37" s="154"/>
      <c r="F37" s="154"/>
      <c r="G37" s="154"/>
      <c r="H37" s="154">
        <v>1</v>
      </c>
      <c r="I37" s="154"/>
      <c r="J37" s="154"/>
      <c r="K37" s="154"/>
      <c r="L37" s="154"/>
      <c r="M37" s="154"/>
      <c r="N37" s="154"/>
      <c r="O37" s="154"/>
      <c r="P37" s="154">
        <v>1</v>
      </c>
      <c r="Q37" s="197"/>
    </row>
    <row r="38" spans="1:17" ht="15.75" customHeight="1" x14ac:dyDescent="0.25">
      <c r="A38" s="204" t="s">
        <v>160</v>
      </c>
      <c r="B38" s="154" t="s">
        <v>61</v>
      </c>
      <c r="C38" s="204" t="s">
        <v>165</v>
      </c>
      <c r="D38" s="154" t="s">
        <v>306</v>
      </c>
      <c r="E38" s="154"/>
      <c r="F38" s="154">
        <v>1</v>
      </c>
      <c r="G38" s="154">
        <v>1</v>
      </c>
      <c r="H38" s="154"/>
      <c r="I38" s="154"/>
      <c r="J38" s="154"/>
      <c r="K38" s="154"/>
      <c r="L38" s="154"/>
      <c r="M38" s="154"/>
      <c r="N38" s="154"/>
      <c r="O38" s="154"/>
      <c r="P38" s="154"/>
      <c r="Q38" s="197"/>
    </row>
    <row r="39" spans="1:17" ht="15.75" customHeight="1" x14ac:dyDescent="0.25">
      <c r="A39" s="204" t="s">
        <v>160</v>
      </c>
      <c r="B39" s="154" t="s">
        <v>61</v>
      </c>
      <c r="C39" s="204" t="s">
        <v>166</v>
      </c>
      <c r="D39" s="154" t="s">
        <v>307</v>
      </c>
      <c r="E39" s="154"/>
      <c r="F39" s="154"/>
      <c r="G39" s="154">
        <v>1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97" t="s">
        <v>220</v>
      </c>
    </row>
    <row r="40" spans="1:17" ht="15.75" customHeight="1" x14ac:dyDescent="0.25">
      <c r="A40" s="204" t="s">
        <v>169</v>
      </c>
      <c r="B40" s="154" t="s">
        <v>61</v>
      </c>
      <c r="C40" s="204" t="s">
        <v>177</v>
      </c>
      <c r="D40" s="154" t="s">
        <v>314</v>
      </c>
      <c r="E40" s="154">
        <v>1</v>
      </c>
      <c r="F40" s="154">
        <v>2</v>
      </c>
      <c r="G40" s="154">
        <v>1</v>
      </c>
      <c r="H40" s="154"/>
      <c r="I40" s="154"/>
      <c r="J40" s="154">
        <v>1</v>
      </c>
      <c r="K40" s="154">
        <v>1</v>
      </c>
      <c r="L40" s="154">
        <v>1</v>
      </c>
      <c r="M40" s="154"/>
      <c r="N40" s="154">
        <v>1</v>
      </c>
      <c r="O40" s="154"/>
      <c r="P40" s="154">
        <v>1</v>
      </c>
      <c r="Q40" s="197"/>
    </row>
    <row r="41" spans="1:17" ht="15.75" customHeight="1" x14ac:dyDescent="0.25">
      <c r="A41" s="204" t="s">
        <v>169</v>
      </c>
      <c r="B41" s="154" t="s">
        <v>61</v>
      </c>
      <c r="C41" s="204" t="s">
        <v>178</v>
      </c>
      <c r="D41" s="154" t="s">
        <v>315</v>
      </c>
      <c r="E41" s="154">
        <v>2</v>
      </c>
      <c r="F41" s="154">
        <v>6</v>
      </c>
      <c r="G41" s="154">
        <v>3</v>
      </c>
      <c r="H41" s="154"/>
      <c r="I41" s="154">
        <v>1</v>
      </c>
      <c r="J41" s="154">
        <v>3</v>
      </c>
      <c r="K41" s="154">
        <v>2</v>
      </c>
      <c r="L41" s="154">
        <v>2</v>
      </c>
      <c r="M41" s="154"/>
      <c r="N41" s="154"/>
      <c r="O41" s="154">
        <v>3</v>
      </c>
      <c r="P41" s="154">
        <v>2</v>
      </c>
      <c r="Q41" s="197"/>
    </row>
    <row r="42" spans="1:17" ht="15.75" customHeight="1" x14ac:dyDescent="0.25">
      <c r="A42" s="204" t="s">
        <v>169</v>
      </c>
      <c r="B42" s="154" t="s">
        <v>61</v>
      </c>
      <c r="C42" s="204" t="s">
        <v>179</v>
      </c>
      <c r="D42" s="154" t="s">
        <v>317</v>
      </c>
      <c r="E42" s="154"/>
      <c r="F42" s="154">
        <v>3</v>
      </c>
      <c r="G42" s="154">
        <v>1</v>
      </c>
      <c r="H42" s="154">
        <v>1</v>
      </c>
      <c r="I42" s="154"/>
      <c r="J42" s="154">
        <v>3</v>
      </c>
      <c r="K42" s="154">
        <v>1</v>
      </c>
      <c r="L42" s="154">
        <v>1</v>
      </c>
      <c r="M42" s="154"/>
      <c r="N42" s="154"/>
      <c r="O42" s="154">
        <v>1</v>
      </c>
      <c r="P42" s="154">
        <v>3</v>
      </c>
      <c r="Q42" s="197"/>
    </row>
    <row r="43" spans="1:17" ht="15.75" customHeight="1" x14ac:dyDescent="0.25">
      <c r="A43" s="204" t="s">
        <v>181</v>
      </c>
      <c r="B43" s="154" t="s">
        <v>61</v>
      </c>
      <c r="C43" s="204" t="s">
        <v>183</v>
      </c>
      <c r="D43" s="154" t="s">
        <v>321</v>
      </c>
      <c r="E43" s="154">
        <v>1</v>
      </c>
      <c r="F43" s="154"/>
      <c r="G43" s="154"/>
      <c r="H43" s="154"/>
      <c r="I43" s="154">
        <v>1</v>
      </c>
      <c r="J43" s="154">
        <v>1</v>
      </c>
      <c r="K43" s="154"/>
      <c r="L43" s="154"/>
      <c r="M43" s="154"/>
      <c r="N43" s="154"/>
      <c r="O43" s="154"/>
      <c r="P43" s="154"/>
      <c r="Q43" s="197"/>
    </row>
    <row r="44" spans="1:17" ht="15.75" customHeight="1" x14ac:dyDescent="0.25">
      <c r="A44" s="204" t="s">
        <v>181</v>
      </c>
      <c r="B44" s="154" t="s">
        <v>61</v>
      </c>
      <c r="C44" s="204" t="s">
        <v>184</v>
      </c>
      <c r="D44" s="154" t="s">
        <v>322</v>
      </c>
      <c r="E44" s="154">
        <v>1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>
        <v>1</v>
      </c>
      <c r="P44" s="154"/>
      <c r="Q44" s="197"/>
    </row>
    <row r="45" spans="1:17" ht="15.75" customHeight="1" x14ac:dyDescent="0.25">
      <c r="A45" s="204" t="s">
        <v>181</v>
      </c>
      <c r="B45" s="154" t="s">
        <v>61</v>
      </c>
      <c r="C45" s="204" t="s">
        <v>185</v>
      </c>
      <c r="D45" s="154" t="s">
        <v>323</v>
      </c>
      <c r="E45" s="154">
        <v>1</v>
      </c>
      <c r="F45" s="154"/>
      <c r="G45" s="154"/>
      <c r="H45" s="154"/>
      <c r="I45" s="154">
        <v>1</v>
      </c>
      <c r="J45" s="154">
        <v>1</v>
      </c>
      <c r="K45" s="154">
        <v>1</v>
      </c>
      <c r="L45" s="154">
        <v>1</v>
      </c>
      <c r="M45" s="154"/>
      <c r="N45" s="154">
        <v>1</v>
      </c>
      <c r="O45" s="154"/>
      <c r="P45" s="154">
        <v>1</v>
      </c>
      <c r="Q45" s="197"/>
    </row>
    <row r="46" spans="1:17" ht="15.75" customHeight="1" x14ac:dyDescent="0.25">
      <c r="A46" s="204" t="s">
        <v>186</v>
      </c>
      <c r="B46" s="154" t="s">
        <v>61</v>
      </c>
      <c r="C46" s="204" t="s">
        <v>192</v>
      </c>
      <c r="D46" s="154" t="s">
        <v>327</v>
      </c>
      <c r="E46" s="154"/>
      <c r="F46" s="154">
        <v>1</v>
      </c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97"/>
    </row>
    <row r="47" spans="1:17" ht="15.75" customHeight="1" x14ac:dyDescent="0.25">
      <c r="A47" s="204" t="s">
        <v>186</v>
      </c>
      <c r="B47" s="154" t="s">
        <v>61</v>
      </c>
      <c r="C47" s="204" t="s">
        <v>193</v>
      </c>
      <c r="D47" s="154" t="s">
        <v>327</v>
      </c>
      <c r="E47" s="154"/>
      <c r="F47" s="154">
        <v>1</v>
      </c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97"/>
    </row>
    <row r="48" spans="1:17" ht="15.75" customHeight="1" x14ac:dyDescent="0.25">
      <c r="A48" s="204" t="s">
        <v>186</v>
      </c>
      <c r="B48" s="154" t="s">
        <v>61</v>
      </c>
      <c r="C48" s="204" t="s">
        <v>194</v>
      </c>
      <c r="D48" s="154" t="s">
        <v>327</v>
      </c>
      <c r="E48" s="154">
        <v>2</v>
      </c>
      <c r="F48" s="154">
        <v>1</v>
      </c>
      <c r="G48" s="154"/>
      <c r="H48" s="154"/>
      <c r="I48" s="154"/>
      <c r="J48" s="154"/>
      <c r="K48" s="154"/>
      <c r="L48" s="154"/>
      <c r="M48" s="154"/>
      <c r="N48" s="154"/>
      <c r="O48" s="154">
        <v>1</v>
      </c>
      <c r="P48" s="154">
        <v>2</v>
      </c>
      <c r="Q48" s="197"/>
    </row>
    <row r="49" spans="1:17" ht="15.75" customHeight="1" x14ac:dyDescent="0.25">
      <c r="A49" s="204" t="s">
        <v>186</v>
      </c>
      <c r="B49" s="154" t="s">
        <v>61</v>
      </c>
      <c r="C49" s="204" t="s">
        <v>195</v>
      </c>
      <c r="D49" s="154" t="s">
        <v>330</v>
      </c>
      <c r="E49" s="154">
        <v>1</v>
      </c>
      <c r="F49" s="154">
        <v>1</v>
      </c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97"/>
    </row>
    <row r="50" spans="1:17" ht="15.75" customHeight="1" x14ac:dyDescent="0.25">
      <c r="A50" s="204" t="s">
        <v>186</v>
      </c>
      <c r="B50" s="154" t="s">
        <v>61</v>
      </c>
      <c r="C50" s="204" t="s">
        <v>196</v>
      </c>
      <c r="D50" s="154" t="s">
        <v>328</v>
      </c>
      <c r="E50" s="154"/>
      <c r="F50" s="154">
        <v>1</v>
      </c>
      <c r="G50" s="154"/>
      <c r="H50" s="154"/>
      <c r="I50" s="154">
        <v>1</v>
      </c>
      <c r="J50" s="154"/>
      <c r="K50" s="154"/>
      <c r="L50" s="154"/>
      <c r="M50" s="154"/>
      <c r="N50" s="154"/>
      <c r="O50" s="154"/>
      <c r="P50" s="154"/>
      <c r="Q50" s="197"/>
    </row>
    <row r="51" spans="1:17" ht="15.75" customHeight="1" x14ac:dyDescent="0.25">
      <c r="A51" s="204" t="s">
        <v>186</v>
      </c>
      <c r="B51" s="154" t="s">
        <v>61</v>
      </c>
      <c r="C51" s="204" t="s">
        <v>196</v>
      </c>
      <c r="D51" s="154" t="s">
        <v>329</v>
      </c>
      <c r="E51" s="154"/>
      <c r="F51" s="154">
        <v>1</v>
      </c>
      <c r="G51" s="154"/>
      <c r="H51" s="154">
        <v>1</v>
      </c>
      <c r="I51" s="154">
        <v>1</v>
      </c>
      <c r="J51" s="154">
        <v>1</v>
      </c>
      <c r="K51" s="154">
        <v>1</v>
      </c>
      <c r="L51" s="154">
        <v>1</v>
      </c>
      <c r="M51" s="154"/>
      <c r="N51" s="154"/>
      <c r="O51" s="154"/>
      <c r="P51" s="154">
        <v>1</v>
      </c>
      <c r="Q51" s="197"/>
    </row>
    <row r="52" spans="1:17" ht="15.75" customHeight="1" x14ac:dyDescent="0.25">
      <c r="A52" s="204" t="s">
        <v>186</v>
      </c>
      <c r="B52" s="154" t="s">
        <v>61</v>
      </c>
      <c r="C52" s="204" t="s">
        <v>197</v>
      </c>
      <c r="D52" s="154" t="s">
        <v>331</v>
      </c>
      <c r="E52" s="154"/>
      <c r="F52" s="154">
        <v>1</v>
      </c>
      <c r="G52" s="154"/>
      <c r="H52" s="154">
        <v>1</v>
      </c>
      <c r="I52" s="154"/>
      <c r="J52" s="154">
        <v>1</v>
      </c>
      <c r="K52" s="154">
        <v>1</v>
      </c>
      <c r="L52" s="154"/>
      <c r="M52" s="154"/>
      <c r="N52" s="154"/>
      <c r="O52" s="154"/>
      <c r="P52" s="154"/>
      <c r="Q52" s="197"/>
    </row>
    <row r="53" spans="1:17" ht="15.75" customHeight="1" x14ac:dyDescent="0.25">
      <c r="A53" s="204" t="s">
        <v>199</v>
      </c>
      <c r="B53" s="154" t="s">
        <v>61</v>
      </c>
      <c r="C53" s="204" t="s">
        <v>205</v>
      </c>
      <c r="D53" s="154" t="s">
        <v>338</v>
      </c>
      <c r="E53" s="154">
        <v>1</v>
      </c>
      <c r="F53" s="154">
        <v>1</v>
      </c>
      <c r="G53" s="154">
        <v>2</v>
      </c>
      <c r="H53" s="154">
        <v>2</v>
      </c>
      <c r="I53" s="154">
        <v>1</v>
      </c>
      <c r="J53" s="154">
        <v>2</v>
      </c>
      <c r="K53" s="154">
        <v>1</v>
      </c>
      <c r="L53" s="154">
        <v>1</v>
      </c>
      <c r="M53" s="154">
        <v>1</v>
      </c>
      <c r="N53" s="154">
        <v>1</v>
      </c>
      <c r="O53" s="154"/>
      <c r="P53" s="154">
        <v>2</v>
      </c>
      <c r="Q53" s="197"/>
    </row>
    <row r="54" spans="1:17" ht="15.75" customHeight="1" x14ac:dyDescent="0.25">
      <c r="A54" s="204" t="s">
        <v>199</v>
      </c>
      <c r="B54" s="154" t="s">
        <v>61</v>
      </c>
      <c r="C54" s="204" t="s">
        <v>206</v>
      </c>
      <c r="D54" s="154" t="s">
        <v>339</v>
      </c>
      <c r="E54" s="154">
        <v>4</v>
      </c>
      <c r="F54" s="154">
        <v>5</v>
      </c>
      <c r="G54" s="154">
        <v>4</v>
      </c>
      <c r="H54" s="154">
        <v>3</v>
      </c>
      <c r="I54" s="154">
        <v>4</v>
      </c>
      <c r="J54" s="154">
        <v>5</v>
      </c>
      <c r="K54" s="154">
        <v>3</v>
      </c>
      <c r="L54" s="154">
        <v>4</v>
      </c>
      <c r="M54" s="154">
        <v>4</v>
      </c>
      <c r="N54" s="154">
        <v>2</v>
      </c>
      <c r="O54" s="154">
        <v>2</v>
      </c>
      <c r="P54" s="154">
        <v>5</v>
      </c>
      <c r="Q54" s="197"/>
    </row>
    <row r="55" spans="1:17" ht="15.75" customHeight="1" x14ac:dyDescent="0.25">
      <c r="A55" s="204" t="s">
        <v>199</v>
      </c>
      <c r="B55" s="154" t="s">
        <v>61</v>
      </c>
      <c r="C55" s="204" t="s">
        <v>206</v>
      </c>
      <c r="D55" s="154" t="s">
        <v>340</v>
      </c>
      <c r="E55" s="154">
        <v>2</v>
      </c>
      <c r="F55" s="154">
        <v>4</v>
      </c>
      <c r="G55" s="154">
        <v>3</v>
      </c>
      <c r="H55" s="154">
        <v>2</v>
      </c>
      <c r="I55" s="154">
        <v>2</v>
      </c>
      <c r="J55" s="154">
        <v>2</v>
      </c>
      <c r="K55" s="154">
        <v>2</v>
      </c>
      <c r="L55" s="154">
        <v>3</v>
      </c>
      <c r="M55" s="154">
        <v>2</v>
      </c>
      <c r="N55" s="154">
        <v>1</v>
      </c>
      <c r="O55" s="154">
        <v>1</v>
      </c>
      <c r="P55" s="154">
        <v>2</v>
      </c>
      <c r="Q55" s="197"/>
    </row>
    <row r="56" spans="1:17" ht="15.75" customHeight="1" x14ac:dyDescent="0.25">
      <c r="A56" s="204" t="s">
        <v>199</v>
      </c>
      <c r="B56" s="154" t="s">
        <v>61</v>
      </c>
      <c r="C56" s="204" t="s">
        <v>207</v>
      </c>
      <c r="D56" s="154" t="s">
        <v>341</v>
      </c>
      <c r="E56" s="154">
        <v>1</v>
      </c>
      <c r="F56" s="154"/>
      <c r="G56" s="154"/>
      <c r="H56" s="154">
        <v>2</v>
      </c>
      <c r="I56" s="154">
        <v>1</v>
      </c>
      <c r="J56" s="154">
        <v>1</v>
      </c>
      <c r="K56" s="154">
        <v>1</v>
      </c>
      <c r="L56" s="154">
        <v>1</v>
      </c>
      <c r="M56" s="154">
        <v>1</v>
      </c>
      <c r="N56" s="154">
        <v>1</v>
      </c>
      <c r="O56" s="154">
        <v>1</v>
      </c>
      <c r="P56" s="154">
        <v>1</v>
      </c>
      <c r="Q56" s="197"/>
    </row>
    <row r="57" spans="1:17" ht="15.75" customHeight="1" x14ac:dyDescent="0.25">
      <c r="A57" s="204" t="s">
        <v>199</v>
      </c>
      <c r="B57" s="154" t="s">
        <v>61</v>
      </c>
      <c r="C57" s="204" t="s">
        <v>208</v>
      </c>
      <c r="D57" s="154" t="s">
        <v>342</v>
      </c>
      <c r="E57" s="154">
        <v>2</v>
      </c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97"/>
    </row>
    <row r="58" spans="1:17" ht="15.75" customHeight="1" x14ac:dyDescent="0.25">
      <c r="A58" s="204" t="s">
        <v>199</v>
      </c>
      <c r="B58" s="154" t="s">
        <v>61</v>
      </c>
      <c r="C58" s="204" t="s">
        <v>208</v>
      </c>
      <c r="D58" s="154" t="s">
        <v>343</v>
      </c>
      <c r="E58" s="154">
        <v>2</v>
      </c>
      <c r="F58" s="154">
        <v>1</v>
      </c>
      <c r="G58" s="154"/>
      <c r="H58" s="154"/>
      <c r="I58" s="154"/>
      <c r="J58" s="154">
        <v>1</v>
      </c>
      <c r="K58" s="154">
        <v>1</v>
      </c>
      <c r="L58" s="154">
        <v>1</v>
      </c>
      <c r="M58" s="154"/>
      <c r="N58" s="154"/>
      <c r="O58" s="154">
        <v>1</v>
      </c>
      <c r="P58" s="154">
        <v>1</v>
      </c>
      <c r="Q58" s="197"/>
    </row>
    <row r="59" spans="1:17" ht="15.75" customHeight="1" x14ac:dyDescent="0.25">
      <c r="A59" s="204" t="s">
        <v>199</v>
      </c>
      <c r="B59" s="154" t="s">
        <v>61</v>
      </c>
      <c r="C59" s="204" t="s">
        <v>209</v>
      </c>
      <c r="D59" s="154" t="s">
        <v>344</v>
      </c>
      <c r="E59" s="154"/>
      <c r="F59" s="154"/>
      <c r="G59" s="154"/>
      <c r="H59" s="154"/>
      <c r="I59" s="154">
        <v>1</v>
      </c>
      <c r="J59" s="154"/>
      <c r="K59" s="154"/>
      <c r="L59" s="154"/>
      <c r="M59" s="154"/>
      <c r="N59" s="154"/>
      <c r="O59" s="154"/>
      <c r="P59" s="154"/>
      <c r="Q59" s="197"/>
    </row>
    <row r="60" spans="1:17" ht="15.75" customHeight="1" x14ac:dyDescent="0.25">
      <c r="A60" s="28"/>
      <c r="B60" s="28"/>
      <c r="D60" s="79" t="s">
        <v>544</v>
      </c>
      <c r="E60" s="79">
        <f t="shared" ref="E60:P60" si="0">SUM(E3:E59)</f>
        <v>57</v>
      </c>
      <c r="F60" s="79">
        <f t="shared" si="0"/>
        <v>65</v>
      </c>
      <c r="G60" s="79">
        <f t="shared" si="0"/>
        <v>41</v>
      </c>
      <c r="H60" s="79">
        <f t="shared" si="0"/>
        <v>30</v>
      </c>
      <c r="I60" s="79">
        <f t="shared" si="0"/>
        <v>24</v>
      </c>
      <c r="J60" s="79">
        <f t="shared" si="0"/>
        <v>47</v>
      </c>
      <c r="K60" s="79">
        <f t="shared" si="0"/>
        <v>37</v>
      </c>
      <c r="L60" s="79">
        <f t="shared" si="0"/>
        <v>38</v>
      </c>
      <c r="M60" s="79">
        <f t="shared" si="0"/>
        <v>19</v>
      </c>
      <c r="N60" s="79">
        <f t="shared" si="0"/>
        <v>14</v>
      </c>
      <c r="O60" s="79">
        <f t="shared" si="0"/>
        <v>15</v>
      </c>
      <c r="P60" s="79">
        <f t="shared" si="0"/>
        <v>51</v>
      </c>
      <c r="Q60" s="42"/>
    </row>
    <row r="61" spans="1:17" ht="15.75" customHeight="1" x14ac:dyDescent="0.25">
      <c r="A61" s="28"/>
      <c r="B61" s="28"/>
      <c r="D61" s="43"/>
      <c r="Q61" s="42"/>
    </row>
    <row r="62" spans="1:17" ht="15.75" customHeight="1" x14ac:dyDescent="0.25">
      <c r="A62" s="194" t="s">
        <v>545</v>
      </c>
      <c r="B62" s="28"/>
      <c r="D62" s="43"/>
      <c r="Q62" s="42"/>
    </row>
    <row r="63" spans="1:17" ht="15.75" customHeight="1" x14ac:dyDescent="0.25">
      <c r="B63" s="28"/>
      <c r="D63" s="43"/>
      <c r="Q63" s="42"/>
    </row>
    <row r="64" spans="1:17" ht="15.75" customHeight="1" x14ac:dyDescent="0.25">
      <c r="B64" s="28"/>
      <c r="D64" s="43"/>
      <c r="Q64" s="42"/>
    </row>
    <row r="65" spans="2:17" ht="15.75" customHeight="1" x14ac:dyDescent="0.25">
      <c r="B65" s="28"/>
      <c r="D65" s="43"/>
      <c r="Q65" s="42"/>
    </row>
    <row r="66" spans="2:17" ht="15.75" customHeight="1" x14ac:dyDescent="0.25">
      <c r="D66" s="43"/>
      <c r="Q66" s="42"/>
    </row>
    <row r="67" spans="2:17" ht="15.75" customHeight="1" x14ac:dyDescent="0.25">
      <c r="D67" s="43"/>
      <c r="Q67" s="42"/>
    </row>
    <row r="68" spans="2:17" ht="15.75" customHeight="1" x14ac:dyDescent="0.25">
      <c r="D68" s="43"/>
      <c r="Q68" s="42"/>
    </row>
    <row r="69" spans="2:17" ht="15.75" customHeight="1" x14ac:dyDescent="0.25">
      <c r="D69" s="43"/>
      <c r="Q69" s="42"/>
    </row>
    <row r="70" spans="2:17" ht="15.75" customHeight="1" x14ac:dyDescent="0.25">
      <c r="D70" s="7"/>
      <c r="Q70" s="42"/>
    </row>
    <row r="71" spans="2:17" ht="15.75" customHeight="1" x14ac:dyDescent="0.25">
      <c r="D71" s="7"/>
      <c r="Q71" s="42"/>
    </row>
    <row r="72" spans="2:17" ht="15.75" customHeight="1" x14ac:dyDescent="0.25">
      <c r="D72" s="7"/>
      <c r="Q72" s="42"/>
    </row>
    <row r="73" spans="2:17" ht="15.75" customHeight="1" x14ac:dyDescent="0.25">
      <c r="D73" s="7"/>
      <c r="Q73" s="42"/>
    </row>
    <row r="74" spans="2:17" ht="15.75" customHeight="1" x14ac:dyDescent="0.25">
      <c r="D74" s="7"/>
      <c r="Q74" s="42"/>
    </row>
    <row r="75" spans="2:17" ht="15.75" customHeight="1" x14ac:dyDescent="0.25">
      <c r="D75" s="7"/>
      <c r="Q75" s="42"/>
    </row>
    <row r="76" spans="2:17" ht="15.75" customHeight="1" x14ac:dyDescent="0.25">
      <c r="D76" s="7"/>
      <c r="Q76" s="42"/>
    </row>
    <row r="77" spans="2:17" ht="15.75" customHeight="1" x14ac:dyDescent="0.25">
      <c r="D77" s="7"/>
      <c r="Q77" s="42"/>
    </row>
    <row r="78" spans="2:17" ht="15.75" customHeight="1" x14ac:dyDescent="0.25">
      <c r="D78" s="7"/>
      <c r="Q78" s="42"/>
    </row>
    <row r="79" spans="2:17" ht="15.75" customHeight="1" x14ac:dyDescent="0.25">
      <c r="D79" s="7"/>
      <c r="Q79" s="42"/>
    </row>
    <row r="80" spans="2:17" ht="15.75" customHeight="1" x14ac:dyDescent="0.25">
      <c r="D80" s="7"/>
      <c r="Q80" s="42"/>
    </row>
    <row r="81" spans="4:17" ht="15.75" customHeight="1" x14ac:dyDescent="0.25">
      <c r="D81" s="7"/>
      <c r="Q81" s="42"/>
    </row>
    <row r="82" spans="4:17" ht="15.75" customHeight="1" x14ac:dyDescent="0.25">
      <c r="D82" s="7"/>
      <c r="Q82" s="42"/>
    </row>
    <row r="83" spans="4:17" ht="15.75" customHeight="1" x14ac:dyDescent="0.25">
      <c r="D83" s="7"/>
      <c r="Q83" s="42"/>
    </row>
    <row r="84" spans="4:17" ht="15.75" customHeight="1" x14ac:dyDescent="0.25">
      <c r="D84" s="7"/>
      <c r="Q84" s="42"/>
    </row>
    <row r="85" spans="4:17" ht="15.75" customHeight="1" x14ac:dyDescent="0.25">
      <c r="D85" s="7"/>
      <c r="Q85" s="42"/>
    </row>
    <row r="86" spans="4:17" ht="15.75" customHeight="1" x14ac:dyDescent="0.25">
      <c r="D86" s="7"/>
      <c r="Q86" s="42"/>
    </row>
    <row r="87" spans="4:17" ht="15.75" customHeight="1" x14ac:dyDescent="0.25">
      <c r="D87" s="7"/>
      <c r="Q87" s="42"/>
    </row>
    <row r="88" spans="4:17" ht="15.75" customHeight="1" x14ac:dyDescent="0.25">
      <c r="D88" s="7"/>
      <c r="Q88" s="42"/>
    </row>
    <row r="89" spans="4:17" ht="15.75" customHeight="1" x14ac:dyDescent="0.25">
      <c r="D89" s="7"/>
      <c r="Q89" s="42"/>
    </row>
    <row r="90" spans="4:17" ht="15.75" customHeight="1" x14ac:dyDescent="0.25">
      <c r="D90" s="7"/>
      <c r="Q90" s="42"/>
    </row>
    <row r="91" spans="4:17" ht="15.75" customHeight="1" x14ac:dyDescent="0.25">
      <c r="D91" s="7"/>
      <c r="Q91" s="42"/>
    </row>
    <row r="92" spans="4:17" ht="15.75" customHeight="1" x14ac:dyDescent="0.25">
      <c r="D92" s="7"/>
      <c r="Q92" s="42"/>
    </row>
    <row r="93" spans="4:17" ht="15.75" customHeight="1" x14ac:dyDescent="0.25">
      <c r="D93" s="7"/>
      <c r="Q93" s="42"/>
    </row>
    <row r="94" spans="4:17" ht="15.75" customHeight="1" x14ac:dyDescent="0.25">
      <c r="D94" s="7"/>
      <c r="Q94" s="42"/>
    </row>
    <row r="95" spans="4:17" ht="15.75" customHeight="1" x14ac:dyDescent="0.25">
      <c r="D95" s="7"/>
      <c r="Q95" s="42"/>
    </row>
    <row r="96" spans="4:17" ht="15.75" customHeight="1" x14ac:dyDescent="0.25">
      <c r="D96" s="7"/>
      <c r="Q96" s="42"/>
    </row>
    <row r="97" spans="4:17" ht="15.75" customHeight="1" x14ac:dyDescent="0.25">
      <c r="D97" s="7"/>
      <c r="Q97" s="42"/>
    </row>
    <row r="98" spans="4:17" ht="15.75" customHeight="1" x14ac:dyDescent="0.25">
      <c r="D98" s="7"/>
      <c r="Q98" s="42"/>
    </row>
    <row r="99" spans="4:17" ht="15.75" customHeight="1" x14ac:dyDescent="0.25">
      <c r="D99" s="7"/>
      <c r="Q99" s="42"/>
    </row>
    <row r="100" spans="4:17" ht="15.75" customHeight="1" x14ac:dyDescent="0.25">
      <c r="D100" s="7"/>
      <c r="Q100" s="42"/>
    </row>
    <row r="101" spans="4:17" ht="15.75" customHeight="1" x14ac:dyDescent="0.25">
      <c r="D101" s="7"/>
      <c r="Q101" s="42"/>
    </row>
    <row r="102" spans="4:17" ht="15.75" customHeight="1" x14ac:dyDescent="0.25">
      <c r="D102" s="7"/>
      <c r="Q102" s="42"/>
    </row>
    <row r="103" spans="4:17" ht="15.75" customHeight="1" x14ac:dyDescent="0.25">
      <c r="D103" s="7"/>
      <c r="Q103" s="42"/>
    </row>
    <row r="104" spans="4:17" ht="15.75" customHeight="1" x14ac:dyDescent="0.25">
      <c r="D104" s="7"/>
      <c r="Q104" s="42"/>
    </row>
    <row r="105" spans="4:17" ht="15.75" customHeight="1" x14ac:dyDescent="0.25">
      <c r="D105" s="7"/>
      <c r="Q105" s="42"/>
    </row>
    <row r="106" spans="4:17" ht="15.75" customHeight="1" x14ac:dyDescent="0.25">
      <c r="D106" s="7"/>
      <c r="Q106" s="42"/>
    </row>
    <row r="107" spans="4:17" ht="15.75" customHeight="1" x14ac:dyDescent="0.25">
      <c r="D107" s="7"/>
      <c r="Q107" s="42"/>
    </row>
    <row r="108" spans="4:17" ht="15.75" customHeight="1" x14ac:dyDescent="0.25">
      <c r="D108" s="7"/>
      <c r="Q108" s="42"/>
    </row>
    <row r="109" spans="4:17" ht="15.75" customHeight="1" x14ac:dyDescent="0.25">
      <c r="D109" s="7"/>
      <c r="Q109" s="42"/>
    </row>
    <row r="110" spans="4:17" ht="15.75" customHeight="1" x14ac:dyDescent="0.25">
      <c r="D110" s="7"/>
      <c r="Q110" s="42"/>
    </row>
    <row r="111" spans="4:17" ht="15.75" customHeight="1" x14ac:dyDescent="0.25">
      <c r="D111" s="7"/>
      <c r="Q111" s="42"/>
    </row>
    <row r="112" spans="4:17" ht="15.75" customHeight="1" x14ac:dyDescent="0.25">
      <c r="D112" s="7"/>
      <c r="Q112" s="42"/>
    </row>
    <row r="113" spans="4:17" ht="15.75" customHeight="1" x14ac:dyDescent="0.25">
      <c r="D113" s="7"/>
      <c r="Q113" s="42"/>
    </row>
    <row r="114" spans="4:17" ht="15.75" customHeight="1" x14ac:dyDescent="0.25">
      <c r="D114" s="7"/>
      <c r="Q114" s="42"/>
    </row>
    <row r="115" spans="4:17" ht="15.75" customHeight="1" x14ac:dyDescent="0.25">
      <c r="D115" s="7"/>
      <c r="Q115" s="42"/>
    </row>
    <row r="116" spans="4:17" ht="15.75" customHeight="1" x14ac:dyDescent="0.25">
      <c r="D116" s="7"/>
      <c r="Q116" s="42"/>
    </row>
    <row r="117" spans="4:17" ht="15.75" customHeight="1" x14ac:dyDescent="0.25">
      <c r="D117" s="7"/>
      <c r="Q117" s="42"/>
    </row>
    <row r="118" spans="4:17" ht="15.75" customHeight="1" x14ac:dyDescent="0.25">
      <c r="D118" s="7"/>
      <c r="Q118" s="42"/>
    </row>
    <row r="119" spans="4:17" ht="15.75" customHeight="1" x14ac:dyDescent="0.25">
      <c r="D119" s="7"/>
      <c r="Q119" s="42"/>
    </row>
    <row r="120" spans="4:17" ht="15.75" customHeight="1" x14ac:dyDescent="0.25">
      <c r="D120" s="7"/>
      <c r="Q120" s="42"/>
    </row>
    <row r="121" spans="4:17" ht="15.75" customHeight="1" x14ac:dyDescent="0.25">
      <c r="D121" s="7"/>
      <c r="Q121" s="42"/>
    </row>
    <row r="122" spans="4:17" ht="15.75" customHeight="1" x14ac:dyDescent="0.25">
      <c r="D122" s="7"/>
      <c r="Q122" s="42"/>
    </row>
    <row r="123" spans="4:17" ht="15.75" customHeight="1" x14ac:dyDescent="0.25">
      <c r="D123" s="7"/>
      <c r="Q123" s="42"/>
    </row>
    <row r="124" spans="4:17" ht="15.75" customHeight="1" x14ac:dyDescent="0.25">
      <c r="D124" s="7"/>
      <c r="Q124" s="42"/>
    </row>
    <row r="125" spans="4:17" ht="15.75" customHeight="1" x14ac:dyDescent="0.25">
      <c r="D125" s="7"/>
      <c r="Q125" s="42"/>
    </row>
    <row r="126" spans="4:17" ht="15.75" customHeight="1" x14ac:dyDescent="0.25">
      <c r="D126" s="7"/>
      <c r="Q126" s="42"/>
    </row>
    <row r="127" spans="4:17" ht="15.75" customHeight="1" x14ac:dyDescent="0.25">
      <c r="D127" s="7"/>
      <c r="Q127" s="42"/>
    </row>
    <row r="128" spans="4:17" ht="15.75" customHeight="1" x14ac:dyDescent="0.25">
      <c r="D128" s="7"/>
      <c r="Q128" s="42"/>
    </row>
    <row r="129" spans="4:17" ht="15.75" customHeight="1" x14ac:dyDescent="0.25">
      <c r="D129" s="7"/>
      <c r="Q129" s="42"/>
    </row>
    <row r="130" spans="4:17" ht="15.75" customHeight="1" x14ac:dyDescent="0.25">
      <c r="D130" s="7"/>
      <c r="Q130" s="42"/>
    </row>
    <row r="131" spans="4:17" ht="15.75" customHeight="1" x14ac:dyDescent="0.25">
      <c r="D131" s="7"/>
      <c r="Q131" s="42"/>
    </row>
    <row r="132" spans="4:17" ht="15.75" customHeight="1" x14ac:dyDescent="0.25">
      <c r="D132" s="7"/>
      <c r="Q132" s="42"/>
    </row>
    <row r="133" spans="4:17" ht="15.75" customHeight="1" x14ac:dyDescent="0.25">
      <c r="D133" s="7"/>
      <c r="Q133" s="42"/>
    </row>
    <row r="134" spans="4:17" ht="15.75" customHeight="1" x14ac:dyDescent="0.25">
      <c r="D134" s="7"/>
      <c r="Q134" s="42"/>
    </row>
    <row r="135" spans="4:17" ht="15.75" customHeight="1" x14ac:dyDescent="0.25">
      <c r="D135" s="7"/>
      <c r="Q135" s="42"/>
    </row>
    <row r="136" spans="4:17" ht="15.75" customHeight="1" x14ac:dyDescent="0.25">
      <c r="D136" s="7"/>
      <c r="Q136" s="42"/>
    </row>
    <row r="137" spans="4:17" ht="15.75" customHeight="1" x14ac:dyDescent="0.25">
      <c r="D137" s="7"/>
      <c r="Q137" s="42"/>
    </row>
    <row r="138" spans="4:17" ht="15.75" customHeight="1" x14ac:dyDescent="0.25">
      <c r="D138" s="7"/>
      <c r="Q138" s="42"/>
    </row>
    <row r="139" spans="4:17" ht="15.75" customHeight="1" x14ac:dyDescent="0.25">
      <c r="D139" s="7"/>
      <c r="Q139" s="42"/>
    </row>
    <row r="140" spans="4:17" ht="15.75" customHeight="1" x14ac:dyDescent="0.25">
      <c r="D140" s="7"/>
      <c r="Q140" s="42"/>
    </row>
    <row r="141" spans="4:17" ht="15.75" customHeight="1" x14ac:dyDescent="0.25">
      <c r="D141" s="7"/>
      <c r="Q141" s="42"/>
    </row>
    <row r="142" spans="4:17" ht="15.75" customHeight="1" x14ac:dyDescent="0.25">
      <c r="D142" s="7"/>
      <c r="Q142" s="42"/>
    </row>
    <row r="143" spans="4:17" ht="15.75" customHeight="1" x14ac:dyDescent="0.25">
      <c r="D143" s="7"/>
      <c r="Q143" s="42"/>
    </row>
    <row r="144" spans="4:17" ht="15.75" customHeight="1" x14ac:dyDescent="0.25">
      <c r="D144" s="7"/>
      <c r="Q144" s="42"/>
    </row>
    <row r="145" spans="4:17" ht="15.75" customHeight="1" x14ac:dyDescent="0.25">
      <c r="D145" s="7"/>
      <c r="Q145" s="42"/>
    </row>
    <row r="146" spans="4:17" ht="15.75" customHeight="1" x14ac:dyDescent="0.25">
      <c r="D146" s="7"/>
      <c r="Q146" s="42"/>
    </row>
    <row r="147" spans="4:17" ht="15.75" customHeight="1" x14ac:dyDescent="0.25">
      <c r="D147" s="7"/>
      <c r="Q147" s="42"/>
    </row>
    <row r="148" spans="4:17" ht="15.75" customHeight="1" x14ac:dyDescent="0.25">
      <c r="D148" s="7"/>
      <c r="Q148" s="42"/>
    </row>
    <row r="149" spans="4:17" ht="15.75" customHeight="1" x14ac:dyDescent="0.25">
      <c r="D149" s="7"/>
      <c r="Q149" s="42"/>
    </row>
    <row r="150" spans="4:17" ht="15.75" customHeight="1" x14ac:dyDescent="0.25">
      <c r="D150" s="7"/>
      <c r="Q150" s="42"/>
    </row>
    <row r="151" spans="4:17" ht="15.75" customHeight="1" x14ac:dyDescent="0.25">
      <c r="D151" s="7"/>
      <c r="Q151" s="42"/>
    </row>
    <row r="152" spans="4:17" ht="15.75" customHeight="1" x14ac:dyDescent="0.25">
      <c r="D152" s="7"/>
      <c r="Q152" s="42"/>
    </row>
    <row r="153" spans="4:17" ht="15.75" customHeight="1" x14ac:dyDescent="0.25">
      <c r="D153" s="7"/>
      <c r="Q153" s="42"/>
    </row>
    <row r="154" spans="4:17" ht="15.75" customHeight="1" x14ac:dyDescent="0.25">
      <c r="D154" s="7"/>
      <c r="Q154" s="42"/>
    </row>
    <row r="155" spans="4:17" ht="15.75" customHeight="1" x14ac:dyDescent="0.25">
      <c r="D155" s="7"/>
      <c r="Q155" s="42"/>
    </row>
    <row r="156" spans="4:17" ht="15.75" customHeight="1" x14ac:dyDescent="0.25">
      <c r="D156" s="7"/>
      <c r="Q156" s="42"/>
    </row>
    <row r="157" spans="4:17" ht="15.75" customHeight="1" x14ac:dyDescent="0.25">
      <c r="D157" s="7"/>
      <c r="Q157" s="42"/>
    </row>
    <row r="158" spans="4:17" ht="15.75" customHeight="1" x14ac:dyDescent="0.25">
      <c r="D158" s="7"/>
      <c r="Q158" s="42"/>
    </row>
    <row r="159" spans="4:17" ht="15.75" customHeight="1" x14ac:dyDescent="0.25">
      <c r="D159" s="7"/>
      <c r="Q159" s="42"/>
    </row>
    <row r="160" spans="4:17" ht="15.75" customHeight="1" x14ac:dyDescent="0.25">
      <c r="D160" s="7"/>
      <c r="Q160" s="42"/>
    </row>
    <row r="161" spans="4:17" ht="15.75" customHeight="1" x14ac:dyDescent="0.25">
      <c r="D161" s="7"/>
      <c r="Q161" s="42"/>
    </row>
    <row r="162" spans="4:17" ht="15.75" customHeight="1" x14ac:dyDescent="0.25">
      <c r="D162" s="7"/>
      <c r="Q162" s="42"/>
    </row>
    <row r="163" spans="4:17" ht="15.75" customHeight="1" x14ac:dyDescent="0.25">
      <c r="D163" s="7"/>
      <c r="Q163" s="42"/>
    </row>
    <row r="164" spans="4:17" ht="15.75" customHeight="1" x14ac:dyDescent="0.25">
      <c r="D164" s="7"/>
      <c r="Q164" s="42"/>
    </row>
    <row r="165" spans="4:17" ht="15.75" customHeight="1" x14ac:dyDescent="0.25">
      <c r="D165" s="7"/>
      <c r="Q165" s="42"/>
    </row>
    <row r="166" spans="4:17" ht="15.75" customHeight="1" x14ac:dyDescent="0.25">
      <c r="D166" s="7"/>
      <c r="Q166" s="42"/>
    </row>
    <row r="167" spans="4:17" ht="15.75" customHeight="1" x14ac:dyDescent="0.25">
      <c r="D167" s="7"/>
      <c r="Q167" s="42"/>
    </row>
    <row r="168" spans="4:17" ht="15.75" customHeight="1" x14ac:dyDescent="0.25">
      <c r="D168" s="7"/>
      <c r="Q168" s="42"/>
    </row>
    <row r="169" spans="4:17" ht="15.75" customHeight="1" x14ac:dyDescent="0.25">
      <c r="D169" s="7"/>
      <c r="Q169" s="42"/>
    </row>
    <row r="170" spans="4:17" ht="15.75" customHeight="1" x14ac:dyDescent="0.25">
      <c r="D170" s="7"/>
      <c r="Q170" s="42"/>
    </row>
    <row r="171" spans="4:17" ht="15.75" customHeight="1" x14ac:dyDescent="0.25">
      <c r="D171" s="7"/>
      <c r="Q171" s="42"/>
    </row>
    <row r="172" spans="4:17" ht="15.75" customHeight="1" x14ac:dyDescent="0.25">
      <c r="D172" s="7"/>
      <c r="Q172" s="42"/>
    </row>
    <row r="173" spans="4:17" ht="15.75" customHeight="1" x14ac:dyDescent="0.25">
      <c r="D173" s="7"/>
      <c r="Q173" s="42"/>
    </row>
    <row r="174" spans="4:17" ht="15.75" customHeight="1" x14ac:dyDescent="0.25">
      <c r="D174" s="7"/>
      <c r="Q174" s="42"/>
    </row>
    <row r="175" spans="4:17" ht="15.75" customHeight="1" x14ac:dyDescent="0.25">
      <c r="D175" s="7"/>
      <c r="Q175" s="42"/>
    </row>
    <row r="176" spans="4:17" ht="15.75" customHeight="1" x14ac:dyDescent="0.25">
      <c r="D176" s="7"/>
      <c r="Q176" s="42"/>
    </row>
    <row r="177" spans="4:17" ht="15.75" customHeight="1" x14ac:dyDescent="0.25">
      <c r="D177" s="7"/>
      <c r="Q177" s="42"/>
    </row>
    <row r="178" spans="4:17" ht="15.75" customHeight="1" x14ac:dyDescent="0.25">
      <c r="D178" s="7"/>
      <c r="Q178" s="42"/>
    </row>
    <row r="179" spans="4:17" ht="15.75" customHeight="1" x14ac:dyDescent="0.25">
      <c r="D179" s="7"/>
      <c r="Q179" s="42"/>
    </row>
    <row r="180" spans="4:17" ht="15.75" customHeight="1" x14ac:dyDescent="0.25">
      <c r="D180" s="7"/>
      <c r="Q180" s="42"/>
    </row>
    <row r="181" spans="4:17" ht="15.75" customHeight="1" x14ac:dyDescent="0.25">
      <c r="D181" s="7"/>
      <c r="Q181" s="42"/>
    </row>
    <row r="182" spans="4:17" ht="15.75" customHeight="1" x14ac:dyDescent="0.25">
      <c r="D182" s="7"/>
      <c r="Q182" s="42"/>
    </row>
    <row r="183" spans="4:17" ht="15.75" customHeight="1" x14ac:dyDescent="0.25">
      <c r="D183" s="7"/>
      <c r="Q183" s="42"/>
    </row>
    <row r="184" spans="4:17" ht="15.75" customHeight="1" x14ac:dyDescent="0.25">
      <c r="D184" s="7"/>
      <c r="Q184" s="42"/>
    </row>
    <row r="185" spans="4:17" ht="15.75" customHeight="1" x14ac:dyDescent="0.25">
      <c r="D185" s="7"/>
      <c r="Q185" s="42"/>
    </row>
    <row r="186" spans="4:17" ht="15.75" customHeight="1" x14ac:dyDescent="0.25">
      <c r="D186" s="7"/>
      <c r="Q186" s="42"/>
    </row>
    <row r="187" spans="4:17" ht="15.75" customHeight="1" x14ac:dyDescent="0.25">
      <c r="D187" s="7"/>
      <c r="Q187" s="42"/>
    </row>
    <row r="188" spans="4:17" ht="15.75" customHeight="1" x14ac:dyDescent="0.25">
      <c r="D188" s="7"/>
      <c r="Q188" s="42"/>
    </row>
    <row r="189" spans="4:17" ht="15.75" customHeight="1" x14ac:dyDescent="0.25">
      <c r="D189" s="7"/>
      <c r="Q189" s="42"/>
    </row>
    <row r="190" spans="4:17" ht="15.75" customHeight="1" x14ac:dyDescent="0.25">
      <c r="D190" s="7"/>
      <c r="Q190" s="42"/>
    </row>
    <row r="191" spans="4:17" ht="15.75" customHeight="1" x14ac:dyDescent="0.25">
      <c r="D191" s="7"/>
      <c r="Q191" s="42"/>
    </row>
    <row r="192" spans="4:17" ht="15.75" customHeight="1" x14ac:dyDescent="0.25">
      <c r="D192" s="7"/>
      <c r="Q192" s="42"/>
    </row>
    <row r="193" spans="4:17" ht="15.75" customHeight="1" x14ac:dyDescent="0.25">
      <c r="D193" s="7"/>
      <c r="Q193" s="42"/>
    </row>
    <row r="194" spans="4:17" ht="15.75" customHeight="1" x14ac:dyDescent="0.25">
      <c r="D194" s="7"/>
      <c r="Q194" s="42"/>
    </row>
    <row r="195" spans="4:17" ht="15.75" customHeight="1" x14ac:dyDescent="0.25">
      <c r="D195" s="7"/>
      <c r="Q195" s="42"/>
    </row>
    <row r="196" spans="4:17" ht="15.75" customHeight="1" x14ac:dyDescent="0.25">
      <c r="D196" s="7"/>
      <c r="Q196" s="42"/>
    </row>
    <row r="197" spans="4:17" ht="15.75" customHeight="1" x14ac:dyDescent="0.25">
      <c r="D197" s="7"/>
      <c r="Q197" s="42"/>
    </row>
    <row r="198" spans="4:17" ht="15.75" customHeight="1" x14ac:dyDescent="0.25">
      <c r="D198" s="7"/>
      <c r="Q198" s="42"/>
    </row>
    <row r="199" spans="4:17" ht="15.75" customHeight="1" x14ac:dyDescent="0.25">
      <c r="D199" s="7"/>
      <c r="Q199" s="42"/>
    </row>
    <row r="200" spans="4:17" ht="15.75" customHeight="1" x14ac:dyDescent="0.25">
      <c r="D200" s="7"/>
      <c r="Q200" s="42"/>
    </row>
    <row r="201" spans="4:17" ht="15.75" customHeight="1" x14ac:dyDescent="0.25">
      <c r="D201" s="7"/>
      <c r="Q201" s="42"/>
    </row>
    <row r="202" spans="4:17" ht="15.75" customHeight="1" x14ac:dyDescent="0.25">
      <c r="D202" s="7"/>
      <c r="Q202" s="42"/>
    </row>
    <row r="203" spans="4:17" ht="15.75" customHeight="1" x14ac:dyDescent="0.25">
      <c r="D203" s="7"/>
      <c r="Q203" s="42"/>
    </row>
    <row r="204" spans="4:17" ht="15.75" customHeight="1" x14ac:dyDescent="0.25">
      <c r="D204" s="7"/>
      <c r="Q204" s="42"/>
    </row>
    <row r="205" spans="4:17" ht="15.75" customHeight="1" x14ac:dyDescent="0.25">
      <c r="D205" s="7"/>
      <c r="Q205" s="42"/>
    </row>
    <row r="206" spans="4:17" ht="15.75" customHeight="1" x14ac:dyDescent="0.25">
      <c r="D206" s="7"/>
      <c r="Q206" s="42"/>
    </row>
    <row r="207" spans="4:17" ht="15.75" customHeight="1" x14ac:dyDescent="0.25">
      <c r="D207" s="7"/>
      <c r="Q207" s="42"/>
    </row>
    <row r="208" spans="4:17" ht="15.75" customHeight="1" x14ac:dyDescent="0.25">
      <c r="D208" s="7"/>
      <c r="Q208" s="42"/>
    </row>
    <row r="209" spans="4:17" ht="15.75" customHeight="1" x14ac:dyDescent="0.25">
      <c r="D209" s="7"/>
      <c r="Q209" s="42"/>
    </row>
    <row r="210" spans="4:17" ht="15.75" customHeight="1" x14ac:dyDescent="0.25">
      <c r="D210" s="7"/>
      <c r="Q210" s="42"/>
    </row>
    <row r="211" spans="4:17" ht="15.75" customHeight="1" x14ac:dyDescent="0.25">
      <c r="D211" s="7"/>
      <c r="Q211" s="42"/>
    </row>
    <row r="212" spans="4:17" ht="15.75" customHeight="1" x14ac:dyDescent="0.25">
      <c r="D212" s="7"/>
      <c r="Q212" s="42"/>
    </row>
    <row r="213" spans="4:17" ht="15.75" customHeight="1" x14ac:dyDescent="0.25">
      <c r="D213" s="7"/>
      <c r="Q213" s="42"/>
    </row>
    <row r="214" spans="4:17" ht="15.75" customHeight="1" x14ac:dyDescent="0.25">
      <c r="D214" s="7"/>
      <c r="Q214" s="42"/>
    </row>
    <row r="215" spans="4:17" ht="15.75" customHeight="1" x14ac:dyDescent="0.25">
      <c r="D215" s="7"/>
      <c r="Q215" s="42"/>
    </row>
    <row r="216" spans="4:17" ht="15.75" customHeight="1" x14ac:dyDescent="0.25">
      <c r="D216" s="7"/>
      <c r="Q216" s="42"/>
    </row>
    <row r="217" spans="4:17" ht="15.75" customHeight="1" x14ac:dyDescent="0.25">
      <c r="D217" s="7"/>
      <c r="Q217" s="42"/>
    </row>
    <row r="218" spans="4:17" ht="15.75" customHeight="1" x14ac:dyDescent="0.25">
      <c r="D218" s="7"/>
      <c r="Q218" s="42"/>
    </row>
    <row r="219" spans="4:17" ht="15.75" customHeight="1" x14ac:dyDescent="0.25">
      <c r="D219" s="7"/>
      <c r="Q219" s="42"/>
    </row>
    <row r="220" spans="4:17" ht="15.75" customHeight="1" x14ac:dyDescent="0.25">
      <c r="D220" s="7"/>
      <c r="Q220" s="42"/>
    </row>
    <row r="221" spans="4:17" ht="15.75" customHeight="1" x14ac:dyDescent="0.25">
      <c r="D221" s="7"/>
      <c r="Q221" s="42"/>
    </row>
    <row r="222" spans="4:17" ht="15.75" customHeight="1" x14ac:dyDescent="0.25">
      <c r="D222" s="7"/>
      <c r="Q222" s="42"/>
    </row>
    <row r="223" spans="4:17" ht="15.75" customHeight="1" x14ac:dyDescent="0.25">
      <c r="D223" s="7"/>
      <c r="Q223" s="42"/>
    </row>
    <row r="224" spans="4:17" ht="15.75" customHeight="1" x14ac:dyDescent="0.25">
      <c r="D224" s="7"/>
      <c r="Q224" s="42"/>
    </row>
    <row r="225" spans="4:17" ht="15.75" customHeight="1" x14ac:dyDescent="0.25">
      <c r="D225" s="7"/>
      <c r="Q225" s="42"/>
    </row>
    <row r="226" spans="4:17" ht="15.75" customHeight="1" x14ac:dyDescent="0.25">
      <c r="D226" s="7"/>
      <c r="Q226" s="42"/>
    </row>
    <row r="227" spans="4:17" ht="15.75" customHeight="1" x14ac:dyDescent="0.25">
      <c r="D227" s="7"/>
      <c r="Q227" s="42"/>
    </row>
    <row r="228" spans="4:17" ht="15.75" customHeight="1" x14ac:dyDescent="0.25">
      <c r="D228" s="7"/>
      <c r="Q228" s="42"/>
    </row>
    <row r="229" spans="4:17" ht="15.75" customHeight="1" x14ac:dyDescent="0.25">
      <c r="D229" s="7"/>
      <c r="Q229" s="42"/>
    </row>
    <row r="230" spans="4:17" ht="15.75" customHeight="1" x14ac:dyDescent="0.25">
      <c r="D230" s="7"/>
      <c r="Q230" s="42"/>
    </row>
    <row r="231" spans="4:17" ht="15.75" customHeight="1" x14ac:dyDescent="0.25">
      <c r="D231" s="7"/>
      <c r="Q231" s="42"/>
    </row>
    <row r="232" spans="4:17" ht="15.75" customHeight="1" x14ac:dyDescent="0.25">
      <c r="D232" s="7"/>
      <c r="Q232" s="42"/>
    </row>
    <row r="233" spans="4:17" ht="15.75" customHeight="1" x14ac:dyDescent="0.25">
      <c r="D233" s="7"/>
      <c r="Q233" s="42"/>
    </row>
    <row r="234" spans="4:17" ht="15.75" customHeight="1" x14ac:dyDescent="0.25">
      <c r="D234" s="7"/>
      <c r="Q234" s="42"/>
    </row>
    <row r="235" spans="4:17" ht="15.75" customHeight="1" x14ac:dyDescent="0.25">
      <c r="D235" s="7"/>
      <c r="Q235" s="42"/>
    </row>
    <row r="236" spans="4:17" ht="15.75" customHeight="1" x14ac:dyDescent="0.25">
      <c r="D236" s="7"/>
      <c r="Q236" s="42"/>
    </row>
    <row r="237" spans="4:17" ht="15.75" customHeight="1" x14ac:dyDescent="0.25">
      <c r="D237" s="7"/>
      <c r="Q237" s="42"/>
    </row>
    <row r="238" spans="4:17" ht="15.75" customHeight="1" x14ac:dyDescent="0.25">
      <c r="D238" s="7"/>
      <c r="Q238" s="42"/>
    </row>
    <row r="239" spans="4:17" ht="15.75" customHeight="1" x14ac:dyDescent="0.25">
      <c r="D239" s="7"/>
      <c r="Q239" s="42"/>
    </row>
    <row r="240" spans="4:17" ht="15.75" customHeight="1" x14ac:dyDescent="0.25">
      <c r="D240" s="7"/>
      <c r="Q240" s="42"/>
    </row>
    <row r="241" spans="4:17" ht="15.75" customHeight="1" x14ac:dyDescent="0.25">
      <c r="D241" s="7"/>
      <c r="Q241" s="42"/>
    </row>
    <row r="242" spans="4:17" ht="15.75" customHeight="1" x14ac:dyDescent="0.25">
      <c r="D242" s="7"/>
      <c r="Q242" s="42"/>
    </row>
    <row r="243" spans="4:17" ht="15.75" customHeight="1" x14ac:dyDescent="0.25">
      <c r="D243" s="7"/>
      <c r="Q243" s="42"/>
    </row>
    <row r="244" spans="4:17" ht="15.75" customHeight="1" x14ac:dyDescent="0.25">
      <c r="D244" s="7"/>
      <c r="Q244" s="42"/>
    </row>
    <row r="245" spans="4:17" ht="15.75" customHeight="1" x14ac:dyDescent="0.25">
      <c r="D245" s="7"/>
      <c r="Q245" s="42"/>
    </row>
    <row r="246" spans="4:17" ht="15.75" customHeight="1" x14ac:dyDescent="0.25">
      <c r="D246" s="7"/>
      <c r="Q246" s="42"/>
    </row>
    <row r="247" spans="4:17" ht="15.75" customHeight="1" x14ac:dyDescent="0.25">
      <c r="D247" s="7"/>
      <c r="Q247" s="42"/>
    </row>
    <row r="248" spans="4:17" ht="15.75" customHeight="1" x14ac:dyDescent="0.25">
      <c r="D248" s="7"/>
      <c r="Q248" s="42"/>
    </row>
    <row r="249" spans="4:17" ht="15.75" customHeight="1" x14ac:dyDescent="0.25">
      <c r="D249" s="7"/>
      <c r="Q249" s="42"/>
    </row>
    <row r="250" spans="4:17" ht="15.75" customHeight="1" x14ac:dyDescent="0.25">
      <c r="D250" s="7"/>
      <c r="Q250" s="42"/>
    </row>
    <row r="251" spans="4:17" ht="15.75" customHeight="1" x14ac:dyDescent="0.25">
      <c r="D251" s="7"/>
      <c r="Q251" s="42"/>
    </row>
    <row r="252" spans="4:17" ht="15.75" customHeight="1" x14ac:dyDescent="0.25">
      <c r="D252" s="7"/>
      <c r="Q252" s="42"/>
    </row>
    <row r="253" spans="4:17" ht="15.75" customHeight="1" x14ac:dyDescent="0.25">
      <c r="D253" s="7"/>
      <c r="Q253" s="42"/>
    </row>
    <row r="254" spans="4:17" ht="15.75" customHeight="1" x14ac:dyDescent="0.25">
      <c r="D254" s="7"/>
      <c r="Q254" s="42"/>
    </row>
    <row r="255" spans="4:17" ht="15.75" customHeight="1" x14ac:dyDescent="0.25">
      <c r="D255" s="7"/>
      <c r="Q255" s="42"/>
    </row>
    <row r="256" spans="4:17" ht="15.75" customHeight="1" x14ac:dyDescent="0.25">
      <c r="D256" s="7"/>
      <c r="Q256" s="42"/>
    </row>
    <row r="257" spans="4:17" ht="15.75" customHeight="1" x14ac:dyDescent="0.25">
      <c r="D257" s="7"/>
      <c r="Q257" s="42"/>
    </row>
    <row r="258" spans="4:17" ht="15.75" customHeight="1" x14ac:dyDescent="0.25">
      <c r="D258" s="7"/>
      <c r="Q258" s="42"/>
    </row>
    <row r="259" spans="4:17" ht="15.75" customHeight="1" x14ac:dyDescent="0.25">
      <c r="D259" s="7"/>
      <c r="Q259" s="42"/>
    </row>
    <row r="260" spans="4:17" ht="15.75" customHeight="1" x14ac:dyDescent="0.25">
      <c r="D260" s="7"/>
      <c r="Q260" s="42"/>
    </row>
    <row r="261" spans="4:17" ht="15.75" customHeight="1" x14ac:dyDescent="0.25">
      <c r="D261" s="7"/>
    </row>
    <row r="262" spans="4:17" ht="15.75" customHeight="1" x14ac:dyDescent="0.25">
      <c r="D262" s="7"/>
    </row>
    <row r="263" spans="4:17" ht="15.75" customHeight="1" x14ac:dyDescent="0.25">
      <c r="D263" s="7"/>
    </row>
    <row r="264" spans="4:17" ht="15.75" customHeight="1" x14ac:dyDescent="0.25">
      <c r="D264" s="7"/>
    </row>
    <row r="265" spans="4:17" ht="15.75" customHeight="1" x14ac:dyDescent="0.25">
      <c r="D265" s="7"/>
    </row>
    <row r="266" spans="4:17" ht="15.75" customHeight="1" x14ac:dyDescent="0.25">
      <c r="D266" s="7"/>
    </row>
    <row r="267" spans="4:17" ht="15.75" customHeight="1" x14ac:dyDescent="0.25">
      <c r="D267" s="7"/>
    </row>
    <row r="268" spans="4:17" ht="15.75" customHeight="1" x14ac:dyDescent="0.25">
      <c r="D268" s="7"/>
    </row>
    <row r="269" spans="4:17" ht="15.75" customHeight="1" x14ac:dyDescent="0.25">
      <c r="D269" s="7"/>
    </row>
    <row r="270" spans="4:17" ht="15.75" customHeight="1" x14ac:dyDescent="0.25">
      <c r="D270" s="7"/>
    </row>
    <row r="271" spans="4:17" ht="15.75" customHeight="1" x14ac:dyDescent="0.25">
      <c r="D271" s="7"/>
    </row>
    <row r="272" spans="4:17" ht="15.75" customHeight="1" x14ac:dyDescent="0.25">
      <c r="D272" s="7"/>
    </row>
    <row r="273" spans="4:4" ht="15.75" customHeight="1" x14ac:dyDescent="0.25">
      <c r="D273" s="7"/>
    </row>
    <row r="274" spans="4:4" ht="15.75" customHeight="1" x14ac:dyDescent="0.25">
      <c r="D274" s="7"/>
    </row>
    <row r="275" spans="4:4" ht="15.75" customHeight="1" x14ac:dyDescent="0.25">
      <c r="D275" s="7"/>
    </row>
    <row r="276" spans="4:4" ht="15.75" customHeight="1" x14ac:dyDescent="0.25">
      <c r="D276" s="7"/>
    </row>
    <row r="277" spans="4:4" ht="15.75" customHeight="1" x14ac:dyDescent="0.25">
      <c r="D277" s="7"/>
    </row>
    <row r="278" spans="4:4" ht="15.75" customHeight="1" x14ac:dyDescent="0.25">
      <c r="D278" s="7"/>
    </row>
    <row r="279" spans="4:4" ht="15.75" customHeight="1" x14ac:dyDescent="0.25">
      <c r="D279" s="7"/>
    </row>
    <row r="280" spans="4:4" ht="15.75" customHeight="1" x14ac:dyDescent="0.25">
      <c r="D280" s="7"/>
    </row>
    <row r="281" spans="4:4" ht="15.75" customHeight="1" x14ac:dyDescent="0.25">
      <c r="D281" s="7"/>
    </row>
    <row r="282" spans="4:4" ht="15.75" customHeight="1" x14ac:dyDescent="0.25">
      <c r="D282" s="7"/>
    </row>
    <row r="283" spans="4:4" ht="15.75" customHeight="1" x14ac:dyDescent="0.25">
      <c r="D283" s="7"/>
    </row>
    <row r="284" spans="4:4" ht="15.75" customHeight="1" x14ac:dyDescent="0.25">
      <c r="D284" s="7"/>
    </row>
    <row r="285" spans="4:4" ht="15.75" customHeight="1" x14ac:dyDescent="0.25">
      <c r="D285" s="7"/>
    </row>
    <row r="286" spans="4:4" ht="15.75" customHeight="1" x14ac:dyDescent="0.25">
      <c r="D286" s="7"/>
    </row>
    <row r="287" spans="4:4" ht="15.75" customHeight="1" x14ac:dyDescent="0.25">
      <c r="D287" s="7"/>
    </row>
    <row r="288" spans="4:4" ht="15.75" customHeight="1" x14ac:dyDescent="0.25">
      <c r="D288" s="7"/>
    </row>
    <row r="289" spans="4:4" ht="15.75" customHeight="1" x14ac:dyDescent="0.25">
      <c r="D289" s="7"/>
    </row>
    <row r="290" spans="4:4" ht="15.75" customHeight="1" x14ac:dyDescent="0.25">
      <c r="D290" s="7"/>
    </row>
    <row r="291" spans="4:4" ht="15.75" customHeight="1" x14ac:dyDescent="0.25">
      <c r="D291" s="7"/>
    </row>
    <row r="292" spans="4:4" ht="15.75" customHeight="1" x14ac:dyDescent="0.25">
      <c r="D292" s="7"/>
    </row>
    <row r="293" spans="4:4" ht="15.75" customHeight="1" x14ac:dyDescent="0.25">
      <c r="D293" s="7"/>
    </row>
    <row r="294" spans="4:4" ht="15.75" customHeight="1" x14ac:dyDescent="0.25">
      <c r="D294" s="7"/>
    </row>
    <row r="295" spans="4:4" ht="15.75" customHeight="1" x14ac:dyDescent="0.25">
      <c r="D295" s="7"/>
    </row>
    <row r="296" spans="4:4" ht="15.75" customHeight="1" x14ac:dyDescent="0.25">
      <c r="D296" s="7"/>
    </row>
    <row r="297" spans="4:4" ht="15.75" customHeight="1" x14ac:dyDescent="0.25">
      <c r="D297" s="7"/>
    </row>
    <row r="298" spans="4:4" ht="15.75" customHeight="1" x14ac:dyDescent="0.25">
      <c r="D298" s="7"/>
    </row>
    <row r="299" spans="4:4" ht="15.75" customHeight="1" x14ac:dyDescent="0.25">
      <c r="D299" s="7"/>
    </row>
    <row r="300" spans="4:4" ht="15.75" customHeight="1" x14ac:dyDescent="0.25">
      <c r="D300" s="7"/>
    </row>
    <row r="301" spans="4:4" ht="15.75" customHeight="1" x14ac:dyDescent="0.25">
      <c r="D301" s="7"/>
    </row>
    <row r="302" spans="4:4" ht="15.75" customHeight="1" x14ac:dyDescent="0.25">
      <c r="D302" s="7"/>
    </row>
    <row r="303" spans="4:4" ht="15.75" customHeight="1" x14ac:dyDescent="0.25">
      <c r="D303" s="7"/>
    </row>
    <row r="304" spans="4:4" ht="15.75" customHeight="1" x14ac:dyDescent="0.25">
      <c r="D304" s="7"/>
    </row>
    <row r="305" spans="4:4" ht="15.75" customHeight="1" x14ac:dyDescent="0.25">
      <c r="D305" s="7"/>
    </row>
    <row r="306" spans="4:4" ht="15.75" customHeight="1" x14ac:dyDescent="0.25">
      <c r="D306" s="7"/>
    </row>
    <row r="307" spans="4:4" ht="15.75" customHeight="1" x14ac:dyDescent="0.25">
      <c r="D307" s="7"/>
    </row>
    <row r="308" spans="4:4" ht="15.75" customHeight="1" x14ac:dyDescent="0.25">
      <c r="D308" s="7"/>
    </row>
    <row r="309" spans="4:4" ht="15.75" customHeight="1" x14ac:dyDescent="0.25">
      <c r="D309" s="7"/>
    </row>
    <row r="310" spans="4:4" ht="15.75" customHeight="1" x14ac:dyDescent="0.25">
      <c r="D310" s="7"/>
    </row>
    <row r="311" spans="4:4" ht="15.75" customHeight="1" x14ac:dyDescent="0.25">
      <c r="D311" s="7"/>
    </row>
    <row r="312" spans="4:4" ht="15.75" customHeight="1" x14ac:dyDescent="0.25">
      <c r="D312" s="7"/>
    </row>
    <row r="313" spans="4:4" ht="15.75" customHeight="1" x14ac:dyDescent="0.25">
      <c r="D313" s="7"/>
    </row>
    <row r="314" spans="4:4" ht="15.75" customHeight="1" x14ac:dyDescent="0.25">
      <c r="D314" s="7"/>
    </row>
    <row r="315" spans="4:4" ht="15.75" customHeight="1" x14ac:dyDescent="0.25">
      <c r="D315" s="7"/>
    </row>
    <row r="316" spans="4:4" ht="15.75" customHeight="1" x14ac:dyDescent="0.25">
      <c r="D316" s="7"/>
    </row>
    <row r="317" spans="4:4" ht="15.75" customHeight="1" x14ac:dyDescent="0.25">
      <c r="D317" s="7"/>
    </row>
    <row r="318" spans="4:4" ht="15.75" customHeight="1" x14ac:dyDescent="0.25">
      <c r="D318" s="7"/>
    </row>
    <row r="319" spans="4:4" ht="15.75" customHeight="1" x14ac:dyDescent="0.25">
      <c r="D319" s="7"/>
    </row>
    <row r="320" spans="4:4" ht="15.75" customHeight="1" x14ac:dyDescent="0.25">
      <c r="D320" s="7"/>
    </row>
    <row r="321" spans="4:4" ht="15.75" customHeight="1" x14ac:dyDescent="0.25">
      <c r="D321" s="7"/>
    </row>
    <row r="322" spans="4:4" ht="15.75" customHeight="1" x14ac:dyDescent="0.25">
      <c r="D322" s="7"/>
    </row>
    <row r="323" spans="4:4" ht="15.75" customHeight="1" x14ac:dyDescent="0.25">
      <c r="D323" s="7"/>
    </row>
    <row r="324" spans="4:4" ht="15.75" customHeight="1" x14ac:dyDescent="0.25">
      <c r="D324" s="7"/>
    </row>
    <row r="325" spans="4:4" ht="15.75" customHeight="1" x14ac:dyDescent="0.25">
      <c r="D325" s="7"/>
    </row>
    <row r="326" spans="4:4" ht="15.75" customHeight="1" x14ac:dyDescent="0.25">
      <c r="D326" s="7"/>
    </row>
    <row r="327" spans="4:4" ht="15.75" customHeight="1" x14ac:dyDescent="0.25">
      <c r="D327" s="7"/>
    </row>
    <row r="328" spans="4:4" ht="15.75" customHeight="1" x14ac:dyDescent="0.25">
      <c r="D328" s="7"/>
    </row>
    <row r="329" spans="4:4" ht="15.75" customHeight="1" x14ac:dyDescent="0.25">
      <c r="D329" s="7"/>
    </row>
    <row r="330" spans="4:4" ht="15.75" customHeight="1" x14ac:dyDescent="0.25">
      <c r="D330" s="7"/>
    </row>
    <row r="331" spans="4:4" ht="15.75" customHeight="1" x14ac:dyDescent="0.25">
      <c r="D331" s="7"/>
    </row>
    <row r="332" spans="4:4" ht="15.75" customHeight="1" x14ac:dyDescent="0.25">
      <c r="D332" s="7"/>
    </row>
    <row r="333" spans="4:4" ht="15.75" customHeight="1" x14ac:dyDescent="0.25">
      <c r="D333" s="7"/>
    </row>
    <row r="334" spans="4:4" ht="15.75" customHeight="1" x14ac:dyDescent="0.25">
      <c r="D334" s="7"/>
    </row>
    <row r="335" spans="4:4" ht="15.75" customHeight="1" x14ac:dyDescent="0.25">
      <c r="D335" s="7"/>
    </row>
    <row r="336" spans="4:4" ht="15.75" customHeight="1" x14ac:dyDescent="0.25">
      <c r="D336" s="7"/>
    </row>
    <row r="337" spans="4:4" ht="15.75" customHeight="1" x14ac:dyDescent="0.25">
      <c r="D337" s="7"/>
    </row>
    <row r="338" spans="4:4" ht="15.75" customHeight="1" x14ac:dyDescent="0.25">
      <c r="D338" s="7"/>
    </row>
    <row r="339" spans="4:4" ht="15.75" customHeight="1" x14ac:dyDescent="0.25">
      <c r="D339" s="7"/>
    </row>
    <row r="340" spans="4:4" ht="15.75" customHeight="1" x14ac:dyDescent="0.25">
      <c r="D340" s="7"/>
    </row>
    <row r="341" spans="4:4" ht="15.75" customHeight="1" x14ac:dyDescent="0.25">
      <c r="D341" s="7"/>
    </row>
    <row r="342" spans="4:4" ht="15.75" customHeight="1" x14ac:dyDescent="0.25">
      <c r="D342" s="7"/>
    </row>
    <row r="343" spans="4:4" ht="15.75" customHeight="1" x14ac:dyDescent="0.25">
      <c r="D343" s="7"/>
    </row>
    <row r="344" spans="4:4" ht="15.75" customHeight="1" x14ac:dyDescent="0.25">
      <c r="D344" s="7"/>
    </row>
    <row r="345" spans="4:4" ht="15.75" customHeight="1" x14ac:dyDescent="0.25">
      <c r="D345" s="7"/>
    </row>
    <row r="346" spans="4:4" ht="15.75" customHeight="1" x14ac:dyDescent="0.25">
      <c r="D346" s="7"/>
    </row>
    <row r="347" spans="4:4" ht="15.75" customHeight="1" x14ac:dyDescent="0.25">
      <c r="D347" s="7"/>
    </row>
    <row r="348" spans="4:4" ht="15.75" customHeight="1" x14ac:dyDescent="0.25">
      <c r="D348" s="7"/>
    </row>
    <row r="349" spans="4:4" ht="15.75" customHeight="1" x14ac:dyDescent="0.25">
      <c r="D349" s="7"/>
    </row>
    <row r="350" spans="4:4" ht="15.75" customHeight="1" x14ac:dyDescent="0.25">
      <c r="D350" s="7"/>
    </row>
    <row r="351" spans="4:4" ht="15.75" customHeight="1" x14ac:dyDescent="0.25">
      <c r="D351" s="7"/>
    </row>
    <row r="352" spans="4:4" ht="15.75" customHeight="1" x14ac:dyDescent="0.25">
      <c r="D352" s="7"/>
    </row>
    <row r="353" spans="4:4" ht="15.75" customHeight="1" x14ac:dyDescent="0.25">
      <c r="D353" s="7"/>
    </row>
    <row r="354" spans="4:4" ht="15.75" customHeight="1" x14ac:dyDescent="0.25">
      <c r="D354" s="7"/>
    </row>
    <row r="355" spans="4:4" ht="15.75" customHeight="1" x14ac:dyDescent="0.25">
      <c r="D355" s="7"/>
    </row>
    <row r="356" spans="4:4" ht="15.75" customHeight="1" x14ac:dyDescent="0.25">
      <c r="D356" s="7"/>
    </row>
    <row r="357" spans="4:4" ht="15.75" customHeight="1" x14ac:dyDescent="0.25">
      <c r="D357" s="7"/>
    </row>
    <row r="358" spans="4:4" ht="15.75" customHeight="1" x14ac:dyDescent="0.25">
      <c r="D358" s="7"/>
    </row>
    <row r="359" spans="4:4" ht="15.75" customHeight="1" x14ac:dyDescent="0.25">
      <c r="D359" s="7"/>
    </row>
    <row r="360" spans="4:4" ht="15.75" customHeight="1" x14ac:dyDescent="0.25">
      <c r="D360" s="7"/>
    </row>
    <row r="361" spans="4:4" ht="15.75" customHeight="1" x14ac:dyDescent="0.25">
      <c r="D361" s="7"/>
    </row>
    <row r="362" spans="4:4" ht="15.75" customHeight="1" x14ac:dyDescent="0.25">
      <c r="D362" s="7"/>
    </row>
    <row r="363" spans="4:4" ht="15.75" customHeight="1" x14ac:dyDescent="0.25">
      <c r="D363" s="7"/>
    </row>
    <row r="364" spans="4:4" ht="15.75" customHeight="1" x14ac:dyDescent="0.25">
      <c r="D364" s="7"/>
    </row>
    <row r="365" spans="4:4" ht="15.75" customHeight="1" x14ac:dyDescent="0.25">
      <c r="D365" s="7"/>
    </row>
    <row r="366" spans="4:4" ht="15.75" customHeight="1" x14ac:dyDescent="0.25">
      <c r="D366" s="7"/>
    </row>
    <row r="367" spans="4:4" ht="15.75" customHeight="1" x14ac:dyDescent="0.25">
      <c r="D367" s="7"/>
    </row>
    <row r="368" spans="4:4" ht="15.75" customHeight="1" x14ac:dyDescent="0.25">
      <c r="D368" s="7"/>
    </row>
    <row r="369" spans="4:4" ht="15.75" customHeight="1" x14ac:dyDescent="0.25">
      <c r="D369" s="7"/>
    </row>
    <row r="370" spans="4:4" ht="15.75" customHeight="1" x14ac:dyDescent="0.25">
      <c r="D370" s="7"/>
    </row>
    <row r="371" spans="4:4" ht="15.75" customHeight="1" x14ac:dyDescent="0.25">
      <c r="D371" s="7"/>
    </row>
    <row r="372" spans="4:4" ht="15.75" customHeight="1" x14ac:dyDescent="0.25">
      <c r="D372" s="7"/>
    </row>
    <row r="373" spans="4:4" ht="15.75" customHeight="1" x14ac:dyDescent="0.25">
      <c r="D373" s="7"/>
    </row>
    <row r="374" spans="4:4" ht="15.75" customHeight="1" x14ac:dyDescent="0.25">
      <c r="D374" s="7"/>
    </row>
    <row r="375" spans="4:4" ht="15.75" customHeight="1" x14ac:dyDescent="0.25">
      <c r="D375" s="7"/>
    </row>
    <row r="376" spans="4:4" ht="15.75" customHeight="1" x14ac:dyDescent="0.25">
      <c r="D376" s="7"/>
    </row>
    <row r="377" spans="4:4" ht="15.75" customHeight="1" x14ac:dyDescent="0.25">
      <c r="D377" s="7"/>
    </row>
    <row r="378" spans="4:4" ht="15.75" customHeight="1" x14ac:dyDescent="0.25">
      <c r="D378" s="7"/>
    </row>
    <row r="379" spans="4:4" ht="15.75" customHeight="1" x14ac:dyDescent="0.25">
      <c r="D379" s="7"/>
    </row>
    <row r="380" spans="4:4" ht="15.75" customHeight="1" x14ac:dyDescent="0.25">
      <c r="D380" s="7"/>
    </row>
    <row r="381" spans="4:4" ht="15.75" customHeight="1" x14ac:dyDescent="0.25">
      <c r="D381" s="7"/>
    </row>
    <row r="382" spans="4:4" ht="15.75" customHeight="1" x14ac:dyDescent="0.25">
      <c r="D382" s="7"/>
    </row>
    <row r="383" spans="4:4" ht="15.75" customHeight="1" x14ac:dyDescent="0.25">
      <c r="D383" s="7"/>
    </row>
    <row r="384" spans="4:4" ht="15.75" customHeight="1" x14ac:dyDescent="0.25">
      <c r="D384" s="7"/>
    </row>
    <row r="385" spans="4:4" ht="15.75" customHeight="1" x14ac:dyDescent="0.25">
      <c r="D385" s="7"/>
    </row>
    <row r="386" spans="4:4" ht="15.75" customHeight="1" x14ac:dyDescent="0.25">
      <c r="D386" s="7"/>
    </row>
    <row r="387" spans="4:4" ht="15.75" customHeight="1" x14ac:dyDescent="0.25">
      <c r="D387" s="7"/>
    </row>
    <row r="388" spans="4:4" ht="15.75" customHeight="1" x14ac:dyDescent="0.25">
      <c r="D388" s="7"/>
    </row>
    <row r="389" spans="4:4" ht="15.75" customHeight="1" x14ac:dyDescent="0.25">
      <c r="D389" s="7"/>
    </row>
    <row r="390" spans="4:4" ht="15.75" customHeight="1" x14ac:dyDescent="0.25">
      <c r="D390" s="7"/>
    </row>
    <row r="391" spans="4:4" ht="15.75" customHeight="1" x14ac:dyDescent="0.25">
      <c r="D391" s="7"/>
    </row>
    <row r="392" spans="4:4" ht="15.75" customHeight="1" x14ac:dyDescent="0.25">
      <c r="D392" s="7"/>
    </row>
    <row r="393" spans="4:4" ht="15.75" customHeight="1" x14ac:dyDescent="0.25">
      <c r="D393" s="7"/>
    </row>
    <row r="394" spans="4:4" ht="15.75" customHeight="1" x14ac:dyDescent="0.25">
      <c r="D394" s="7"/>
    </row>
    <row r="395" spans="4:4" ht="15.75" customHeight="1" x14ac:dyDescent="0.25">
      <c r="D395" s="7"/>
    </row>
    <row r="396" spans="4:4" ht="15.75" customHeight="1" x14ac:dyDescent="0.25">
      <c r="D396" s="7"/>
    </row>
    <row r="397" spans="4:4" ht="15.75" customHeight="1" x14ac:dyDescent="0.25">
      <c r="D397" s="7"/>
    </row>
    <row r="398" spans="4:4" ht="15.75" customHeight="1" x14ac:dyDescent="0.25">
      <c r="D398" s="7"/>
    </row>
    <row r="399" spans="4:4" ht="15.75" customHeight="1" x14ac:dyDescent="0.25">
      <c r="D399" s="7"/>
    </row>
    <row r="400" spans="4:4" ht="15.75" customHeight="1" x14ac:dyDescent="0.25">
      <c r="D400" s="7"/>
    </row>
    <row r="401" spans="4:4" ht="15.75" customHeight="1" x14ac:dyDescent="0.25">
      <c r="D401" s="7"/>
    </row>
    <row r="402" spans="4:4" ht="15.75" customHeight="1" x14ac:dyDescent="0.25">
      <c r="D402" s="7"/>
    </row>
    <row r="403" spans="4:4" ht="15.75" customHeight="1" x14ac:dyDescent="0.25">
      <c r="D403" s="7"/>
    </row>
    <row r="404" spans="4:4" ht="15.75" customHeight="1" x14ac:dyDescent="0.25">
      <c r="D404" s="7"/>
    </row>
    <row r="405" spans="4:4" ht="15.75" customHeight="1" x14ac:dyDescent="0.25">
      <c r="D405" s="7"/>
    </row>
    <row r="406" spans="4:4" ht="15.75" customHeight="1" x14ac:dyDescent="0.25">
      <c r="D406" s="7"/>
    </row>
    <row r="407" spans="4:4" ht="15.75" customHeight="1" x14ac:dyDescent="0.25">
      <c r="D407" s="7"/>
    </row>
    <row r="408" spans="4:4" ht="15.75" customHeight="1" x14ac:dyDescent="0.25">
      <c r="D408" s="7"/>
    </row>
    <row r="409" spans="4:4" ht="15.75" customHeight="1" x14ac:dyDescent="0.25">
      <c r="D409" s="7"/>
    </row>
    <row r="410" spans="4:4" ht="15.75" customHeight="1" x14ac:dyDescent="0.25">
      <c r="D410" s="7"/>
    </row>
    <row r="411" spans="4:4" ht="15.75" customHeight="1" x14ac:dyDescent="0.25">
      <c r="D411" s="7"/>
    </row>
    <row r="412" spans="4:4" ht="15.75" customHeight="1" x14ac:dyDescent="0.25">
      <c r="D412" s="7"/>
    </row>
    <row r="413" spans="4:4" ht="15.75" customHeight="1" x14ac:dyDescent="0.25">
      <c r="D413" s="7"/>
    </row>
    <row r="414" spans="4:4" ht="15.75" customHeight="1" x14ac:dyDescent="0.25">
      <c r="D414" s="7"/>
    </row>
    <row r="415" spans="4:4" ht="15.75" customHeight="1" x14ac:dyDescent="0.25">
      <c r="D415" s="7"/>
    </row>
    <row r="416" spans="4:4" ht="15.75" customHeight="1" x14ac:dyDescent="0.25">
      <c r="D416" s="7"/>
    </row>
    <row r="417" spans="4:4" ht="15.75" customHeight="1" x14ac:dyDescent="0.25">
      <c r="D417" s="7"/>
    </row>
    <row r="418" spans="4:4" ht="15.75" customHeight="1" x14ac:dyDescent="0.25">
      <c r="D418" s="7"/>
    </row>
    <row r="419" spans="4:4" ht="15.75" customHeight="1" x14ac:dyDescent="0.25">
      <c r="D419" s="7"/>
    </row>
    <row r="420" spans="4:4" ht="15.75" customHeight="1" x14ac:dyDescent="0.25">
      <c r="D420" s="7"/>
    </row>
    <row r="421" spans="4:4" ht="15.75" customHeight="1" x14ac:dyDescent="0.25">
      <c r="D421" s="7"/>
    </row>
    <row r="422" spans="4:4" ht="15.75" customHeight="1" x14ac:dyDescent="0.25">
      <c r="D422" s="7"/>
    </row>
    <row r="423" spans="4:4" ht="15.75" customHeight="1" x14ac:dyDescent="0.25">
      <c r="D423" s="7"/>
    </row>
    <row r="424" spans="4:4" ht="15.75" customHeight="1" x14ac:dyDescent="0.25">
      <c r="D424" s="7"/>
    </row>
    <row r="425" spans="4:4" ht="15.75" customHeight="1" x14ac:dyDescent="0.25">
      <c r="D425" s="7"/>
    </row>
    <row r="426" spans="4:4" ht="15.75" customHeight="1" x14ac:dyDescent="0.25">
      <c r="D426" s="7"/>
    </row>
    <row r="427" spans="4:4" ht="15.75" customHeight="1" x14ac:dyDescent="0.25">
      <c r="D427" s="7"/>
    </row>
    <row r="428" spans="4:4" ht="15.75" customHeight="1" x14ac:dyDescent="0.25">
      <c r="D428" s="7"/>
    </row>
    <row r="429" spans="4:4" ht="15.75" customHeight="1" x14ac:dyDescent="0.25">
      <c r="D429" s="7"/>
    </row>
    <row r="430" spans="4:4" ht="15.75" customHeight="1" x14ac:dyDescent="0.25">
      <c r="D430" s="7"/>
    </row>
    <row r="431" spans="4:4" ht="15.75" customHeight="1" x14ac:dyDescent="0.25">
      <c r="D431" s="7"/>
    </row>
    <row r="432" spans="4:4" ht="15.75" customHeight="1" x14ac:dyDescent="0.25">
      <c r="D432" s="7"/>
    </row>
    <row r="433" spans="4:4" ht="15.75" customHeight="1" x14ac:dyDescent="0.25">
      <c r="D433" s="7"/>
    </row>
    <row r="434" spans="4:4" ht="15.75" customHeight="1" x14ac:dyDescent="0.25">
      <c r="D434" s="7"/>
    </row>
    <row r="435" spans="4:4" ht="15.75" customHeight="1" x14ac:dyDescent="0.25">
      <c r="D435" s="7"/>
    </row>
    <row r="436" spans="4:4" ht="15.75" customHeight="1" x14ac:dyDescent="0.25">
      <c r="D436" s="7"/>
    </row>
    <row r="437" spans="4:4" ht="15.75" customHeight="1" x14ac:dyDescent="0.25">
      <c r="D437" s="7"/>
    </row>
    <row r="438" spans="4:4" ht="15.75" customHeight="1" x14ac:dyDescent="0.25">
      <c r="D438" s="7"/>
    </row>
    <row r="439" spans="4:4" ht="15.75" customHeight="1" x14ac:dyDescent="0.25">
      <c r="D439" s="7"/>
    </row>
    <row r="440" spans="4:4" ht="15.75" customHeight="1" x14ac:dyDescent="0.25">
      <c r="D440" s="7"/>
    </row>
    <row r="441" spans="4:4" ht="15.75" customHeight="1" x14ac:dyDescent="0.25">
      <c r="D441" s="7"/>
    </row>
    <row r="442" spans="4:4" ht="15.75" customHeight="1" x14ac:dyDescent="0.25">
      <c r="D442" s="7"/>
    </row>
    <row r="443" spans="4:4" ht="15.75" customHeight="1" x14ac:dyDescent="0.25">
      <c r="D443" s="7"/>
    </row>
    <row r="444" spans="4:4" ht="15.75" customHeight="1" x14ac:dyDescent="0.25">
      <c r="D444" s="7"/>
    </row>
    <row r="445" spans="4:4" ht="15.75" customHeight="1" x14ac:dyDescent="0.25">
      <c r="D445" s="7"/>
    </row>
    <row r="446" spans="4:4" ht="15.75" customHeight="1" x14ac:dyDescent="0.25">
      <c r="D446" s="7"/>
    </row>
    <row r="447" spans="4:4" ht="15.75" customHeight="1" x14ac:dyDescent="0.25">
      <c r="D447" s="7"/>
    </row>
    <row r="448" spans="4:4" ht="15.75" customHeight="1" x14ac:dyDescent="0.25">
      <c r="D448" s="7"/>
    </row>
    <row r="449" spans="4:4" ht="15.75" customHeight="1" x14ac:dyDescent="0.25">
      <c r="D449" s="7"/>
    </row>
    <row r="450" spans="4:4" ht="15.75" customHeight="1" x14ac:dyDescent="0.25">
      <c r="D450" s="7"/>
    </row>
    <row r="451" spans="4:4" ht="15.75" customHeight="1" x14ac:dyDescent="0.25">
      <c r="D451" s="7"/>
    </row>
    <row r="452" spans="4:4" ht="15.75" customHeight="1" x14ac:dyDescent="0.25">
      <c r="D452" s="7"/>
    </row>
    <row r="453" spans="4:4" ht="15.75" customHeight="1" x14ac:dyDescent="0.25">
      <c r="D453" s="7"/>
    </row>
    <row r="454" spans="4:4" ht="15.75" customHeight="1" x14ac:dyDescent="0.25">
      <c r="D454" s="7"/>
    </row>
    <row r="455" spans="4:4" ht="15.75" customHeight="1" x14ac:dyDescent="0.25">
      <c r="D455" s="7"/>
    </row>
    <row r="456" spans="4:4" ht="15.75" customHeight="1" x14ac:dyDescent="0.25">
      <c r="D456" s="7"/>
    </row>
    <row r="457" spans="4:4" ht="15.75" customHeight="1" x14ac:dyDescent="0.25">
      <c r="D457" s="7"/>
    </row>
    <row r="458" spans="4:4" ht="15.75" customHeight="1" x14ac:dyDescent="0.25">
      <c r="D458" s="7"/>
    </row>
    <row r="459" spans="4:4" ht="15.75" customHeight="1" x14ac:dyDescent="0.25">
      <c r="D459" s="7"/>
    </row>
    <row r="460" spans="4:4" ht="15.75" customHeight="1" x14ac:dyDescent="0.25">
      <c r="D460" s="7"/>
    </row>
    <row r="461" spans="4:4" ht="15.75" customHeight="1" x14ac:dyDescent="0.25">
      <c r="D461" s="7"/>
    </row>
    <row r="462" spans="4:4" ht="15.75" customHeight="1" x14ac:dyDescent="0.25">
      <c r="D462" s="7"/>
    </row>
    <row r="463" spans="4:4" ht="15.75" customHeight="1" x14ac:dyDescent="0.25">
      <c r="D463" s="7"/>
    </row>
    <row r="464" spans="4:4" ht="15.75" customHeight="1" x14ac:dyDescent="0.25">
      <c r="D464" s="7"/>
    </row>
    <row r="465" spans="4:4" ht="15.75" customHeight="1" x14ac:dyDescent="0.25">
      <c r="D465" s="7"/>
    </row>
    <row r="466" spans="4:4" ht="15.75" customHeight="1" x14ac:dyDescent="0.25">
      <c r="D466" s="7"/>
    </row>
    <row r="467" spans="4:4" ht="15.75" customHeight="1" x14ac:dyDescent="0.25">
      <c r="D467" s="7"/>
    </row>
    <row r="468" spans="4:4" ht="15.75" customHeight="1" x14ac:dyDescent="0.25">
      <c r="D468" s="7"/>
    </row>
    <row r="469" spans="4:4" ht="15.75" customHeight="1" x14ac:dyDescent="0.25">
      <c r="D469" s="7"/>
    </row>
    <row r="470" spans="4:4" ht="15.75" customHeight="1" x14ac:dyDescent="0.25">
      <c r="D470" s="7"/>
    </row>
    <row r="471" spans="4:4" ht="15.75" customHeight="1" x14ac:dyDescent="0.25">
      <c r="D471" s="7"/>
    </row>
    <row r="472" spans="4:4" ht="15.75" customHeight="1" x14ac:dyDescent="0.25">
      <c r="D472" s="7"/>
    </row>
    <row r="473" spans="4:4" ht="15.75" customHeight="1" x14ac:dyDescent="0.25">
      <c r="D473" s="7"/>
    </row>
    <row r="474" spans="4:4" ht="15.75" customHeight="1" x14ac:dyDescent="0.25">
      <c r="D474" s="7"/>
    </row>
    <row r="475" spans="4:4" ht="15.75" customHeight="1" x14ac:dyDescent="0.25">
      <c r="D475" s="7"/>
    </row>
    <row r="476" spans="4:4" ht="15.75" customHeight="1" x14ac:dyDescent="0.25">
      <c r="D476" s="7"/>
    </row>
    <row r="477" spans="4:4" ht="15.75" customHeight="1" x14ac:dyDescent="0.25">
      <c r="D477" s="7"/>
    </row>
    <row r="478" spans="4:4" ht="15.75" customHeight="1" x14ac:dyDescent="0.25">
      <c r="D478" s="7"/>
    </row>
    <row r="479" spans="4:4" ht="15.75" customHeight="1" x14ac:dyDescent="0.25">
      <c r="D479" s="7"/>
    </row>
    <row r="480" spans="4:4" ht="15.75" customHeight="1" x14ac:dyDescent="0.25">
      <c r="D480" s="7"/>
    </row>
    <row r="481" spans="4:4" ht="15.75" customHeight="1" x14ac:dyDescent="0.25">
      <c r="D481" s="7"/>
    </row>
    <row r="482" spans="4:4" ht="15.75" customHeight="1" x14ac:dyDescent="0.25">
      <c r="D482" s="7"/>
    </row>
    <row r="483" spans="4:4" ht="15.75" customHeight="1" x14ac:dyDescent="0.25">
      <c r="D483" s="7"/>
    </row>
    <row r="484" spans="4:4" ht="15.75" customHeight="1" x14ac:dyDescent="0.25">
      <c r="D484" s="7"/>
    </row>
    <row r="485" spans="4:4" ht="15.75" customHeight="1" x14ac:dyDescent="0.25">
      <c r="D485" s="7"/>
    </row>
    <row r="486" spans="4:4" ht="15.75" customHeight="1" x14ac:dyDescent="0.25">
      <c r="D486" s="7"/>
    </row>
    <row r="487" spans="4:4" ht="15.75" customHeight="1" x14ac:dyDescent="0.25">
      <c r="D487" s="7"/>
    </row>
    <row r="488" spans="4:4" ht="15.75" customHeight="1" x14ac:dyDescent="0.25">
      <c r="D488" s="7"/>
    </row>
    <row r="489" spans="4:4" ht="15.75" customHeight="1" x14ac:dyDescent="0.25">
      <c r="D489" s="7"/>
    </row>
    <row r="490" spans="4:4" ht="15.75" customHeight="1" x14ac:dyDescent="0.25">
      <c r="D490" s="7"/>
    </row>
    <row r="491" spans="4:4" ht="15.75" customHeight="1" x14ac:dyDescent="0.25">
      <c r="D491" s="7"/>
    </row>
    <row r="492" spans="4:4" ht="15.75" customHeight="1" x14ac:dyDescent="0.25">
      <c r="D492" s="7"/>
    </row>
    <row r="493" spans="4:4" ht="15.75" customHeight="1" x14ac:dyDescent="0.25">
      <c r="D493" s="7"/>
    </row>
    <row r="494" spans="4:4" ht="15.75" customHeight="1" x14ac:dyDescent="0.25">
      <c r="D494" s="7"/>
    </row>
    <row r="495" spans="4:4" ht="15.75" customHeight="1" x14ac:dyDescent="0.25">
      <c r="D495" s="7"/>
    </row>
    <row r="496" spans="4:4" ht="15.75" customHeight="1" x14ac:dyDescent="0.25">
      <c r="D496" s="7"/>
    </row>
    <row r="497" spans="4:4" ht="15.75" customHeight="1" x14ac:dyDescent="0.25">
      <c r="D497" s="7"/>
    </row>
    <row r="498" spans="4:4" ht="15.75" customHeight="1" x14ac:dyDescent="0.25">
      <c r="D498" s="7"/>
    </row>
    <row r="499" spans="4:4" ht="15.75" customHeight="1" x14ac:dyDescent="0.25">
      <c r="D499" s="7"/>
    </row>
    <row r="500" spans="4:4" ht="15.75" customHeight="1" x14ac:dyDescent="0.25">
      <c r="D500" s="7"/>
    </row>
    <row r="501" spans="4:4" ht="15.75" customHeight="1" x14ac:dyDescent="0.25">
      <c r="D501" s="7"/>
    </row>
    <row r="502" spans="4:4" ht="15.75" customHeight="1" x14ac:dyDescent="0.25">
      <c r="D502" s="7"/>
    </row>
    <row r="503" spans="4:4" ht="15.75" customHeight="1" x14ac:dyDescent="0.25">
      <c r="D503" s="7"/>
    </row>
    <row r="504" spans="4:4" ht="15.75" customHeight="1" x14ac:dyDescent="0.25">
      <c r="D504" s="7"/>
    </row>
    <row r="505" spans="4:4" ht="15.75" customHeight="1" x14ac:dyDescent="0.25">
      <c r="D505" s="7"/>
    </row>
    <row r="506" spans="4:4" ht="15.75" customHeight="1" x14ac:dyDescent="0.25">
      <c r="D506" s="7"/>
    </row>
    <row r="507" spans="4:4" ht="15.75" customHeight="1" x14ac:dyDescent="0.25">
      <c r="D507" s="7"/>
    </row>
    <row r="508" spans="4:4" ht="15.75" customHeight="1" x14ac:dyDescent="0.25">
      <c r="D508" s="7"/>
    </row>
    <row r="509" spans="4:4" ht="15.75" customHeight="1" x14ac:dyDescent="0.25">
      <c r="D509" s="7"/>
    </row>
    <row r="510" spans="4:4" ht="15.75" customHeight="1" x14ac:dyDescent="0.25">
      <c r="D510" s="7"/>
    </row>
    <row r="511" spans="4:4" ht="15.75" customHeight="1" x14ac:dyDescent="0.25">
      <c r="D511" s="7"/>
    </row>
    <row r="512" spans="4:4" ht="15.75" customHeight="1" x14ac:dyDescent="0.25">
      <c r="D512" s="7"/>
    </row>
    <row r="513" spans="4:4" ht="15.75" customHeight="1" x14ac:dyDescent="0.25">
      <c r="D513" s="7"/>
    </row>
    <row r="514" spans="4:4" ht="15.75" customHeight="1" x14ac:dyDescent="0.25">
      <c r="D514" s="7"/>
    </row>
    <row r="515" spans="4:4" ht="15.75" customHeight="1" x14ac:dyDescent="0.25">
      <c r="D515" s="7"/>
    </row>
    <row r="516" spans="4:4" ht="15.75" customHeight="1" x14ac:dyDescent="0.25">
      <c r="D516" s="7"/>
    </row>
    <row r="517" spans="4:4" ht="15.75" customHeight="1" x14ac:dyDescent="0.25">
      <c r="D517" s="7"/>
    </row>
    <row r="518" spans="4:4" ht="15.75" customHeight="1" x14ac:dyDescent="0.25">
      <c r="D518" s="7"/>
    </row>
    <row r="519" spans="4:4" ht="15.75" customHeight="1" x14ac:dyDescent="0.25">
      <c r="D519" s="7"/>
    </row>
    <row r="520" spans="4:4" ht="15.75" customHeight="1" x14ac:dyDescent="0.25">
      <c r="D520" s="7"/>
    </row>
    <row r="521" spans="4:4" ht="15.75" customHeight="1" x14ac:dyDescent="0.25">
      <c r="D521" s="7"/>
    </row>
    <row r="522" spans="4:4" ht="15.75" customHeight="1" x14ac:dyDescent="0.25">
      <c r="D522" s="7"/>
    </row>
    <row r="523" spans="4:4" ht="15.75" customHeight="1" x14ac:dyDescent="0.25">
      <c r="D523" s="7"/>
    </row>
    <row r="524" spans="4:4" ht="15.75" customHeight="1" x14ac:dyDescent="0.25">
      <c r="D524" s="7"/>
    </row>
    <row r="525" spans="4:4" ht="15.75" customHeight="1" x14ac:dyDescent="0.25">
      <c r="D525" s="7"/>
    </row>
    <row r="526" spans="4:4" ht="15.75" customHeight="1" x14ac:dyDescent="0.25">
      <c r="D526" s="7"/>
    </row>
    <row r="527" spans="4:4" ht="15.75" customHeight="1" x14ac:dyDescent="0.25">
      <c r="D527" s="7"/>
    </row>
    <row r="528" spans="4:4" ht="15.75" customHeight="1" x14ac:dyDescent="0.25">
      <c r="D528" s="7"/>
    </row>
    <row r="529" spans="4:4" ht="15.75" customHeight="1" x14ac:dyDescent="0.25">
      <c r="D529" s="7"/>
    </row>
    <row r="530" spans="4:4" ht="15.75" customHeight="1" x14ac:dyDescent="0.25">
      <c r="D530" s="7"/>
    </row>
    <row r="531" spans="4:4" ht="15.75" customHeight="1" x14ac:dyDescent="0.25">
      <c r="D531" s="7"/>
    </row>
    <row r="532" spans="4:4" ht="15.75" customHeight="1" x14ac:dyDescent="0.25">
      <c r="D532" s="7"/>
    </row>
    <row r="533" spans="4:4" ht="15.75" customHeight="1" x14ac:dyDescent="0.25">
      <c r="D533" s="7"/>
    </row>
    <row r="534" spans="4:4" ht="15.75" customHeight="1" x14ac:dyDescent="0.25">
      <c r="D534" s="7"/>
    </row>
    <row r="535" spans="4:4" ht="15.75" customHeight="1" x14ac:dyDescent="0.25">
      <c r="D535" s="7"/>
    </row>
    <row r="536" spans="4:4" ht="15.75" customHeight="1" x14ac:dyDescent="0.25">
      <c r="D536" s="7"/>
    </row>
    <row r="537" spans="4:4" ht="15.75" customHeight="1" x14ac:dyDescent="0.25">
      <c r="D537" s="7"/>
    </row>
    <row r="538" spans="4:4" ht="15.75" customHeight="1" x14ac:dyDescent="0.25">
      <c r="D538" s="7"/>
    </row>
    <row r="539" spans="4:4" ht="15.75" customHeight="1" x14ac:dyDescent="0.25">
      <c r="D539" s="7"/>
    </row>
    <row r="540" spans="4:4" ht="15.75" customHeight="1" x14ac:dyDescent="0.25">
      <c r="D540" s="7"/>
    </row>
    <row r="541" spans="4:4" ht="15.75" customHeight="1" x14ac:dyDescent="0.25">
      <c r="D541" s="7"/>
    </row>
    <row r="542" spans="4:4" ht="15.75" customHeight="1" x14ac:dyDescent="0.25">
      <c r="D542" s="7"/>
    </row>
    <row r="543" spans="4:4" ht="15.75" customHeight="1" x14ac:dyDescent="0.25">
      <c r="D543" s="7"/>
    </row>
    <row r="544" spans="4:4" ht="15.75" customHeight="1" x14ac:dyDescent="0.25">
      <c r="D544" s="7"/>
    </row>
    <row r="545" spans="4:4" ht="15.75" customHeight="1" x14ac:dyDescent="0.25">
      <c r="D545" s="7"/>
    </row>
    <row r="546" spans="4:4" ht="15.75" customHeight="1" x14ac:dyDescent="0.25">
      <c r="D546" s="7"/>
    </row>
    <row r="547" spans="4:4" ht="15.75" customHeight="1" x14ac:dyDescent="0.25">
      <c r="D547" s="7"/>
    </row>
    <row r="548" spans="4:4" ht="15.75" customHeight="1" x14ac:dyDescent="0.25">
      <c r="D548" s="7"/>
    </row>
    <row r="549" spans="4:4" ht="15.75" customHeight="1" x14ac:dyDescent="0.25">
      <c r="D549" s="7"/>
    </row>
    <row r="550" spans="4:4" ht="15.75" customHeight="1" x14ac:dyDescent="0.25">
      <c r="D550" s="7"/>
    </row>
    <row r="551" spans="4:4" ht="15.75" customHeight="1" x14ac:dyDescent="0.25">
      <c r="D551" s="7"/>
    </row>
    <row r="552" spans="4:4" ht="15.75" customHeight="1" x14ac:dyDescent="0.25">
      <c r="D552" s="7"/>
    </row>
    <row r="553" spans="4:4" ht="15.75" customHeight="1" x14ac:dyDescent="0.25">
      <c r="D553" s="7"/>
    </row>
    <row r="554" spans="4:4" ht="15.75" customHeight="1" x14ac:dyDescent="0.25">
      <c r="D554" s="7"/>
    </row>
    <row r="555" spans="4:4" ht="15.75" customHeight="1" x14ac:dyDescent="0.25">
      <c r="D555" s="7"/>
    </row>
    <row r="556" spans="4:4" ht="15.75" customHeight="1" x14ac:dyDescent="0.25">
      <c r="D556" s="7"/>
    </row>
    <row r="557" spans="4:4" ht="15.75" customHeight="1" x14ac:dyDescent="0.25">
      <c r="D557" s="7"/>
    </row>
    <row r="558" spans="4:4" ht="15.75" customHeight="1" x14ac:dyDescent="0.25">
      <c r="D558" s="7"/>
    </row>
    <row r="559" spans="4:4" ht="15.75" customHeight="1" x14ac:dyDescent="0.25">
      <c r="D559" s="7"/>
    </row>
    <row r="560" spans="4:4" ht="15.75" customHeight="1" x14ac:dyDescent="0.25">
      <c r="D560" s="7"/>
    </row>
    <row r="561" spans="4:4" ht="15.75" customHeight="1" x14ac:dyDescent="0.25">
      <c r="D561" s="7"/>
    </row>
    <row r="562" spans="4:4" ht="15.75" customHeight="1" x14ac:dyDescent="0.25">
      <c r="D562" s="7"/>
    </row>
    <row r="563" spans="4:4" ht="15.75" customHeight="1" x14ac:dyDescent="0.25">
      <c r="D563" s="7"/>
    </row>
    <row r="564" spans="4:4" ht="15.75" customHeight="1" x14ac:dyDescent="0.25">
      <c r="D564" s="7"/>
    </row>
    <row r="565" spans="4:4" ht="15.75" customHeight="1" x14ac:dyDescent="0.25">
      <c r="D565" s="7"/>
    </row>
    <row r="566" spans="4:4" ht="15.75" customHeight="1" x14ac:dyDescent="0.25">
      <c r="D566" s="7"/>
    </row>
    <row r="567" spans="4:4" ht="15.75" customHeight="1" x14ac:dyDescent="0.25">
      <c r="D567" s="7"/>
    </row>
    <row r="568" spans="4:4" ht="15.75" customHeight="1" x14ac:dyDescent="0.25">
      <c r="D568" s="7"/>
    </row>
    <row r="569" spans="4:4" ht="15.75" customHeight="1" x14ac:dyDescent="0.25">
      <c r="D569" s="7"/>
    </row>
    <row r="570" spans="4:4" ht="15.75" customHeight="1" x14ac:dyDescent="0.25">
      <c r="D570" s="7"/>
    </row>
    <row r="571" spans="4:4" ht="15.75" customHeight="1" x14ac:dyDescent="0.25">
      <c r="D571" s="7"/>
    </row>
    <row r="572" spans="4:4" ht="15.75" customHeight="1" x14ac:dyDescent="0.25">
      <c r="D572" s="7"/>
    </row>
    <row r="573" spans="4:4" ht="15.75" customHeight="1" x14ac:dyDescent="0.25">
      <c r="D573" s="7"/>
    </row>
    <row r="574" spans="4:4" ht="15.75" customHeight="1" x14ac:dyDescent="0.25">
      <c r="D574" s="7"/>
    </row>
    <row r="575" spans="4:4" ht="15.75" customHeight="1" x14ac:dyDescent="0.25">
      <c r="D575" s="7"/>
    </row>
    <row r="576" spans="4:4" ht="15.75" customHeight="1" x14ac:dyDescent="0.25">
      <c r="D576" s="7"/>
    </row>
    <row r="577" spans="4:4" ht="15.75" customHeight="1" x14ac:dyDescent="0.25">
      <c r="D577" s="7"/>
    </row>
    <row r="578" spans="4:4" ht="15.75" customHeight="1" x14ac:dyDescent="0.25">
      <c r="D578" s="7"/>
    </row>
    <row r="579" spans="4:4" ht="15.75" customHeight="1" x14ac:dyDescent="0.25">
      <c r="D579" s="7"/>
    </row>
    <row r="580" spans="4:4" ht="15.75" customHeight="1" x14ac:dyDescent="0.25">
      <c r="D580" s="7"/>
    </row>
    <row r="581" spans="4:4" ht="15.75" customHeight="1" x14ac:dyDescent="0.25">
      <c r="D581" s="7"/>
    </row>
    <row r="582" spans="4:4" ht="15.75" customHeight="1" x14ac:dyDescent="0.25">
      <c r="D582" s="7"/>
    </row>
    <row r="583" spans="4:4" ht="15.75" customHeight="1" x14ac:dyDescent="0.25">
      <c r="D583" s="7"/>
    </row>
    <row r="584" spans="4:4" ht="15.75" customHeight="1" x14ac:dyDescent="0.25">
      <c r="D584" s="7"/>
    </row>
    <row r="585" spans="4:4" ht="15.75" customHeight="1" x14ac:dyDescent="0.25">
      <c r="D585" s="7"/>
    </row>
    <row r="586" spans="4:4" ht="15.75" customHeight="1" x14ac:dyDescent="0.25">
      <c r="D586" s="7"/>
    </row>
    <row r="587" spans="4:4" ht="15.75" customHeight="1" x14ac:dyDescent="0.25">
      <c r="D587" s="7"/>
    </row>
    <row r="588" spans="4:4" ht="15.75" customHeight="1" x14ac:dyDescent="0.25">
      <c r="D588" s="7"/>
    </row>
    <row r="589" spans="4:4" ht="15.75" customHeight="1" x14ac:dyDescent="0.25">
      <c r="D589" s="7"/>
    </row>
    <row r="590" spans="4:4" ht="15.75" customHeight="1" x14ac:dyDescent="0.25">
      <c r="D590" s="7"/>
    </row>
    <row r="591" spans="4:4" ht="15.75" customHeight="1" x14ac:dyDescent="0.25">
      <c r="D591" s="7"/>
    </row>
    <row r="592" spans="4:4" ht="15.75" customHeight="1" x14ac:dyDescent="0.25">
      <c r="D592" s="7"/>
    </row>
    <row r="593" spans="4:4" ht="15.75" customHeight="1" x14ac:dyDescent="0.25">
      <c r="D593" s="7"/>
    </row>
    <row r="594" spans="4:4" ht="15.75" customHeight="1" x14ac:dyDescent="0.25">
      <c r="D594" s="7"/>
    </row>
    <row r="595" spans="4:4" ht="15.75" customHeight="1" x14ac:dyDescent="0.25">
      <c r="D595" s="7"/>
    </row>
    <row r="596" spans="4:4" ht="15.75" customHeight="1" x14ac:dyDescent="0.25">
      <c r="D596" s="7"/>
    </row>
    <row r="597" spans="4:4" ht="15.75" customHeight="1" x14ac:dyDescent="0.25">
      <c r="D597" s="7"/>
    </row>
    <row r="598" spans="4:4" ht="15.75" customHeight="1" x14ac:dyDescent="0.25">
      <c r="D598" s="7"/>
    </row>
    <row r="599" spans="4:4" ht="15.75" customHeight="1" x14ac:dyDescent="0.25">
      <c r="D599" s="7"/>
    </row>
    <row r="600" spans="4:4" ht="15.75" customHeight="1" x14ac:dyDescent="0.25">
      <c r="D600" s="7"/>
    </row>
    <row r="601" spans="4:4" ht="15.75" customHeight="1" x14ac:dyDescent="0.25">
      <c r="D601" s="7"/>
    </row>
    <row r="602" spans="4:4" ht="15.75" customHeight="1" x14ac:dyDescent="0.25">
      <c r="D602" s="7"/>
    </row>
    <row r="603" spans="4:4" ht="15.75" customHeight="1" x14ac:dyDescent="0.25">
      <c r="D603" s="7"/>
    </row>
    <row r="604" spans="4:4" ht="15.75" customHeight="1" x14ac:dyDescent="0.25">
      <c r="D604" s="7"/>
    </row>
    <row r="605" spans="4:4" ht="15.75" customHeight="1" x14ac:dyDescent="0.25">
      <c r="D605" s="7"/>
    </row>
    <row r="606" spans="4:4" ht="15.75" customHeight="1" x14ac:dyDescent="0.25">
      <c r="D606" s="7"/>
    </row>
    <row r="607" spans="4:4" ht="15.75" customHeight="1" x14ac:dyDescent="0.25">
      <c r="D607" s="7"/>
    </row>
    <row r="608" spans="4:4" ht="15.75" customHeight="1" x14ac:dyDescent="0.25">
      <c r="D608" s="7"/>
    </row>
    <row r="609" spans="4:4" ht="15.75" customHeight="1" x14ac:dyDescent="0.25">
      <c r="D609" s="7"/>
    </row>
    <row r="610" spans="4:4" ht="15.75" customHeight="1" x14ac:dyDescent="0.25">
      <c r="D610" s="7"/>
    </row>
    <row r="611" spans="4:4" ht="15.75" customHeight="1" x14ac:dyDescent="0.25">
      <c r="D611" s="7"/>
    </row>
    <row r="612" spans="4:4" ht="15.75" customHeight="1" x14ac:dyDescent="0.25">
      <c r="D612" s="7"/>
    </row>
    <row r="613" spans="4:4" ht="15.75" customHeight="1" x14ac:dyDescent="0.25">
      <c r="D613" s="7"/>
    </row>
    <row r="614" spans="4:4" ht="15.75" customHeight="1" x14ac:dyDescent="0.25">
      <c r="D614" s="7"/>
    </row>
    <row r="615" spans="4:4" ht="15.75" customHeight="1" x14ac:dyDescent="0.25">
      <c r="D615" s="7"/>
    </row>
    <row r="616" spans="4:4" ht="15.75" customHeight="1" x14ac:dyDescent="0.25">
      <c r="D616" s="7"/>
    </row>
    <row r="617" spans="4:4" ht="15.75" customHeight="1" x14ac:dyDescent="0.25">
      <c r="D617" s="7"/>
    </row>
    <row r="618" spans="4:4" ht="15.75" customHeight="1" x14ac:dyDescent="0.25">
      <c r="D618" s="7"/>
    </row>
    <row r="619" spans="4:4" ht="15.75" customHeight="1" x14ac:dyDescent="0.25">
      <c r="D619" s="7"/>
    </row>
    <row r="620" spans="4:4" ht="15.75" customHeight="1" x14ac:dyDescent="0.25">
      <c r="D620" s="7"/>
    </row>
    <row r="621" spans="4:4" ht="15.75" customHeight="1" x14ac:dyDescent="0.25">
      <c r="D621" s="7"/>
    </row>
    <row r="622" spans="4:4" ht="15.75" customHeight="1" x14ac:dyDescent="0.25">
      <c r="D622" s="7"/>
    </row>
    <row r="623" spans="4:4" ht="15.75" customHeight="1" x14ac:dyDescent="0.25">
      <c r="D623" s="7"/>
    </row>
    <row r="624" spans="4:4" ht="15.75" customHeight="1" x14ac:dyDescent="0.25">
      <c r="D624" s="7"/>
    </row>
    <row r="625" spans="4:4" ht="15.75" customHeight="1" x14ac:dyDescent="0.25">
      <c r="D625" s="7"/>
    </row>
    <row r="626" spans="4:4" ht="15.75" customHeight="1" x14ac:dyDescent="0.25">
      <c r="D626" s="7"/>
    </row>
    <row r="627" spans="4:4" ht="15.75" customHeight="1" x14ac:dyDescent="0.25">
      <c r="D627" s="7"/>
    </row>
    <row r="628" spans="4:4" ht="15.75" customHeight="1" x14ac:dyDescent="0.25">
      <c r="D628" s="7"/>
    </row>
    <row r="629" spans="4:4" ht="15.75" customHeight="1" x14ac:dyDescent="0.25">
      <c r="D629" s="7"/>
    </row>
    <row r="630" spans="4:4" ht="15.75" customHeight="1" x14ac:dyDescent="0.25">
      <c r="D630" s="7"/>
    </row>
    <row r="631" spans="4:4" ht="15.75" customHeight="1" x14ac:dyDescent="0.25">
      <c r="D631" s="7"/>
    </row>
    <row r="632" spans="4:4" ht="15.75" customHeight="1" x14ac:dyDescent="0.25">
      <c r="D632" s="7"/>
    </row>
    <row r="633" spans="4:4" ht="15.75" customHeight="1" x14ac:dyDescent="0.25">
      <c r="D633" s="7"/>
    </row>
    <row r="634" spans="4:4" ht="15.75" customHeight="1" x14ac:dyDescent="0.25">
      <c r="D634" s="7"/>
    </row>
    <row r="635" spans="4:4" ht="15.75" customHeight="1" x14ac:dyDescent="0.25">
      <c r="D635" s="7"/>
    </row>
    <row r="636" spans="4:4" ht="15.75" customHeight="1" x14ac:dyDescent="0.25">
      <c r="D636" s="7"/>
    </row>
    <row r="637" spans="4:4" ht="15.75" customHeight="1" x14ac:dyDescent="0.25">
      <c r="D637" s="7"/>
    </row>
    <row r="638" spans="4:4" ht="15.75" customHeight="1" x14ac:dyDescent="0.25">
      <c r="D638" s="7"/>
    </row>
    <row r="639" spans="4:4" ht="15.75" customHeight="1" x14ac:dyDescent="0.25">
      <c r="D639" s="7"/>
    </row>
    <row r="640" spans="4:4" ht="15.75" customHeight="1" x14ac:dyDescent="0.25">
      <c r="D640" s="7"/>
    </row>
    <row r="641" spans="4:4" ht="15.75" customHeight="1" x14ac:dyDescent="0.25">
      <c r="D641" s="7"/>
    </row>
    <row r="642" spans="4:4" ht="15.75" customHeight="1" x14ac:dyDescent="0.25">
      <c r="D642" s="7"/>
    </row>
    <row r="643" spans="4:4" ht="15.75" customHeight="1" x14ac:dyDescent="0.25">
      <c r="D643" s="7"/>
    </row>
    <row r="644" spans="4:4" ht="15.75" customHeight="1" x14ac:dyDescent="0.25">
      <c r="D644" s="7"/>
    </row>
    <row r="645" spans="4:4" ht="15.75" customHeight="1" x14ac:dyDescent="0.25">
      <c r="D645" s="7"/>
    </row>
    <row r="646" spans="4:4" ht="15.75" customHeight="1" x14ac:dyDescent="0.25">
      <c r="D646" s="7"/>
    </row>
    <row r="647" spans="4:4" ht="15.75" customHeight="1" x14ac:dyDescent="0.25">
      <c r="D647" s="7"/>
    </row>
    <row r="648" spans="4:4" ht="15.75" customHeight="1" x14ac:dyDescent="0.25">
      <c r="D648" s="7"/>
    </row>
    <row r="649" spans="4:4" ht="15.75" customHeight="1" x14ac:dyDescent="0.25">
      <c r="D649" s="7"/>
    </row>
    <row r="650" spans="4:4" ht="15.75" customHeight="1" x14ac:dyDescent="0.25">
      <c r="D650" s="7"/>
    </row>
    <row r="651" spans="4:4" ht="15.75" customHeight="1" x14ac:dyDescent="0.25">
      <c r="D651" s="7"/>
    </row>
    <row r="652" spans="4:4" ht="15.75" customHeight="1" x14ac:dyDescent="0.25">
      <c r="D652" s="7"/>
    </row>
    <row r="653" spans="4:4" ht="15.75" customHeight="1" x14ac:dyDescent="0.25">
      <c r="D653" s="7"/>
    </row>
    <row r="654" spans="4:4" ht="15.75" customHeight="1" x14ac:dyDescent="0.25">
      <c r="D654" s="7"/>
    </row>
    <row r="655" spans="4:4" ht="15.75" customHeight="1" x14ac:dyDescent="0.25">
      <c r="D655" s="7"/>
    </row>
    <row r="656" spans="4:4" ht="15.75" customHeight="1" x14ac:dyDescent="0.25">
      <c r="D656" s="7"/>
    </row>
    <row r="657" spans="4:4" ht="15.75" customHeight="1" x14ac:dyDescent="0.25">
      <c r="D657" s="7"/>
    </row>
    <row r="658" spans="4:4" ht="15.75" customHeight="1" x14ac:dyDescent="0.25">
      <c r="D658" s="7"/>
    </row>
    <row r="659" spans="4:4" ht="15.75" customHeight="1" x14ac:dyDescent="0.25">
      <c r="D659" s="7"/>
    </row>
    <row r="660" spans="4:4" ht="15.75" customHeight="1" x14ac:dyDescent="0.25">
      <c r="D660" s="7"/>
    </row>
    <row r="661" spans="4:4" ht="15.75" customHeight="1" x14ac:dyDescent="0.25">
      <c r="D661" s="7"/>
    </row>
    <row r="662" spans="4:4" ht="15.75" customHeight="1" x14ac:dyDescent="0.25">
      <c r="D662" s="7"/>
    </row>
    <row r="663" spans="4:4" ht="15.75" customHeight="1" x14ac:dyDescent="0.25">
      <c r="D663" s="7"/>
    </row>
    <row r="664" spans="4:4" ht="15.75" customHeight="1" x14ac:dyDescent="0.25">
      <c r="D664" s="7"/>
    </row>
    <row r="665" spans="4:4" ht="15.75" customHeight="1" x14ac:dyDescent="0.25">
      <c r="D665" s="7"/>
    </row>
    <row r="666" spans="4:4" ht="15.75" customHeight="1" x14ac:dyDescent="0.25">
      <c r="D666" s="7"/>
    </row>
    <row r="667" spans="4:4" ht="15.75" customHeight="1" x14ac:dyDescent="0.25">
      <c r="D667" s="7"/>
    </row>
    <row r="668" spans="4:4" ht="15.75" customHeight="1" x14ac:dyDescent="0.25">
      <c r="D668" s="7"/>
    </row>
    <row r="669" spans="4:4" ht="15.75" customHeight="1" x14ac:dyDescent="0.25">
      <c r="D669" s="7"/>
    </row>
    <row r="670" spans="4:4" ht="15.75" customHeight="1" x14ac:dyDescent="0.25">
      <c r="D670" s="7"/>
    </row>
    <row r="671" spans="4:4" ht="15.75" customHeight="1" x14ac:dyDescent="0.25">
      <c r="D671" s="7"/>
    </row>
    <row r="672" spans="4:4" ht="15.75" customHeight="1" x14ac:dyDescent="0.25">
      <c r="D672" s="7"/>
    </row>
    <row r="673" spans="4:4" ht="15.75" customHeight="1" x14ac:dyDescent="0.25">
      <c r="D673" s="7"/>
    </row>
    <row r="674" spans="4:4" ht="15.75" customHeight="1" x14ac:dyDescent="0.25">
      <c r="D674" s="7"/>
    </row>
    <row r="675" spans="4:4" ht="15.75" customHeight="1" x14ac:dyDescent="0.25">
      <c r="D675" s="7"/>
    </row>
    <row r="676" spans="4:4" ht="15.75" customHeight="1" x14ac:dyDescent="0.25">
      <c r="D676" s="7"/>
    </row>
    <row r="677" spans="4:4" ht="15.75" customHeight="1" x14ac:dyDescent="0.25">
      <c r="D677" s="7"/>
    </row>
    <row r="678" spans="4:4" ht="15.75" customHeight="1" x14ac:dyDescent="0.25">
      <c r="D678" s="7"/>
    </row>
    <row r="679" spans="4:4" ht="15.75" customHeight="1" x14ac:dyDescent="0.25">
      <c r="D679" s="7"/>
    </row>
    <row r="680" spans="4:4" ht="15.75" customHeight="1" x14ac:dyDescent="0.25">
      <c r="D680" s="7"/>
    </row>
    <row r="681" spans="4:4" ht="15.75" customHeight="1" x14ac:dyDescent="0.25">
      <c r="D681" s="7"/>
    </row>
    <row r="682" spans="4:4" ht="15.75" customHeight="1" x14ac:dyDescent="0.25">
      <c r="D682" s="7"/>
    </row>
    <row r="683" spans="4:4" ht="15.75" customHeight="1" x14ac:dyDescent="0.25">
      <c r="D683" s="7"/>
    </row>
    <row r="684" spans="4:4" ht="15.75" customHeight="1" x14ac:dyDescent="0.25">
      <c r="D684" s="7"/>
    </row>
    <row r="685" spans="4:4" ht="15.75" customHeight="1" x14ac:dyDescent="0.25">
      <c r="D685" s="7"/>
    </row>
    <row r="686" spans="4:4" ht="15.75" customHeight="1" x14ac:dyDescent="0.25">
      <c r="D686" s="7"/>
    </row>
    <row r="687" spans="4:4" ht="15.75" customHeight="1" x14ac:dyDescent="0.25">
      <c r="D687" s="7"/>
    </row>
    <row r="688" spans="4:4" ht="15.75" customHeight="1" x14ac:dyDescent="0.25">
      <c r="D688" s="7"/>
    </row>
    <row r="689" spans="4:4" ht="15.75" customHeight="1" x14ac:dyDescent="0.25">
      <c r="D689" s="7"/>
    </row>
    <row r="690" spans="4:4" ht="15.75" customHeight="1" x14ac:dyDescent="0.25">
      <c r="D690" s="7"/>
    </row>
    <row r="691" spans="4:4" ht="15.75" customHeight="1" x14ac:dyDescent="0.25">
      <c r="D691" s="7"/>
    </row>
    <row r="692" spans="4:4" ht="15.75" customHeight="1" x14ac:dyDescent="0.25">
      <c r="D692" s="7"/>
    </row>
    <row r="693" spans="4:4" ht="15.75" customHeight="1" x14ac:dyDescent="0.25">
      <c r="D693" s="7"/>
    </row>
    <row r="694" spans="4:4" ht="15.75" customHeight="1" x14ac:dyDescent="0.25">
      <c r="D694" s="7"/>
    </row>
    <row r="695" spans="4:4" ht="15.75" customHeight="1" x14ac:dyDescent="0.25">
      <c r="D695" s="7"/>
    </row>
    <row r="696" spans="4:4" ht="15.75" customHeight="1" x14ac:dyDescent="0.25">
      <c r="D696" s="7"/>
    </row>
    <row r="697" spans="4:4" ht="15.75" customHeight="1" x14ac:dyDescent="0.25">
      <c r="D697" s="7"/>
    </row>
    <row r="698" spans="4:4" ht="15.75" customHeight="1" x14ac:dyDescent="0.25">
      <c r="D698" s="7"/>
    </row>
    <row r="699" spans="4:4" ht="15.75" customHeight="1" x14ac:dyDescent="0.25">
      <c r="D699" s="7"/>
    </row>
    <row r="700" spans="4:4" ht="15.75" customHeight="1" x14ac:dyDescent="0.25">
      <c r="D700" s="7"/>
    </row>
    <row r="701" spans="4:4" ht="15.75" customHeight="1" x14ac:dyDescent="0.25">
      <c r="D701" s="7"/>
    </row>
    <row r="702" spans="4:4" ht="15.75" customHeight="1" x14ac:dyDescent="0.25">
      <c r="D702" s="7"/>
    </row>
    <row r="703" spans="4:4" ht="15.75" customHeight="1" x14ac:dyDescent="0.25">
      <c r="D703" s="7"/>
    </row>
    <row r="704" spans="4:4" ht="15.75" customHeight="1" x14ac:dyDescent="0.25">
      <c r="D704" s="7"/>
    </row>
    <row r="705" spans="4:4" ht="15.75" customHeight="1" x14ac:dyDescent="0.25">
      <c r="D705" s="7"/>
    </row>
    <row r="706" spans="4:4" ht="15.75" customHeight="1" x14ac:dyDescent="0.25">
      <c r="D706" s="7"/>
    </row>
    <row r="707" spans="4:4" ht="15.75" customHeight="1" x14ac:dyDescent="0.25">
      <c r="D707" s="7"/>
    </row>
    <row r="708" spans="4:4" ht="15.75" customHeight="1" x14ac:dyDescent="0.25">
      <c r="D708" s="7"/>
    </row>
    <row r="709" spans="4:4" ht="15.75" customHeight="1" x14ac:dyDescent="0.25">
      <c r="D709" s="7"/>
    </row>
    <row r="710" spans="4:4" ht="15.75" customHeight="1" x14ac:dyDescent="0.25">
      <c r="D710" s="7"/>
    </row>
    <row r="711" spans="4:4" ht="15.75" customHeight="1" x14ac:dyDescent="0.25">
      <c r="D711" s="7"/>
    </row>
    <row r="712" spans="4:4" ht="15.75" customHeight="1" x14ac:dyDescent="0.25">
      <c r="D712" s="7"/>
    </row>
    <row r="713" spans="4:4" ht="15.75" customHeight="1" x14ac:dyDescent="0.25">
      <c r="D713" s="7"/>
    </row>
    <row r="714" spans="4:4" ht="15.75" customHeight="1" x14ac:dyDescent="0.25">
      <c r="D714" s="7"/>
    </row>
    <row r="715" spans="4:4" ht="15.75" customHeight="1" x14ac:dyDescent="0.25">
      <c r="D715" s="7"/>
    </row>
    <row r="716" spans="4:4" ht="15.75" customHeight="1" x14ac:dyDescent="0.25">
      <c r="D716" s="7"/>
    </row>
    <row r="717" spans="4:4" ht="15.75" customHeight="1" x14ac:dyDescent="0.25">
      <c r="D717" s="7"/>
    </row>
    <row r="718" spans="4:4" ht="15.75" customHeight="1" x14ac:dyDescent="0.25">
      <c r="D718" s="7"/>
    </row>
    <row r="719" spans="4:4" ht="15.75" customHeight="1" x14ac:dyDescent="0.25">
      <c r="D719" s="7"/>
    </row>
    <row r="720" spans="4:4" ht="15.75" customHeight="1" x14ac:dyDescent="0.25">
      <c r="D720" s="7"/>
    </row>
    <row r="721" spans="4:4" ht="15.75" customHeight="1" x14ac:dyDescent="0.25">
      <c r="D721" s="7"/>
    </row>
    <row r="722" spans="4:4" ht="15.75" customHeight="1" x14ac:dyDescent="0.25">
      <c r="D722" s="7"/>
    </row>
    <row r="723" spans="4:4" ht="15.75" customHeight="1" x14ac:dyDescent="0.25">
      <c r="D723" s="7"/>
    </row>
    <row r="724" spans="4:4" ht="15.75" customHeight="1" x14ac:dyDescent="0.25">
      <c r="D724" s="7"/>
    </row>
    <row r="725" spans="4:4" ht="15.75" customHeight="1" x14ac:dyDescent="0.25">
      <c r="D725" s="7"/>
    </row>
    <row r="726" spans="4:4" ht="15.75" customHeight="1" x14ac:dyDescent="0.25">
      <c r="D726" s="7"/>
    </row>
    <row r="727" spans="4:4" ht="15.75" customHeight="1" x14ac:dyDescent="0.25">
      <c r="D727" s="7"/>
    </row>
    <row r="728" spans="4:4" ht="15.75" customHeight="1" x14ac:dyDescent="0.25">
      <c r="D728" s="7"/>
    </row>
    <row r="729" spans="4:4" ht="15.75" customHeight="1" x14ac:dyDescent="0.25">
      <c r="D729" s="7"/>
    </row>
    <row r="730" spans="4:4" ht="15.75" customHeight="1" x14ac:dyDescent="0.25">
      <c r="D730" s="7"/>
    </row>
    <row r="731" spans="4:4" ht="15.75" customHeight="1" x14ac:dyDescent="0.25">
      <c r="D731" s="7"/>
    </row>
    <row r="732" spans="4:4" ht="15.75" customHeight="1" x14ac:dyDescent="0.25">
      <c r="D732" s="7"/>
    </row>
    <row r="733" spans="4:4" ht="15.75" customHeight="1" x14ac:dyDescent="0.25">
      <c r="D733" s="7"/>
    </row>
    <row r="734" spans="4:4" ht="15.75" customHeight="1" x14ac:dyDescent="0.25">
      <c r="D734" s="7"/>
    </row>
    <row r="735" spans="4:4" ht="15.75" customHeight="1" x14ac:dyDescent="0.25">
      <c r="D735" s="7"/>
    </row>
    <row r="736" spans="4:4" ht="15.75" customHeight="1" x14ac:dyDescent="0.25">
      <c r="D736" s="7"/>
    </row>
    <row r="737" spans="4:4" ht="15.75" customHeight="1" x14ac:dyDescent="0.25">
      <c r="D737" s="7"/>
    </row>
    <row r="738" spans="4:4" ht="15.75" customHeight="1" x14ac:dyDescent="0.25">
      <c r="D738" s="7"/>
    </row>
    <row r="739" spans="4:4" ht="15.75" customHeight="1" x14ac:dyDescent="0.25">
      <c r="D739" s="7"/>
    </row>
    <row r="740" spans="4:4" ht="15.75" customHeight="1" x14ac:dyDescent="0.25">
      <c r="D740" s="7"/>
    </row>
    <row r="741" spans="4:4" ht="15.75" customHeight="1" x14ac:dyDescent="0.25">
      <c r="D741" s="7"/>
    </row>
    <row r="742" spans="4:4" ht="15.75" customHeight="1" x14ac:dyDescent="0.25">
      <c r="D742" s="7"/>
    </row>
    <row r="743" spans="4:4" ht="15.75" customHeight="1" x14ac:dyDescent="0.25">
      <c r="D743" s="7"/>
    </row>
    <row r="744" spans="4:4" ht="15.75" customHeight="1" x14ac:dyDescent="0.25">
      <c r="D744" s="7"/>
    </row>
    <row r="745" spans="4:4" ht="15.75" customHeight="1" x14ac:dyDescent="0.25">
      <c r="D745" s="7"/>
    </row>
    <row r="746" spans="4:4" ht="15.75" customHeight="1" x14ac:dyDescent="0.25">
      <c r="D746" s="7"/>
    </row>
    <row r="747" spans="4:4" ht="15.75" customHeight="1" x14ac:dyDescent="0.25">
      <c r="D747" s="7"/>
    </row>
    <row r="748" spans="4:4" ht="15.75" customHeight="1" x14ac:dyDescent="0.25">
      <c r="D748" s="7"/>
    </row>
    <row r="749" spans="4:4" ht="15.75" customHeight="1" x14ac:dyDescent="0.25">
      <c r="D749" s="7"/>
    </row>
    <row r="750" spans="4:4" ht="15.75" customHeight="1" x14ac:dyDescent="0.25">
      <c r="D750" s="7"/>
    </row>
    <row r="751" spans="4:4" ht="15.75" customHeight="1" x14ac:dyDescent="0.25">
      <c r="D751" s="7"/>
    </row>
    <row r="752" spans="4:4" ht="15.75" customHeight="1" x14ac:dyDescent="0.25">
      <c r="D752" s="7"/>
    </row>
    <row r="753" spans="4:4" ht="15.75" customHeight="1" x14ac:dyDescent="0.25">
      <c r="D753" s="7"/>
    </row>
    <row r="754" spans="4:4" ht="15.75" customHeight="1" x14ac:dyDescent="0.25">
      <c r="D754" s="7"/>
    </row>
    <row r="755" spans="4:4" ht="15.75" customHeight="1" x14ac:dyDescent="0.25">
      <c r="D755" s="7"/>
    </row>
    <row r="756" spans="4:4" ht="15.75" customHeight="1" x14ac:dyDescent="0.25">
      <c r="D756" s="7"/>
    </row>
    <row r="757" spans="4:4" ht="15.75" customHeight="1" x14ac:dyDescent="0.25">
      <c r="D757" s="7"/>
    </row>
    <row r="758" spans="4:4" ht="15.75" customHeight="1" x14ac:dyDescent="0.25">
      <c r="D758" s="7"/>
    </row>
    <row r="759" spans="4:4" ht="15.75" customHeight="1" x14ac:dyDescent="0.25">
      <c r="D759" s="7"/>
    </row>
    <row r="760" spans="4:4" ht="15.75" customHeight="1" x14ac:dyDescent="0.25">
      <c r="D760" s="7"/>
    </row>
    <row r="761" spans="4:4" ht="15.75" customHeight="1" x14ac:dyDescent="0.25">
      <c r="D761" s="7"/>
    </row>
    <row r="762" spans="4:4" ht="15.75" customHeight="1" x14ac:dyDescent="0.25">
      <c r="D762" s="7"/>
    </row>
    <row r="763" spans="4:4" ht="15.75" customHeight="1" x14ac:dyDescent="0.25">
      <c r="D763" s="7"/>
    </row>
    <row r="764" spans="4:4" ht="15.75" customHeight="1" x14ac:dyDescent="0.25">
      <c r="D764" s="7"/>
    </row>
    <row r="765" spans="4:4" ht="15.75" customHeight="1" x14ac:dyDescent="0.25">
      <c r="D765" s="7"/>
    </row>
    <row r="766" spans="4:4" ht="15.75" customHeight="1" x14ac:dyDescent="0.25">
      <c r="D766" s="7"/>
    </row>
    <row r="767" spans="4:4" ht="15.75" customHeight="1" x14ac:dyDescent="0.25">
      <c r="D767" s="7"/>
    </row>
    <row r="768" spans="4:4" ht="15.75" customHeight="1" x14ac:dyDescent="0.25">
      <c r="D768" s="7"/>
    </row>
    <row r="769" spans="4:4" ht="15.75" customHeight="1" x14ac:dyDescent="0.25">
      <c r="D769" s="7"/>
    </row>
    <row r="770" spans="4:4" ht="15.75" customHeight="1" x14ac:dyDescent="0.25">
      <c r="D770" s="7"/>
    </row>
    <row r="771" spans="4:4" ht="15.75" customHeight="1" x14ac:dyDescent="0.25">
      <c r="D771" s="7"/>
    </row>
    <row r="772" spans="4:4" ht="15.75" customHeight="1" x14ac:dyDescent="0.25">
      <c r="D772" s="7"/>
    </row>
    <row r="773" spans="4:4" ht="15.75" customHeight="1" x14ac:dyDescent="0.25">
      <c r="D773" s="7"/>
    </row>
    <row r="774" spans="4:4" ht="15.75" customHeight="1" x14ac:dyDescent="0.25">
      <c r="D774" s="7"/>
    </row>
    <row r="775" spans="4:4" ht="15.75" customHeight="1" x14ac:dyDescent="0.25">
      <c r="D775" s="7"/>
    </row>
    <row r="776" spans="4:4" ht="15.75" customHeight="1" x14ac:dyDescent="0.25">
      <c r="D776" s="7"/>
    </row>
    <row r="777" spans="4:4" ht="15.75" customHeight="1" x14ac:dyDescent="0.25">
      <c r="D777" s="7"/>
    </row>
    <row r="778" spans="4:4" ht="15.75" customHeight="1" x14ac:dyDescent="0.25">
      <c r="D778" s="7"/>
    </row>
    <row r="779" spans="4:4" ht="15.75" customHeight="1" x14ac:dyDescent="0.25">
      <c r="D779" s="7"/>
    </row>
    <row r="780" spans="4:4" ht="15.75" customHeight="1" x14ac:dyDescent="0.25">
      <c r="D780" s="7"/>
    </row>
    <row r="781" spans="4:4" ht="15.75" customHeight="1" x14ac:dyDescent="0.25">
      <c r="D781" s="7"/>
    </row>
    <row r="782" spans="4:4" ht="15.75" customHeight="1" x14ac:dyDescent="0.25">
      <c r="D782" s="7"/>
    </row>
    <row r="783" spans="4:4" ht="15.75" customHeight="1" x14ac:dyDescent="0.25">
      <c r="D783" s="7"/>
    </row>
    <row r="784" spans="4:4" ht="15.75" customHeight="1" x14ac:dyDescent="0.25">
      <c r="D784" s="7"/>
    </row>
    <row r="785" spans="4:4" ht="15.75" customHeight="1" x14ac:dyDescent="0.25">
      <c r="D785" s="7"/>
    </row>
    <row r="786" spans="4:4" ht="15.75" customHeight="1" x14ac:dyDescent="0.25">
      <c r="D786" s="7"/>
    </row>
    <row r="787" spans="4:4" ht="15.75" customHeight="1" x14ac:dyDescent="0.25">
      <c r="D787" s="7"/>
    </row>
    <row r="788" spans="4:4" ht="15.75" customHeight="1" x14ac:dyDescent="0.25">
      <c r="D788" s="7"/>
    </row>
    <row r="789" spans="4:4" ht="15.75" customHeight="1" x14ac:dyDescent="0.25">
      <c r="D789" s="7"/>
    </row>
    <row r="790" spans="4:4" ht="15.75" customHeight="1" x14ac:dyDescent="0.25">
      <c r="D790" s="7"/>
    </row>
    <row r="791" spans="4:4" ht="15.75" customHeight="1" x14ac:dyDescent="0.25">
      <c r="D791" s="7"/>
    </row>
    <row r="792" spans="4:4" ht="15.75" customHeight="1" x14ac:dyDescent="0.25">
      <c r="D792" s="7"/>
    </row>
    <row r="793" spans="4:4" ht="15.75" customHeight="1" x14ac:dyDescent="0.25">
      <c r="D793" s="7"/>
    </row>
    <row r="794" spans="4:4" ht="15.75" customHeight="1" x14ac:dyDescent="0.25">
      <c r="D794" s="7"/>
    </row>
    <row r="795" spans="4:4" ht="15.75" customHeight="1" x14ac:dyDescent="0.25">
      <c r="D795" s="7"/>
    </row>
    <row r="796" spans="4:4" ht="15.75" customHeight="1" x14ac:dyDescent="0.25">
      <c r="D796" s="7"/>
    </row>
    <row r="797" spans="4:4" ht="15.75" customHeight="1" x14ac:dyDescent="0.25">
      <c r="D797" s="7"/>
    </row>
    <row r="798" spans="4:4" ht="15.75" customHeight="1" x14ac:dyDescent="0.25">
      <c r="D798" s="7"/>
    </row>
    <row r="799" spans="4:4" ht="15.75" customHeight="1" x14ac:dyDescent="0.25">
      <c r="D799" s="7"/>
    </row>
    <row r="800" spans="4:4" ht="15.75" customHeight="1" x14ac:dyDescent="0.25">
      <c r="D800" s="7"/>
    </row>
    <row r="801" spans="4:4" ht="15.75" customHeight="1" x14ac:dyDescent="0.25">
      <c r="D801" s="7"/>
    </row>
    <row r="802" spans="4:4" ht="15.75" customHeight="1" x14ac:dyDescent="0.25">
      <c r="D802" s="7"/>
    </row>
    <row r="803" spans="4:4" ht="15.75" customHeight="1" x14ac:dyDescent="0.25">
      <c r="D803" s="7"/>
    </row>
    <row r="804" spans="4:4" ht="15.75" customHeight="1" x14ac:dyDescent="0.25">
      <c r="D804" s="7"/>
    </row>
    <row r="805" spans="4:4" ht="15.75" customHeight="1" x14ac:dyDescent="0.25">
      <c r="D805" s="7"/>
    </row>
    <row r="806" spans="4:4" ht="15.75" customHeight="1" x14ac:dyDescent="0.25">
      <c r="D806" s="7"/>
    </row>
    <row r="807" spans="4:4" ht="15.75" customHeight="1" x14ac:dyDescent="0.25">
      <c r="D807" s="7"/>
    </row>
    <row r="808" spans="4:4" ht="15.75" customHeight="1" x14ac:dyDescent="0.25">
      <c r="D808" s="7"/>
    </row>
    <row r="809" spans="4:4" ht="15.75" customHeight="1" x14ac:dyDescent="0.25">
      <c r="D809" s="7"/>
    </row>
    <row r="810" spans="4:4" ht="15.75" customHeight="1" x14ac:dyDescent="0.25">
      <c r="D810" s="7"/>
    </row>
    <row r="811" spans="4:4" ht="15.75" customHeight="1" x14ac:dyDescent="0.25">
      <c r="D811" s="7"/>
    </row>
    <row r="812" spans="4:4" ht="15.75" customHeight="1" x14ac:dyDescent="0.25">
      <c r="D812" s="7"/>
    </row>
    <row r="813" spans="4:4" ht="15.75" customHeight="1" x14ac:dyDescent="0.25">
      <c r="D813" s="7"/>
    </row>
    <row r="814" spans="4:4" ht="15.75" customHeight="1" x14ac:dyDescent="0.25">
      <c r="D814" s="7"/>
    </row>
    <row r="815" spans="4:4" ht="15.75" customHeight="1" x14ac:dyDescent="0.25">
      <c r="D815" s="7"/>
    </row>
    <row r="816" spans="4:4" ht="15.75" customHeight="1" x14ac:dyDescent="0.25">
      <c r="D816" s="7"/>
    </row>
    <row r="817" spans="4:4" ht="15.75" customHeight="1" x14ac:dyDescent="0.25">
      <c r="D817" s="7"/>
    </row>
    <row r="818" spans="4:4" ht="15.75" customHeight="1" x14ac:dyDescent="0.25">
      <c r="D818" s="7"/>
    </row>
    <row r="819" spans="4:4" ht="15.75" customHeight="1" x14ac:dyDescent="0.25">
      <c r="D819" s="7"/>
    </row>
    <row r="820" spans="4:4" ht="15.75" customHeight="1" x14ac:dyDescent="0.25">
      <c r="D820" s="7"/>
    </row>
    <row r="821" spans="4:4" ht="15.75" customHeight="1" x14ac:dyDescent="0.25">
      <c r="D821" s="7"/>
    </row>
    <row r="822" spans="4:4" ht="15.75" customHeight="1" x14ac:dyDescent="0.25">
      <c r="D822" s="7"/>
    </row>
    <row r="823" spans="4:4" ht="15.75" customHeight="1" x14ac:dyDescent="0.25">
      <c r="D823" s="7"/>
    </row>
    <row r="824" spans="4:4" ht="15.75" customHeight="1" x14ac:dyDescent="0.25">
      <c r="D824" s="7"/>
    </row>
    <row r="825" spans="4:4" ht="15.75" customHeight="1" x14ac:dyDescent="0.25">
      <c r="D825" s="7"/>
    </row>
    <row r="826" spans="4:4" ht="15.75" customHeight="1" x14ac:dyDescent="0.25">
      <c r="D826" s="7"/>
    </row>
    <row r="827" spans="4:4" ht="15.75" customHeight="1" x14ac:dyDescent="0.25">
      <c r="D827" s="7"/>
    </row>
    <row r="828" spans="4:4" ht="15.75" customHeight="1" x14ac:dyDescent="0.25">
      <c r="D828" s="7"/>
    </row>
    <row r="829" spans="4:4" ht="15.75" customHeight="1" x14ac:dyDescent="0.25">
      <c r="D829" s="7"/>
    </row>
    <row r="830" spans="4:4" ht="15.75" customHeight="1" x14ac:dyDescent="0.25">
      <c r="D830" s="7"/>
    </row>
    <row r="831" spans="4:4" ht="15.75" customHeight="1" x14ac:dyDescent="0.25">
      <c r="D831" s="7"/>
    </row>
    <row r="832" spans="4:4" ht="15.75" customHeight="1" x14ac:dyDescent="0.25">
      <c r="D832" s="7"/>
    </row>
    <row r="833" spans="4:4" ht="15.75" customHeight="1" x14ac:dyDescent="0.25">
      <c r="D833" s="7"/>
    </row>
    <row r="834" spans="4:4" ht="15.75" customHeight="1" x14ac:dyDescent="0.25">
      <c r="D834" s="7"/>
    </row>
    <row r="835" spans="4:4" ht="15.75" customHeight="1" x14ac:dyDescent="0.25">
      <c r="D835" s="7"/>
    </row>
    <row r="836" spans="4:4" ht="15.75" customHeight="1" x14ac:dyDescent="0.25">
      <c r="D836" s="7"/>
    </row>
    <row r="837" spans="4:4" ht="15.75" customHeight="1" x14ac:dyDescent="0.25">
      <c r="D837" s="7"/>
    </row>
    <row r="838" spans="4:4" ht="15.75" customHeight="1" x14ac:dyDescent="0.25">
      <c r="D838" s="7"/>
    </row>
    <row r="839" spans="4:4" ht="15.75" customHeight="1" x14ac:dyDescent="0.25">
      <c r="D839" s="7"/>
    </row>
    <row r="840" spans="4:4" ht="15.75" customHeight="1" x14ac:dyDescent="0.25">
      <c r="D840" s="7"/>
    </row>
    <row r="841" spans="4:4" ht="15.75" customHeight="1" x14ac:dyDescent="0.25">
      <c r="D841" s="7"/>
    </row>
    <row r="842" spans="4:4" ht="15.75" customHeight="1" x14ac:dyDescent="0.25">
      <c r="D842" s="7"/>
    </row>
    <row r="843" spans="4:4" ht="15.75" customHeight="1" x14ac:dyDescent="0.25">
      <c r="D843" s="7"/>
    </row>
    <row r="844" spans="4:4" ht="15.75" customHeight="1" x14ac:dyDescent="0.25">
      <c r="D844" s="7"/>
    </row>
    <row r="845" spans="4:4" ht="15.75" customHeight="1" x14ac:dyDescent="0.25">
      <c r="D845" s="7"/>
    </row>
    <row r="846" spans="4:4" ht="15.75" customHeight="1" x14ac:dyDescent="0.25">
      <c r="D846" s="7"/>
    </row>
    <row r="847" spans="4:4" ht="15.75" customHeight="1" x14ac:dyDescent="0.25">
      <c r="D847" s="7"/>
    </row>
    <row r="848" spans="4:4" ht="15.75" customHeight="1" x14ac:dyDescent="0.25">
      <c r="D848" s="7"/>
    </row>
    <row r="849" spans="4:4" ht="15.75" customHeight="1" x14ac:dyDescent="0.25">
      <c r="D849" s="7"/>
    </row>
    <row r="850" spans="4:4" ht="15.75" customHeight="1" x14ac:dyDescent="0.25">
      <c r="D850" s="7"/>
    </row>
    <row r="851" spans="4:4" ht="15.75" customHeight="1" x14ac:dyDescent="0.25">
      <c r="D851" s="7"/>
    </row>
    <row r="852" spans="4:4" ht="15.75" customHeight="1" x14ac:dyDescent="0.25">
      <c r="D852" s="7"/>
    </row>
    <row r="853" spans="4:4" ht="15.75" customHeight="1" x14ac:dyDescent="0.25">
      <c r="D853" s="7"/>
    </row>
    <row r="854" spans="4:4" ht="15.75" customHeight="1" x14ac:dyDescent="0.25">
      <c r="D854" s="7"/>
    </row>
    <row r="855" spans="4:4" ht="15.75" customHeight="1" x14ac:dyDescent="0.25">
      <c r="D855" s="7"/>
    </row>
    <row r="856" spans="4:4" ht="15.75" customHeight="1" x14ac:dyDescent="0.25">
      <c r="D856" s="7"/>
    </row>
    <row r="857" spans="4:4" ht="15.75" customHeight="1" x14ac:dyDescent="0.25">
      <c r="D857" s="7"/>
    </row>
    <row r="858" spans="4:4" ht="15.75" customHeight="1" x14ac:dyDescent="0.25">
      <c r="D858" s="7"/>
    </row>
    <row r="859" spans="4:4" ht="15.75" customHeight="1" x14ac:dyDescent="0.25">
      <c r="D859" s="7"/>
    </row>
    <row r="860" spans="4:4" ht="15.75" customHeight="1" x14ac:dyDescent="0.25">
      <c r="D860" s="7"/>
    </row>
    <row r="861" spans="4:4" ht="15.75" customHeight="1" x14ac:dyDescent="0.25">
      <c r="D861" s="7"/>
    </row>
    <row r="862" spans="4:4" ht="15.75" customHeight="1" x14ac:dyDescent="0.25">
      <c r="D862" s="7"/>
    </row>
    <row r="863" spans="4:4" ht="15.75" customHeight="1" x14ac:dyDescent="0.25">
      <c r="D863" s="7"/>
    </row>
    <row r="864" spans="4:4" ht="15.75" customHeight="1" x14ac:dyDescent="0.25">
      <c r="D864" s="7"/>
    </row>
    <row r="865" spans="4:4" ht="15.75" customHeight="1" x14ac:dyDescent="0.25">
      <c r="D865" s="7"/>
    </row>
    <row r="866" spans="4:4" ht="15.75" customHeight="1" x14ac:dyDescent="0.25">
      <c r="D866" s="7"/>
    </row>
    <row r="867" spans="4:4" ht="15.75" customHeight="1" x14ac:dyDescent="0.25">
      <c r="D867" s="7"/>
    </row>
    <row r="868" spans="4:4" ht="15.75" customHeight="1" x14ac:dyDescent="0.25">
      <c r="D868" s="7"/>
    </row>
    <row r="869" spans="4:4" ht="15.75" customHeight="1" x14ac:dyDescent="0.25">
      <c r="D869" s="7"/>
    </row>
    <row r="870" spans="4:4" ht="15.75" customHeight="1" x14ac:dyDescent="0.25">
      <c r="D870" s="7"/>
    </row>
    <row r="871" spans="4:4" ht="15.75" customHeight="1" x14ac:dyDescent="0.25">
      <c r="D871" s="7"/>
    </row>
    <row r="872" spans="4:4" ht="15.75" customHeight="1" x14ac:dyDescent="0.25">
      <c r="D872" s="7"/>
    </row>
    <row r="873" spans="4:4" ht="15.75" customHeight="1" x14ac:dyDescent="0.25">
      <c r="D873" s="7"/>
    </row>
    <row r="874" spans="4:4" ht="15.75" customHeight="1" x14ac:dyDescent="0.25">
      <c r="D874" s="7"/>
    </row>
    <row r="875" spans="4:4" ht="15.75" customHeight="1" x14ac:dyDescent="0.25">
      <c r="D875" s="7"/>
    </row>
    <row r="876" spans="4:4" ht="15.75" customHeight="1" x14ac:dyDescent="0.25">
      <c r="D876" s="7"/>
    </row>
    <row r="877" spans="4:4" ht="15.75" customHeight="1" x14ac:dyDescent="0.25">
      <c r="D877" s="7"/>
    </row>
    <row r="878" spans="4:4" ht="15.75" customHeight="1" x14ac:dyDescent="0.25">
      <c r="D878" s="7"/>
    </row>
    <row r="879" spans="4:4" ht="15.75" customHeight="1" x14ac:dyDescent="0.25">
      <c r="D879" s="7"/>
    </row>
    <row r="880" spans="4:4" ht="15.75" customHeight="1" x14ac:dyDescent="0.25">
      <c r="D880" s="7"/>
    </row>
    <row r="881" spans="4:4" ht="15.75" customHeight="1" x14ac:dyDescent="0.25">
      <c r="D881" s="7"/>
    </row>
    <row r="882" spans="4:4" ht="15.75" customHeight="1" x14ac:dyDescent="0.25">
      <c r="D882" s="7"/>
    </row>
    <row r="883" spans="4:4" ht="15.75" customHeight="1" x14ac:dyDescent="0.25">
      <c r="D883" s="7"/>
    </row>
    <row r="884" spans="4:4" ht="15.75" customHeight="1" x14ac:dyDescent="0.25">
      <c r="D884" s="7"/>
    </row>
    <row r="885" spans="4:4" ht="15.75" customHeight="1" x14ac:dyDescent="0.25">
      <c r="D885" s="7"/>
    </row>
    <row r="886" spans="4:4" ht="15.75" customHeight="1" x14ac:dyDescent="0.25">
      <c r="D886" s="7"/>
    </row>
    <row r="887" spans="4:4" ht="15.75" customHeight="1" x14ac:dyDescent="0.25">
      <c r="D887" s="7"/>
    </row>
    <row r="888" spans="4:4" ht="15.75" customHeight="1" x14ac:dyDescent="0.25">
      <c r="D888" s="7"/>
    </row>
    <row r="889" spans="4:4" ht="15.75" customHeight="1" x14ac:dyDescent="0.25">
      <c r="D889" s="7"/>
    </row>
    <row r="890" spans="4:4" ht="15.75" customHeight="1" x14ac:dyDescent="0.25">
      <c r="D890" s="7"/>
    </row>
    <row r="891" spans="4:4" ht="15.75" customHeight="1" x14ac:dyDescent="0.25">
      <c r="D891" s="7"/>
    </row>
    <row r="892" spans="4:4" ht="15.75" customHeight="1" x14ac:dyDescent="0.25">
      <c r="D892" s="7"/>
    </row>
    <row r="893" spans="4:4" ht="15.75" customHeight="1" x14ac:dyDescent="0.25">
      <c r="D893" s="7"/>
    </row>
    <row r="894" spans="4:4" ht="15.75" customHeight="1" x14ac:dyDescent="0.25">
      <c r="D894" s="7"/>
    </row>
    <row r="895" spans="4:4" ht="15.75" customHeight="1" x14ac:dyDescent="0.25">
      <c r="D895" s="7"/>
    </row>
    <row r="896" spans="4:4" ht="15.75" customHeight="1" x14ac:dyDescent="0.25">
      <c r="D896" s="7"/>
    </row>
    <row r="897" spans="4:4" ht="15.75" customHeight="1" x14ac:dyDescent="0.25">
      <c r="D897" s="7"/>
    </row>
    <row r="898" spans="4:4" ht="15.75" customHeight="1" x14ac:dyDescent="0.25">
      <c r="D898" s="7"/>
    </row>
    <row r="899" spans="4:4" ht="15.75" customHeight="1" x14ac:dyDescent="0.25">
      <c r="D899" s="7"/>
    </row>
    <row r="900" spans="4:4" ht="15.75" customHeight="1" x14ac:dyDescent="0.25">
      <c r="D900" s="7"/>
    </row>
    <row r="901" spans="4:4" ht="15.75" customHeight="1" x14ac:dyDescent="0.25">
      <c r="D901" s="7"/>
    </row>
    <row r="902" spans="4:4" ht="15.75" customHeight="1" x14ac:dyDescent="0.25">
      <c r="D902" s="7"/>
    </row>
    <row r="903" spans="4:4" ht="15.75" customHeight="1" x14ac:dyDescent="0.25">
      <c r="D903" s="7"/>
    </row>
    <row r="904" spans="4:4" ht="15.75" customHeight="1" x14ac:dyDescent="0.25">
      <c r="D904" s="7"/>
    </row>
    <row r="905" spans="4:4" ht="15.75" customHeight="1" x14ac:dyDescent="0.25">
      <c r="D905" s="7"/>
    </row>
    <row r="906" spans="4:4" ht="15.75" customHeight="1" x14ac:dyDescent="0.25">
      <c r="D906" s="7"/>
    </row>
    <row r="907" spans="4:4" ht="15.75" customHeight="1" x14ac:dyDescent="0.25">
      <c r="D907" s="7"/>
    </row>
    <row r="908" spans="4:4" ht="15.75" customHeight="1" x14ac:dyDescent="0.25">
      <c r="D908" s="7"/>
    </row>
    <row r="909" spans="4:4" ht="15.75" customHeight="1" x14ac:dyDescent="0.25">
      <c r="D909" s="7"/>
    </row>
    <row r="910" spans="4:4" ht="15.75" customHeight="1" x14ac:dyDescent="0.25">
      <c r="D910" s="7"/>
    </row>
    <row r="911" spans="4:4" ht="15.75" customHeight="1" x14ac:dyDescent="0.25">
      <c r="D911" s="7"/>
    </row>
    <row r="912" spans="4:4" ht="15.75" customHeight="1" x14ac:dyDescent="0.25">
      <c r="D912" s="7"/>
    </row>
    <row r="913" spans="4:4" ht="15.75" customHeight="1" x14ac:dyDescent="0.25">
      <c r="D913" s="7"/>
    </row>
    <row r="914" spans="4:4" ht="15.75" customHeight="1" x14ac:dyDescent="0.25">
      <c r="D914" s="7"/>
    </row>
    <row r="915" spans="4:4" ht="15.75" customHeight="1" x14ac:dyDescent="0.25">
      <c r="D915" s="7"/>
    </row>
    <row r="916" spans="4:4" ht="15.75" customHeight="1" x14ac:dyDescent="0.25">
      <c r="D916" s="7"/>
    </row>
    <row r="917" spans="4:4" ht="15.75" customHeight="1" x14ac:dyDescent="0.25">
      <c r="D917" s="7"/>
    </row>
    <row r="918" spans="4:4" ht="15.75" customHeight="1" x14ac:dyDescent="0.25">
      <c r="D918" s="7"/>
    </row>
    <row r="919" spans="4:4" ht="15.75" customHeight="1" x14ac:dyDescent="0.25">
      <c r="D919" s="7"/>
    </row>
    <row r="920" spans="4:4" ht="15.75" customHeight="1" x14ac:dyDescent="0.25">
      <c r="D920" s="7"/>
    </row>
    <row r="921" spans="4:4" ht="15.75" customHeight="1" x14ac:dyDescent="0.25">
      <c r="D921" s="7"/>
    </row>
    <row r="922" spans="4:4" ht="15.75" customHeight="1" x14ac:dyDescent="0.25">
      <c r="D922" s="7"/>
    </row>
    <row r="923" spans="4:4" ht="15.75" customHeight="1" x14ac:dyDescent="0.25">
      <c r="D923" s="7"/>
    </row>
    <row r="924" spans="4:4" ht="15.75" customHeight="1" x14ac:dyDescent="0.25">
      <c r="D924" s="7"/>
    </row>
    <row r="925" spans="4:4" ht="15.75" customHeight="1" x14ac:dyDescent="0.25">
      <c r="D925" s="7"/>
    </row>
    <row r="926" spans="4:4" ht="15.75" customHeight="1" x14ac:dyDescent="0.25">
      <c r="D926" s="7"/>
    </row>
    <row r="927" spans="4:4" ht="15.75" customHeight="1" x14ac:dyDescent="0.25">
      <c r="D927" s="7"/>
    </row>
    <row r="928" spans="4:4" ht="15.75" customHeight="1" x14ac:dyDescent="0.25">
      <c r="D928" s="7"/>
    </row>
    <row r="929" spans="4:4" ht="15.75" customHeight="1" x14ac:dyDescent="0.25">
      <c r="D929" s="7"/>
    </row>
    <row r="930" spans="4:4" ht="15.75" customHeight="1" x14ac:dyDescent="0.25">
      <c r="D930" s="7"/>
    </row>
    <row r="931" spans="4:4" ht="15.75" customHeight="1" x14ac:dyDescent="0.25">
      <c r="D931" s="7"/>
    </row>
    <row r="932" spans="4:4" ht="15.75" customHeight="1" x14ac:dyDescent="0.25">
      <c r="D932" s="7"/>
    </row>
    <row r="933" spans="4:4" ht="15.75" customHeight="1" x14ac:dyDescent="0.25">
      <c r="D933" s="7"/>
    </row>
    <row r="934" spans="4:4" ht="15.75" customHeight="1" x14ac:dyDescent="0.25">
      <c r="D934" s="7"/>
    </row>
    <row r="935" spans="4:4" ht="15.75" customHeight="1" x14ac:dyDescent="0.25">
      <c r="D935" s="7"/>
    </row>
    <row r="936" spans="4:4" ht="15.75" customHeight="1" x14ac:dyDescent="0.25">
      <c r="D936" s="7"/>
    </row>
    <row r="937" spans="4:4" ht="15.75" customHeight="1" x14ac:dyDescent="0.25">
      <c r="D937" s="7"/>
    </row>
    <row r="938" spans="4:4" ht="15.75" customHeight="1" x14ac:dyDescent="0.25">
      <c r="D938" s="7"/>
    </row>
    <row r="939" spans="4:4" ht="15.75" customHeight="1" x14ac:dyDescent="0.25">
      <c r="D939" s="7"/>
    </row>
    <row r="940" spans="4:4" ht="15.75" customHeight="1" x14ac:dyDescent="0.25">
      <c r="D940" s="7"/>
    </row>
    <row r="941" spans="4:4" ht="15.75" customHeight="1" x14ac:dyDescent="0.25">
      <c r="D941" s="7"/>
    </row>
    <row r="942" spans="4:4" ht="15.75" customHeight="1" x14ac:dyDescent="0.25">
      <c r="D942" s="7"/>
    </row>
    <row r="943" spans="4:4" ht="15.75" customHeight="1" x14ac:dyDescent="0.25">
      <c r="D943" s="7"/>
    </row>
    <row r="944" spans="4:4" ht="15.75" customHeight="1" x14ac:dyDescent="0.25">
      <c r="D944" s="7"/>
    </row>
    <row r="945" spans="4:4" ht="15.75" customHeight="1" x14ac:dyDescent="0.25">
      <c r="D945" s="7"/>
    </row>
    <row r="946" spans="4:4" ht="15.75" customHeight="1" x14ac:dyDescent="0.25">
      <c r="D946" s="7"/>
    </row>
    <row r="947" spans="4:4" ht="15.75" customHeight="1" x14ac:dyDescent="0.25">
      <c r="D947" s="7"/>
    </row>
    <row r="948" spans="4:4" ht="15.75" customHeight="1" x14ac:dyDescent="0.25">
      <c r="D948" s="7"/>
    </row>
    <row r="949" spans="4:4" ht="15.75" customHeight="1" x14ac:dyDescent="0.25">
      <c r="D949" s="7"/>
    </row>
    <row r="950" spans="4:4" ht="15.75" customHeight="1" x14ac:dyDescent="0.25">
      <c r="D950" s="7"/>
    </row>
    <row r="951" spans="4:4" ht="15.75" customHeight="1" x14ac:dyDescent="0.25">
      <c r="D951" s="7"/>
    </row>
    <row r="952" spans="4:4" ht="15.75" customHeight="1" x14ac:dyDescent="0.25">
      <c r="D952" s="7"/>
    </row>
    <row r="953" spans="4:4" ht="15.75" customHeight="1" x14ac:dyDescent="0.25">
      <c r="D953" s="7"/>
    </row>
    <row r="954" spans="4:4" ht="15.75" customHeight="1" x14ac:dyDescent="0.25">
      <c r="D954" s="7"/>
    </row>
    <row r="955" spans="4:4" ht="15.75" customHeight="1" x14ac:dyDescent="0.25">
      <c r="D955" s="7"/>
    </row>
    <row r="956" spans="4:4" ht="15.75" customHeight="1" x14ac:dyDescent="0.25">
      <c r="D956" s="7"/>
    </row>
    <row r="957" spans="4:4" ht="15.75" customHeight="1" x14ac:dyDescent="0.25">
      <c r="D957" s="7"/>
    </row>
    <row r="958" spans="4:4" ht="15.75" customHeight="1" x14ac:dyDescent="0.25">
      <c r="D958" s="7"/>
    </row>
    <row r="959" spans="4:4" ht="15.75" customHeight="1" x14ac:dyDescent="0.25">
      <c r="D959" s="7"/>
    </row>
    <row r="960" spans="4:4" ht="15.75" customHeight="1" x14ac:dyDescent="0.25">
      <c r="D960" s="7"/>
    </row>
    <row r="961" spans="4:4" ht="15.75" customHeight="1" x14ac:dyDescent="0.25">
      <c r="D961" s="7"/>
    </row>
    <row r="962" spans="4:4" ht="15.75" customHeight="1" x14ac:dyDescent="0.25">
      <c r="D962" s="7"/>
    </row>
    <row r="963" spans="4:4" ht="15.75" customHeight="1" x14ac:dyDescent="0.25">
      <c r="D963" s="7"/>
    </row>
    <row r="964" spans="4:4" ht="15.75" customHeight="1" x14ac:dyDescent="0.25">
      <c r="D964" s="7"/>
    </row>
    <row r="965" spans="4:4" ht="15.75" customHeight="1" x14ac:dyDescent="0.25">
      <c r="D965" s="7"/>
    </row>
    <row r="966" spans="4:4" ht="15.75" customHeight="1" x14ac:dyDescent="0.25">
      <c r="D966" s="7"/>
    </row>
    <row r="967" spans="4:4" ht="15.75" customHeight="1" x14ac:dyDescent="0.25">
      <c r="D967" s="7"/>
    </row>
    <row r="968" spans="4:4" ht="15.75" customHeight="1" x14ac:dyDescent="0.25">
      <c r="D968" s="7"/>
    </row>
    <row r="969" spans="4:4" ht="15.75" customHeight="1" x14ac:dyDescent="0.25">
      <c r="D969" s="7"/>
    </row>
    <row r="970" spans="4:4" ht="15.75" customHeight="1" x14ac:dyDescent="0.25">
      <c r="D970" s="7"/>
    </row>
    <row r="971" spans="4:4" ht="15.75" customHeight="1" x14ac:dyDescent="0.25">
      <c r="D971" s="7"/>
    </row>
    <row r="972" spans="4:4" ht="15.75" customHeight="1" x14ac:dyDescent="0.25">
      <c r="D972" s="7"/>
    </row>
    <row r="973" spans="4:4" ht="15.75" customHeight="1" x14ac:dyDescent="0.25">
      <c r="D973" s="7"/>
    </row>
    <row r="974" spans="4:4" ht="15.75" customHeight="1" x14ac:dyDescent="0.25">
      <c r="D974" s="7"/>
    </row>
    <row r="975" spans="4:4" ht="15.75" customHeight="1" x14ac:dyDescent="0.25">
      <c r="D975" s="7"/>
    </row>
    <row r="976" spans="4:4" ht="15.75" customHeight="1" x14ac:dyDescent="0.25">
      <c r="D976" s="7"/>
    </row>
    <row r="977" spans="4:4" ht="15.75" customHeight="1" x14ac:dyDescent="0.25">
      <c r="D977" s="7"/>
    </row>
    <row r="978" spans="4:4" ht="15.75" customHeight="1" x14ac:dyDescent="0.25">
      <c r="D978" s="7"/>
    </row>
    <row r="979" spans="4:4" ht="15.75" customHeight="1" x14ac:dyDescent="0.25">
      <c r="D979" s="7"/>
    </row>
    <row r="980" spans="4:4" ht="15.75" customHeight="1" x14ac:dyDescent="0.25">
      <c r="D980" s="7"/>
    </row>
    <row r="981" spans="4:4" ht="15.75" customHeight="1" x14ac:dyDescent="0.25">
      <c r="D981" s="7"/>
    </row>
    <row r="982" spans="4:4" ht="15.75" customHeight="1" x14ac:dyDescent="0.25">
      <c r="D982" s="7"/>
    </row>
    <row r="983" spans="4:4" ht="15.75" customHeight="1" x14ac:dyDescent="0.25">
      <c r="D983" s="7"/>
    </row>
    <row r="984" spans="4:4" ht="15.75" customHeight="1" x14ac:dyDescent="0.25">
      <c r="D984" s="7"/>
    </row>
    <row r="985" spans="4:4" ht="15.75" customHeight="1" x14ac:dyDescent="0.25">
      <c r="D985" s="7"/>
    </row>
    <row r="986" spans="4:4" ht="15.75" customHeight="1" x14ac:dyDescent="0.25">
      <c r="D986" s="7"/>
    </row>
    <row r="987" spans="4:4" ht="15.75" customHeight="1" x14ac:dyDescent="0.25">
      <c r="D987" s="7"/>
    </row>
    <row r="988" spans="4:4" ht="15.75" customHeight="1" x14ac:dyDescent="0.25">
      <c r="D988" s="7"/>
    </row>
    <row r="989" spans="4:4" ht="15.75" customHeight="1" x14ac:dyDescent="0.25">
      <c r="D989" s="7"/>
    </row>
    <row r="990" spans="4:4" ht="15.75" customHeight="1" x14ac:dyDescent="0.25">
      <c r="D990" s="7"/>
    </row>
    <row r="991" spans="4:4" ht="15.75" customHeight="1" x14ac:dyDescent="0.25">
      <c r="D991" s="7"/>
    </row>
    <row r="992" spans="4:4" ht="15.75" customHeight="1" x14ac:dyDescent="0.25">
      <c r="D992" s="7"/>
    </row>
    <row r="993" spans="4:4" ht="15.75" customHeight="1" x14ac:dyDescent="0.25">
      <c r="D993" s="7"/>
    </row>
  </sheetData>
  <pageMargins left="0.25" right="0.25" top="0.75" bottom="0.75" header="0.3" footer="0.3"/>
  <pageSetup paperSize="8"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AO1004"/>
  <sheetViews>
    <sheetView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61.42578125" customWidth="1"/>
    <col min="2" max="2" width="11" customWidth="1"/>
    <col min="3" max="3" width="77.42578125" customWidth="1"/>
    <col min="4" max="4" width="10.28515625" customWidth="1"/>
    <col min="5" max="40" width="7.85546875" customWidth="1"/>
    <col min="41" max="41" width="13.7109375" customWidth="1"/>
  </cols>
  <sheetData>
    <row r="1" spans="1:41" ht="24.75" customHeight="1" x14ac:dyDescent="0.25">
      <c r="A1" s="300" t="s">
        <v>593</v>
      </c>
      <c r="B1" s="300"/>
      <c r="C1" s="301"/>
      <c r="D1" s="335"/>
    </row>
    <row r="2" spans="1:41" ht="27" customHeight="1" x14ac:dyDescent="0.25">
      <c r="A2" s="147" t="s">
        <v>211</v>
      </c>
      <c r="B2" s="147" t="s">
        <v>348</v>
      </c>
      <c r="C2" s="67" t="s">
        <v>594</v>
      </c>
      <c r="D2" s="159" t="s">
        <v>214</v>
      </c>
      <c r="E2" s="313" t="s">
        <v>3</v>
      </c>
      <c r="F2" s="313"/>
      <c r="G2" s="314"/>
      <c r="H2" s="312" t="s">
        <v>5</v>
      </c>
      <c r="I2" s="313"/>
      <c r="J2" s="314"/>
      <c r="K2" s="312" t="s">
        <v>7</v>
      </c>
      <c r="L2" s="313"/>
      <c r="M2" s="314"/>
      <c r="N2" s="312" t="s">
        <v>9</v>
      </c>
      <c r="O2" s="313"/>
      <c r="P2" s="314"/>
      <c r="Q2" s="312" t="s">
        <v>11</v>
      </c>
      <c r="R2" s="313"/>
      <c r="S2" s="314"/>
      <c r="T2" s="312" t="s">
        <v>13</v>
      </c>
      <c r="U2" s="313"/>
      <c r="V2" s="314"/>
      <c r="W2" s="312" t="s">
        <v>15</v>
      </c>
      <c r="X2" s="313"/>
      <c r="Y2" s="314"/>
      <c r="Z2" s="312" t="s">
        <v>17</v>
      </c>
      <c r="AA2" s="313"/>
      <c r="AB2" s="314"/>
      <c r="AC2" s="312" t="s">
        <v>19</v>
      </c>
      <c r="AD2" s="313"/>
      <c r="AE2" s="314"/>
      <c r="AF2" s="312" t="s">
        <v>21</v>
      </c>
      <c r="AG2" s="313"/>
      <c r="AH2" s="314"/>
      <c r="AI2" s="312" t="s">
        <v>23</v>
      </c>
      <c r="AJ2" s="313"/>
      <c r="AK2" s="314"/>
      <c r="AL2" s="336" t="s">
        <v>25</v>
      </c>
      <c r="AM2" s="337"/>
      <c r="AN2" s="338"/>
      <c r="AO2" s="327" t="s">
        <v>216</v>
      </c>
    </row>
    <row r="3" spans="1:41" ht="18" customHeight="1" x14ac:dyDescent="0.25">
      <c r="A3" s="74"/>
      <c r="B3" s="74"/>
      <c r="C3" s="75"/>
      <c r="D3" s="207"/>
      <c r="E3" s="1" t="s">
        <v>576</v>
      </c>
      <c r="F3" s="1" t="s">
        <v>577</v>
      </c>
      <c r="G3" s="1" t="s">
        <v>578</v>
      </c>
      <c r="H3" s="1" t="s">
        <v>576</v>
      </c>
      <c r="I3" s="1" t="s">
        <v>577</v>
      </c>
      <c r="J3" s="1" t="s">
        <v>578</v>
      </c>
      <c r="K3" s="1" t="s">
        <v>576</v>
      </c>
      <c r="L3" s="1" t="s">
        <v>577</v>
      </c>
      <c r="M3" s="1" t="s">
        <v>578</v>
      </c>
      <c r="N3" s="1" t="s">
        <v>576</v>
      </c>
      <c r="O3" s="1" t="s">
        <v>577</v>
      </c>
      <c r="P3" s="1" t="s">
        <v>578</v>
      </c>
      <c r="Q3" s="1" t="s">
        <v>576</v>
      </c>
      <c r="R3" s="1" t="s">
        <v>577</v>
      </c>
      <c r="S3" s="1" t="s">
        <v>578</v>
      </c>
      <c r="T3" s="1" t="s">
        <v>576</v>
      </c>
      <c r="U3" s="1" t="s">
        <v>577</v>
      </c>
      <c r="V3" s="1" t="s">
        <v>578</v>
      </c>
      <c r="W3" s="1" t="s">
        <v>576</v>
      </c>
      <c r="X3" s="1" t="s">
        <v>577</v>
      </c>
      <c r="Y3" s="1" t="s">
        <v>578</v>
      </c>
      <c r="Z3" s="1" t="s">
        <v>576</v>
      </c>
      <c r="AA3" s="1" t="s">
        <v>577</v>
      </c>
      <c r="AB3" s="1" t="s">
        <v>578</v>
      </c>
      <c r="AC3" s="1" t="s">
        <v>576</v>
      </c>
      <c r="AD3" s="1" t="s">
        <v>577</v>
      </c>
      <c r="AE3" s="1" t="s">
        <v>578</v>
      </c>
      <c r="AF3" s="1" t="s">
        <v>576</v>
      </c>
      <c r="AG3" s="1" t="s">
        <v>577</v>
      </c>
      <c r="AH3" s="1" t="s">
        <v>578</v>
      </c>
      <c r="AI3" s="1" t="s">
        <v>576</v>
      </c>
      <c r="AJ3" s="1" t="s">
        <v>577</v>
      </c>
      <c r="AK3" s="1" t="s">
        <v>578</v>
      </c>
      <c r="AL3" s="76" t="s">
        <v>576</v>
      </c>
      <c r="AM3" s="1" t="s">
        <v>577</v>
      </c>
      <c r="AN3" s="1" t="s">
        <v>578</v>
      </c>
      <c r="AO3" s="334"/>
    </row>
    <row r="4" spans="1:41" x14ac:dyDescent="0.25">
      <c r="A4" s="29" t="s">
        <v>54</v>
      </c>
      <c r="B4" s="154" t="s">
        <v>61</v>
      </c>
      <c r="C4" s="137" t="s">
        <v>62</v>
      </c>
      <c r="D4" s="9" t="s">
        <v>225</v>
      </c>
      <c r="E4" s="9">
        <v>1</v>
      </c>
      <c r="F4" s="154"/>
      <c r="G4" s="154">
        <v>1</v>
      </c>
      <c r="H4" s="9">
        <v>1</v>
      </c>
      <c r="I4" s="154"/>
      <c r="J4" s="154">
        <v>2</v>
      </c>
      <c r="K4" s="9">
        <v>2</v>
      </c>
      <c r="L4" s="154">
        <v>2</v>
      </c>
      <c r="M4" s="154">
        <v>1</v>
      </c>
      <c r="N4" s="9">
        <v>2</v>
      </c>
      <c r="O4" s="154"/>
      <c r="P4" s="154">
        <v>2</v>
      </c>
      <c r="Q4" s="9">
        <v>1</v>
      </c>
      <c r="R4" s="154">
        <v>1</v>
      </c>
      <c r="S4" s="154"/>
      <c r="T4" s="9">
        <v>1</v>
      </c>
      <c r="U4" s="154"/>
      <c r="V4" s="154">
        <v>1</v>
      </c>
      <c r="W4" s="9">
        <v>1</v>
      </c>
      <c r="X4" s="154"/>
      <c r="Y4" s="154">
        <v>1</v>
      </c>
      <c r="Z4" s="9"/>
      <c r="AA4" s="154"/>
      <c r="AB4" s="154"/>
      <c r="AC4" s="9"/>
      <c r="AD4" s="154"/>
      <c r="AE4" s="154">
        <v>1</v>
      </c>
      <c r="AF4" s="9">
        <v>1</v>
      </c>
      <c r="AG4" s="154"/>
      <c r="AH4" s="154"/>
      <c r="AI4" s="9">
        <v>1</v>
      </c>
      <c r="AJ4" s="154"/>
      <c r="AK4" s="154"/>
      <c r="AL4" s="149">
        <v>2</v>
      </c>
      <c r="AM4" s="154"/>
      <c r="AN4" s="154">
        <v>2</v>
      </c>
      <c r="AO4" s="250"/>
    </row>
    <row r="5" spans="1:41" x14ac:dyDescent="0.25">
      <c r="A5" s="150" t="s">
        <v>54</v>
      </c>
      <c r="B5" s="154" t="s">
        <v>61</v>
      </c>
      <c r="C5" s="137" t="s">
        <v>63</v>
      </c>
      <c r="D5" s="149" t="s">
        <v>226</v>
      </c>
      <c r="E5" s="9">
        <v>1</v>
      </c>
      <c r="F5" s="154"/>
      <c r="G5" s="154">
        <v>1</v>
      </c>
      <c r="H5" s="9">
        <v>1</v>
      </c>
      <c r="I5" s="154">
        <v>1</v>
      </c>
      <c r="J5" s="154"/>
      <c r="K5" s="9"/>
      <c r="L5" s="154"/>
      <c r="M5" s="154"/>
      <c r="N5" s="9"/>
      <c r="O5" s="154"/>
      <c r="P5" s="154"/>
      <c r="Q5" s="9"/>
      <c r="R5" s="154"/>
      <c r="S5" s="154"/>
      <c r="T5" s="9"/>
      <c r="U5" s="154"/>
      <c r="V5" s="154"/>
      <c r="W5" s="9"/>
      <c r="X5" s="154"/>
      <c r="Y5" s="154"/>
      <c r="Z5" s="9"/>
      <c r="AA5" s="154"/>
      <c r="AB5" s="154"/>
      <c r="AC5" s="9"/>
      <c r="AD5" s="154"/>
      <c r="AE5" s="154"/>
      <c r="AF5" s="9"/>
      <c r="AG5" s="154"/>
      <c r="AH5" s="154"/>
      <c r="AI5" s="9"/>
      <c r="AJ5" s="154"/>
      <c r="AK5" s="154"/>
      <c r="AL5" s="149"/>
      <c r="AM5" s="154"/>
      <c r="AN5" s="154"/>
      <c r="AO5" s="250"/>
    </row>
    <row r="6" spans="1:41" x14ac:dyDescent="0.25">
      <c r="A6" s="150" t="s">
        <v>66</v>
      </c>
      <c r="B6" s="154" t="s">
        <v>61</v>
      </c>
      <c r="C6" s="137" t="s">
        <v>74</v>
      </c>
      <c r="D6" s="149" t="s">
        <v>234</v>
      </c>
      <c r="E6" s="9">
        <v>3</v>
      </c>
      <c r="F6" s="154">
        <v>2</v>
      </c>
      <c r="G6" s="154">
        <v>2</v>
      </c>
      <c r="H6" s="9"/>
      <c r="I6" s="154"/>
      <c r="J6" s="154"/>
      <c r="K6" s="9">
        <v>3</v>
      </c>
      <c r="L6" s="154"/>
      <c r="M6" s="154">
        <v>1</v>
      </c>
      <c r="N6" s="9"/>
      <c r="O6" s="154"/>
      <c r="P6" s="154"/>
      <c r="Q6" s="9">
        <v>2</v>
      </c>
      <c r="R6" s="154">
        <v>1</v>
      </c>
      <c r="S6" s="154"/>
      <c r="T6" s="9"/>
      <c r="U6" s="154"/>
      <c r="V6" s="154"/>
      <c r="W6" s="9"/>
      <c r="X6" s="154"/>
      <c r="Y6" s="154">
        <v>2</v>
      </c>
      <c r="Z6" s="9">
        <v>2</v>
      </c>
      <c r="AA6" s="154"/>
      <c r="AB6" s="154">
        <v>2</v>
      </c>
      <c r="AC6" s="9">
        <v>3</v>
      </c>
      <c r="AD6" s="154"/>
      <c r="AE6" s="154">
        <v>1</v>
      </c>
      <c r="AF6" s="9">
        <v>2</v>
      </c>
      <c r="AG6" s="154"/>
      <c r="AH6" s="154"/>
      <c r="AI6" s="9"/>
      <c r="AJ6" s="154"/>
      <c r="AK6" s="154"/>
      <c r="AL6" s="149">
        <v>2</v>
      </c>
      <c r="AM6" s="154"/>
      <c r="AN6" s="154">
        <v>1</v>
      </c>
      <c r="AO6" s="250"/>
    </row>
    <row r="7" spans="1:41" x14ac:dyDescent="0.25">
      <c r="A7" s="150" t="s">
        <v>66</v>
      </c>
      <c r="B7" s="154" t="s">
        <v>61</v>
      </c>
      <c r="C7" s="205" t="s">
        <v>76</v>
      </c>
      <c r="D7" s="149" t="s">
        <v>236</v>
      </c>
      <c r="E7" s="29"/>
      <c r="F7" s="154">
        <v>2</v>
      </c>
      <c r="G7" s="154">
        <v>6</v>
      </c>
      <c r="H7" s="29"/>
      <c r="I7" s="154">
        <v>1</v>
      </c>
      <c r="J7" s="154">
        <v>4</v>
      </c>
      <c r="K7" s="29"/>
      <c r="L7" s="154">
        <v>1</v>
      </c>
      <c r="M7" s="154">
        <v>3</v>
      </c>
      <c r="N7" s="29"/>
      <c r="O7" s="154">
        <v>2</v>
      </c>
      <c r="P7" s="154">
        <v>4</v>
      </c>
      <c r="Q7" s="29"/>
      <c r="R7" s="154"/>
      <c r="S7" s="154">
        <v>2</v>
      </c>
      <c r="T7" s="29"/>
      <c r="U7" s="154">
        <v>1</v>
      </c>
      <c r="V7" s="154">
        <v>4</v>
      </c>
      <c r="W7" s="29"/>
      <c r="X7" s="154"/>
      <c r="Y7" s="154">
        <v>3</v>
      </c>
      <c r="Z7" s="29"/>
      <c r="AA7" s="154">
        <v>2</v>
      </c>
      <c r="AB7" s="154">
        <v>6</v>
      </c>
      <c r="AC7" s="29"/>
      <c r="AD7" s="154">
        <v>1</v>
      </c>
      <c r="AE7" s="154">
        <v>2</v>
      </c>
      <c r="AF7" s="29"/>
      <c r="AG7" s="154"/>
      <c r="AH7" s="154">
        <v>2</v>
      </c>
      <c r="AI7" s="29"/>
      <c r="AJ7" s="154">
        <v>2</v>
      </c>
      <c r="AK7" s="154">
        <v>3</v>
      </c>
      <c r="AL7" s="150"/>
      <c r="AM7" s="154">
        <v>2</v>
      </c>
      <c r="AN7" s="154">
        <v>3</v>
      </c>
      <c r="AO7" s="250"/>
    </row>
    <row r="8" spans="1:41" x14ac:dyDescent="0.25">
      <c r="A8" s="150" t="s">
        <v>78</v>
      </c>
      <c r="B8" s="154" t="s">
        <v>61</v>
      </c>
      <c r="C8" s="137" t="s">
        <v>85</v>
      </c>
      <c r="D8" s="149" t="s">
        <v>244</v>
      </c>
      <c r="E8" s="9"/>
      <c r="F8" s="154">
        <v>1</v>
      </c>
      <c r="G8" s="154">
        <v>1</v>
      </c>
      <c r="H8" s="9">
        <v>1</v>
      </c>
      <c r="I8" s="154"/>
      <c r="J8" s="154"/>
      <c r="K8" s="9"/>
      <c r="L8" s="154"/>
      <c r="M8" s="154"/>
      <c r="N8" s="9"/>
      <c r="O8" s="154"/>
      <c r="P8" s="154"/>
      <c r="Q8" s="9"/>
      <c r="R8" s="154"/>
      <c r="S8" s="154"/>
      <c r="T8" s="9"/>
      <c r="U8" s="154"/>
      <c r="V8" s="154"/>
      <c r="W8" s="9"/>
      <c r="X8" s="154"/>
      <c r="Y8" s="154"/>
      <c r="Z8" s="9"/>
      <c r="AA8" s="154"/>
      <c r="AB8" s="154"/>
      <c r="AC8" s="9"/>
      <c r="AD8" s="154"/>
      <c r="AE8" s="154"/>
      <c r="AF8" s="9"/>
      <c r="AG8" s="154"/>
      <c r="AH8" s="154"/>
      <c r="AI8" s="9"/>
      <c r="AJ8" s="154">
        <v>1</v>
      </c>
      <c r="AK8" s="154"/>
      <c r="AL8" s="149"/>
      <c r="AM8" s="154"/>
      <c r="AN8" s="154"/>
      <c r="AO8" s="250"/>
    </row>
    <row r="9" spans="1:41" x14ac:dyDescent="0.25">
      <c r="A9" s="204" t="s">
        <v>78</v>
      </c>
      <c r="B9" s="154" t="s">
        <v>61</v>
      </c>
      <c r="C9" s="204" t="s">
        <v>86</v>
      </c>
      <c r="D9" s="154" t="s">
        <v>245</v>
      </c>
      <c r="E9" s="9"/>
      <c r="F9" s="154"/>
      <c r="G9" s="154">
        <v>1</v>
      </c>
      <c r="H9" s="9"/>
      <c r="I9" s="154"/>
      <c r="J9" s="154">
        <v>1</v>
      </c>
      <c r="K9" s="9"/>
      <c r="L9" s="154"/>
      <c r="M9" s="154">
        <v>1</v>
      </c>
      <c r="N9" s="9"/>
      <c r="O9" s="154"/>
      <c r="P9" s="154">
        <v>1</v>
      </c>
      <c r="Q9" s="9"/>
      <c r="R9" s="154"/>
      <c r="S9" s="154"/>
      <c r="T9" s="9"/>
      <c r="U9" s="154"/>
      <c r="V9" s="154">
        <v>1</v>
      </c>
      <c r="W9" s="9"/>
      <c r="X9" s="154"/>
      <c r="Y9" s="154">
        <v>1</v>
      </c>
      <c r="Z9" s="9"/>
      <c r="AA9" s="154"/>
      <c r="AB9" s="154">
        <v>1</v>
      </c>
      <c r="AC9" s="9"/>
      <c r="AD9" s="154"/>
      <c r="AE9" s="154"/>
      <c r="AF9" s="9"/>
      <c r="AG9" s="154"/>
      <c r="AH9" s="154"/>
      <c r="AI9" s="9"/>
      <c r="AJ9" s="154"/>
      <c r="AK9" s="154"/>
      <c r="AL9" s="149"/>
      <c r="AM9" s="154"/>
      <c r="AN9" s="154">
        <v>1</v>
      </c>
      <c r="AO9" s="250"/>
    </row>
    <row r="10" spans="1:41" x14ac:dyDescent="0.25">
      <c r="A10" s="204" t="s">
        <v>78</v>
      </c>
      <c r="B10" s="154" t="s">
        <v>61</v>
      </c>
      <c r="C10" s="204" t="s">
        <v>87</v>
      </c>
      <c r="D10" s="154" t="s">
        <v>247</v>
      </c>
      <c r="E10" s="9"/>
      <c r="F10" s="154"/>
      <c r="G10" s="154">
        <v>2</v>
      </c>
      <c r="H10" s="9"/>
      <c r="I10" s="154"/>
      <c r="J10" s="154">
        <v>1</v>
      </c>
      <c r="K10" s="9"/>
      <c r="L10" s="154"/>
      <c r="M10" s="154">
        <v>1</v>
      </c>
      <c r="N10" s="9"/>
      <c r="O10" s="154"/>
      <c r="P10" s="154"/>
      <c r="Q10" s="9"/>
      <c r="R10" s="154"/>
      <c r="S10" s="154"/>
      <c r="T10" s="9"/>
      <c r="U10" s="154"/>
      <c r="V10" s="154"/>
      <c r="W10" s="9"/>
      <c r="X10" s="154"/>
      <c r="Y10" s="154"/>
      <c r="Z10" s="9"/>
      <c r="AA10" s="154"/>
      <c r="AB10" s="154">
        <v>1</v>
      </c>
      <c r="AC10" s="9"/>
      <c r="AD10" s="154"/>
      <c r="AE10" s="154"/>
      <c r="AF10" s="9"/>
      <c r="AG10" s="154"/>
      <c r="AH10" s="154"/>
      <c r="AI10" s="9"/>
      <c r="AJ10" s="154"/>
      <c r="AK10" s="154"/>
      <c r="AL10" s="149"/>
      <c r="AM10" s="154"/>
      <c r="AN10" s="154"/>
      <c r="AO10" s="250"/>
    </row>
    <row r="11" spans="1:41" x14ac:dyDescent="0.25">
      <c r="A11" s="204" t="s">
        <v>78</v>
      </c>
      <c r="B11" s="154" t="s">
        <v>61</v>
      </c>
      <c r="C11" s="204" t="s">
        <v>88</v>
      </c>
      <c r="D11" s="154" t="s">
        <v>250</v>
      </c>
      <c r="E11" s="9"/>
      <c r="F11" s="154"/>
      <c r="G11" s="154">
        <v>1</v>
      </c>
      <c r="H11" s="9"/>
      <c r="I11" s="154"/>
      <c r="J11" s="154"/>
      <c r="K11" s="9"/>
      <c r="L11" s="154"/>
      <c r="M11" s="154">
        <v>1</v>
      </c>
      <c r="N11" s="9"/>
      <c r="O11" s="154"/>
      <c r="P11" s="154">
        <v>1</v>
      </c>
      <c r="Q11" s="9"/>
      <c r="R11" s="154"/>
      <c r="S11" s="154">
        <v>1</v>
      </c>
      <c r="T11" s="9"/>
      <c r="U11" s="154"/>
      <c r="V11" s="154">
        <v>1</v>
      </c>
      <c r="W11" s="9"/>
      <c r="X11" s="154"/>
      <c r="Y11" s="154">
        <v>1</v>
      </c>
      <c r="Z11" s="9"/>
      <c r="AA11" s="154"/>
      <c r="AB11" s="154">
        <v>1</v>
      </c>
      <c r="AC11" s="9"/>
      <c r="AD11" s="154"/>
      <c r="AE11" s="154">
        <v>1</v>
      </c>
      <c r="AF11" s="9"/>
      <c r="AG11" s="154"/>
      <c r="AH11" s="154">
        <v>1</v>
      </c>
      <c r="AI11" s="9"/>
      <c r="AJ11" s="154"/>
      <c r="AK11" s="154"/>
      <c r="AL11" s="149"/>
      <c r="AM11" s="154"/>
      <c r="AN11" s="154">
        <v>2</v>
      </c>
      <c r="AO11" s="250"/>
    </row>
    <row r="12" spans="1:41" x14ac:dyDescent="0.25">
      <c r="A12" s="204" t="s">
        <v>78</v>
      </c>
      <c r="B12" s="154" t="s">
        <v>61</v>
      </c>
      <c r="C12" s="204" t="s">
        <v>89</v>
      </c>
      <c r="D12" s="154" t="s">
        <v>251</v>
      </c>
      <c r="E12" s="9"/>
      <c r="F12" s="154"/>
      <c r="G12" s="154">
        <v>1</v>
      </c>
      <c r="H12" s="9"/>
      <c r="I12" s="154"/>
      <c r="J12" s="154"/>
      <c r="K12" s="9"/>
      <c r="L12" s="154"/>
      <c r="M12" s="154"/>
      <c r="N12" s="9"/>
      <c r="O12" s="154"/>
      <c r="P12" s="154">
        <v>1</v>
      </c>
      <c r="Q12" s="9"/>
      <c r="R12" s="154"/>
      <c r="S12" s="154"/>
      <c r="T12" s="9"/>
      <c r="U12" s="154"/>
      <c r="V12" s="154"/>
      <c r="W12" s="9"/>
      <c r="X12" s="154"/>
      <c r="Y12" s="154"/>
      <c r="Z12" s="9"/>
      <c r="AA12" s="154"/>
      <c r="AB12" s="154"/>
      <c r="AC12" s="9"/>
      <c r="AD12" s="154"/>
      <c r="AE12" s="154"/>
      <c r="AF12" s="9"/>
      <c r="AG12" s="154"/>
      <c r="AH12" s="154"/>
      <c r="AI12" s="9"/>
      <c r="AJ12" s="154"/>
      <c r="AK12" s="154"/>
      <c r="AL12" s="149"/>
      <c r="AM12" s="154"/>
      <c r="AN12" s="154"/>
      <c r="AO12" s="250"/>
    </row>
    <row r="13" spans="1:41" x14ac:dyDescent="0.25">
      <c r="A13" s="150" t="s">
        <v>95</v>
      </c>
      <c r="B13" s="154" t="s">
        <v>61</v>
      </c>
      <c r="C13" s="205" t="s">
        <v>99</v>
      </c>
      <c r="D13" s="149" t="s">
        <v>257</v>
      </c>
      <c r="E13" s="29"/>
      <c r="F13" s="154"/>
      <c r="G13" s="154"/>
      <c r="H13" s="29"/>
      <c r="I13" s="154"/>
      <c r="J13" s="154"/>
      <c r="K13" s="29"/>
      <c r="L13" s="154">
        <v>1</v>
      </c>
      <c r="M13" s="154"/>
      <c r="N13" s="29"/>
      <c r="O13" s="154"/>
      <c r="P13" s="154"/>
      <c r="Q13" s="29"/>
      <c r="R13" s="154">
        <v>1</v>
      </c>
      <c r="S13" s="154">
        <v>1</v>
      </c>
      <c r="T13" s="29"/>
      <c r="U13" s="154">
        <v>1</v>
      </c>
      <c r="V13" s="154">
        <v>1</v>
      </c>
      <c r="W13" s="29"/>
      <c r="X13" s="154">
        <v>3</v>
      </c>
      <c r="Y13" s="154"/>
      <c r="Z13" s="29"/>
      <c r="AA13" s="154">
        <v>2</v>
      </c>
      <c r="AB13" s="154"/>
      <c r="AC13" s="29"/>
      <c r="AD13" s="154"/>
      <c r="AE13" s="154"/>
      <c r="AF13" s="29"/>
      <c r="AG13" s="154"/>
      <c r="AH13" s="154"/>
      <c r="AI13" s="29"/>
      <c r="AJ13" s="154"/>
      <c r="AK13" s="154"/>
      <c r="AL13" s="150"/>
      <c r="AM13" s="154">
        <v>1</v>
      </c>
      <c r="AN13" s="154"/>
      <c r="AO13" s="250"/>
    </row>
    <row r="14" spans="1:41" x14ac:dyDescent="0.25">
      <c r="A14" s="204" t="s">
        <v>101</v>
      </c>
      <c r="B14" s="154" t="s">
        <v>61</v>
      </c>
      <c r="C14" s="204" t="s">
        <v>103</v>
      </c>
      <c r="D14" s="154" t="s">
        <v>263</v>
      </c>
      <c r="E14" s="9"/>
      <c r="F14" s="154"/>
      <c r="G14" s="154"/>
      <c r="H14" s="9"/>
      <c r="I14" s="154"/>
      <c r="J14" s="154"/>
      <c r="K14" s="9"/>
      <c r="L14" s="154"/>
      <c r="M14" s="154">
        <v>2</v>
      </c>
      <c r="N14" s="9"/>
      <c r="O14" s="154"/>
      <c r="P14" s="154">
        <v>1</v>
      </c>
      <c r="Q14" s="9"/>
      <c r="R14" s="154"/>
      <c r="S14" s="154"/>
      <c r="T14" s="9"/>
      <c r="U14" s="154"/>
      <c r="V14" s="154">
        <v>1</v>
      </c>
      <c r="W14" s="9"/>
      <c r="X14" s="154"/>
      <c r="Y14" s="154">
        <v>1</v>
      </c>
      <c r="Z14" s="9"/>
      <c r="AA14" s="154"/>
      <c r="AB14" s="154"/>
      <c r="AC14" s="9"/>
      <c r="AD14" s="154"/>
      <c r="AE14" s="154"/>
      <c r="AF14" s="9"/>
      <c r="AG14" s="154"/>
      <c r="AH14" s="154"/>
      <c r="AI14" s="9"/>
      <c r="AJ14" s="154"/>
      <c r="AK14" s="154"/>
      <c r="AL14" s="149"/>
      <c r="AM14" s="154"/>
      <c r="AN14" s="154">
        <v>1</v>
      </c>
      <c r="AO14" s="250" t="s">
        <v>220</v>
      </c>
    </row>
    <row r="15" spans="1:41" x14ac:dyDescent="0.25">
      <c r="A15" s="137" t="s">
        <v>105</v>
      </c>
      <c r="B15" s="154" t="s">
        <v>61</v>
      </c>
      <c r="C15" s="137" t="s">
        <v>124</v>
      </c>
      <c r="D15" s="154" t="s">
        <v>269</v>
      </c>
      <c r="E15" s="9"/>
      <c r="F15" s="154"/>
      <c r="G15" s="154"/>
      <c r="H15" s="9"/>
      <c r="I15" s="154">
        <v>2</v>
      </c>
      <c r="J15" s="154">
        <v>2</v>
      </c>
      <c r="K15" s="9"/>
      <c r="L15" s="154">
        <v>2</v>
      </c>
      <c r="M15" s="154"/>
      <c r="N15" s="9"/>
      <c r="O15" s="154">
        <v>2</v>
      </c>
      <c r="P15" s="154"/>
      <c r="Q15" s="9"/>
      <c r="R15" s="154"/>
      <c r="S15" s="154"/>
      <c r="T15" s="9"/>
      <c r="U15" s="154">
        <v>2</v>
      </c>
      <c r="V15" s="154"/>
      <c r="W15" s="9"/>
      <c r="X15" s="154">
        <v>1</v>
      </c>
      <c r="Y15" s="154"/>
      <c r="Z15" s="9"/>
      <c r="AA15" s="154"/>
      <c r="AB15" s="154"/>
      <c r="AC15" s="9"/>
      <c r="AD15" s="154">
        <v>1</v>
      </c>
      <c r="AE15" s="154"/>
      <c r="AF15" s="9"/>
      <c r="AG15" s="154"/>
      <c r="AH15" s="154"/>
      <c r="AI15" s="9"/>
      <c r="AJ15" s="154">
        <v>1</v>
      </c>
      <c r="AK15" s="154"/>
      <c r="AL15" s="149"/>
      <c r="AM15" s="154">
        <v>2</v>
      </c>
      <c r="AN15" s="154"/>
      <c r="AO15" s="250"/>
    </row>
    <row r="16" spans="1:41" x14ac:dyDescent="0.25">
      <c r="A16" s="137" t="s">
        <v>105</v>
      </c>
      <c r="B16" s="154" t="s">
        <v>61</v>
      </c>
      <c r="C16" s="137" t="s">
        <v>107</v>
      </c>
      <c r="D16" s="154" t="s">
        <v>271</v>
      </c>
      <c r="E16" s="9"/>
      <c r="F16" s="154"/>
      <c r="G16" s="154">
        <v>3</v>
      </c>
      <c r="H16" s="9"/>
      <c r="I16" s="154">
        <v>1</v>
      </c>
      <c r="J16" s="154"/>
      <c r="K16" s="9"/>
      <c r="L16" s="154"/>
      <c r="M16" s="154"/>
      <c r="N16" s="9"/>
      <c r="O16" s="154"/>
      <c r="P16" s="154"/>
      <c r="Q16" s="9"/>
      <c r="R16" s="154"/>
      <c r="S16" s="154">
        <v>2</v>
      </c>
      <c r="T16" s="9"/>
      <c r="U16" s="154"/>
      <c r="V16" s="154">
        <v>1</v>
      </c>
      <c r="W16" s="9"/>
      <c r="X16" s="154"/>
      <c r="Y16" s="154">
        <v>1</v>
      </c>
      <c r="Z16" s="9"/>
      <c r="AA16" s="154"/>
      <c r="AB16" s="154"/>
      <c r="AC16" s="9"/>
      <c r="AD16" s="154"/>
      <c r="AE16" s="154"/>
      <c r="AF16" s="9"/>
      <c r="AG16" s="154"/>
      <c r="AH16" s="154">
        <v>1</v>
      </c>
      <c r="AI16" s="9"/>
      <c r="AJ16" s="154"/>
      <c r="AK16" s="154"/>
      <c r="AL16" s="149"/>
      <c r="AM16" s="154"/>
      <c r="AN16" s="154">
        <v>1</v>
      </c>
      <c r="AO16" s="250"/>
    </row>
    <row r="17" spans="1:41" x14ac:dyDescent="0.25">
      <c r="A17" s="29" t="s">
        <v>105</v>
      </c>
      <c r="B17" s="154" t="s">
        <v>61</v>
      </c>
      <c r="C17" s="137" t="s">
        <v>126</v>
      </c>
      <c r="D17" s="9" t="s">
        <v>272</v>
      </c>
      <c r="E17" s="9">
        <v>1</v>
      </c>
      <c r="F17" s="154"/>
      <c r="G17" s="154">
        <v>2</v>
      </c>
      <c r="H17" s="9">
        <v>3</v>
      </c>
      <c r="I17" s="154">
        <v>2</v>
      </c>
      <c r="J17" s="154">
        <v>2</v>
      </c>
      <c r="K17" s="9"/>
      <c r="L17" s="154">
        <v>1</v>
      </c>
      <c r="M17" s="154"/>
      <c r="N17" s="9"/>
      <c r="O17" s="154"/>
      <c r="P17" s="154">
        <v>1</v>
      </c>
      <c r="Q17" s="9"/>
      <c r="R17" s="154"/>
      <c r="S17" s="154"/>
      <c r="T17" s="9">
        <v>2</v>
      </c>
      <c r="U17" s="154">
        <v>3</v>
      </c>
      <c r="V17" s="154">
        <v>2</v>
      </c>
      <c r="W17" s="9">
        <v>1</v>
      </c>
      <c r="X17" s="154">
        <v>1</v>
      </c>
      <c r="Y17" s="154">
        <v>1</v>
      </c>
      <c r="Z17" s="9"/>
      <c r="AA17" s="154">
        <v>2</v>
      </c>
      <c r="AB17" s="154">
        <v>1</v>
      </c>
      <c r="AC17" s="9"/>
      <c r="AD17" s="154"/>
      <c r="AE17" s="154"/>
      <c r="AF17" s="9"/>
      <c r="AG17" s="154">
        <v>1</v>
      </c>
      <c r="AH17" s="154"/>
      <c r="AI17" s="9"/>
      <c r="AJ17" s="154"/>
      <c r="AK17" s="154">
        <v>1</v>
      </c>
      <c r="AL17" s="149"/>
      <c r="AM17" s="154">
        <v>3</v>
      </c>
      <c r="AN17" s="154">
        <v>1</v>
      </c>
      <c r="AO17" s="250"/>
    </row>
    <row r="18" spans="1:41" x14ac:dyDescent="0.25">
      <c r="A18" s="29" t="s">
        <v>105</v>
      </c>
      <c r="B18" s="154" t="s">
        <v>61</v>
      </c>
      <c r="C18" s="137" t="s">
        <v>111</v>
      </c>
      <c r="D18" s="9" t="s">
        <v>273</v>
      </c>
      <c r="E18" s="120">
        <v>3</v>
      </c>
      <c r="F18" s="154"/>
      <c r="G18" s="154"/>
      <c r="H18" s="120">
        <v>5</v>
      </c>
      <c r="I18" s="154">
        <v>1</v>
      </c>
      <c r="J18" s="154">
        <v>1</v>
      </c>
      <c r="K18" s="120">
        <v>4</v>
      </c>
      <c r="L18" s="154"/>
      <c r="M18" s="154">
        <v>1</v>
      </c>
      <c r="N18" s="120">
        <v>2</v>
      </c>
      <c r="O18" s="154"/>
      <c r="P18" s="154"/>
      <c r="Q18" s="120"/>
      <c r="R18" s="154"/>
      <c r="S18" s="154"/>
      <c r="T18" s="120">
        <v>2</v>
      </c>
      <c r="U18" s="154"/>
      <c r="V18" s="154"/>
      <c r="W18" s="120">
        <v>2</v>
      </c>
      <c r="X18" s="154"/>
      <c r="Y18" s="154"/>
      <c r="Z18" s="120">
        <v>3</v>
      </c>
      <c r="AA18" s="154"/>
      <c r="AB18" s="154"/>
      <c r="AC18" s="120">
        <v>2</v>
      </c>
      <c r="AD18" s="154"/>
      <c r="AE18" s="154"/>
      <c r="AF18" s="120">
        <v>1</v>
      </c>
      <c r="AG18" s="154"/>
      <c r="AH18" s="154">
        <v>1</v>
      </c>
      <c r="AI18" s="120">
        <v>1</v>
      </c>
      <c r="AJ18" s="154"/>
      <c r="AK18" s="154"/>
      <c r="AL18" s="123">
        <v>3</v>
      </c>
      <c r="AM18" s="154"/>
      <c r="AN18" s="154">
        <v>1</v>
      </c>
      <c r="AO18" s="250"/>
    </row>
    <row r="19" spans="1:41" ht="15.75" customHeight="1" x14ac:dyDescent="0.25">
      <c r="A19" s="29" t="s">
        <v>105</v>
      </c>
      <c r="B19" s="154" t="s">
        <v>61</v>
      </c>
      <c r="C19" s="137" t="s">
        <v>127</v>
      </c>
      <c r="D19" s="9" t="s">
        <v>276</v>
      </c>
      <c r="E19" s="9">
        <v>1</v>
      </c>
      <c r="F19" s="154"/>
      <c r="G19" s="154">
        <v>1</v>
      </c>
      <c r="H19" s="9">
        <v>3</v>
      </c>
      <c r="I19" s="154">
        <v>2</v>
      </c>
      <c r="J19" s="154">
        <v>1</v>
      </c>
      <c r="K19" s="9">
        <v>3</v>
      </c>
      <c r="L19" s="154">
        <v>4</v>
      </c>
      <c r="M19" s="154">
        <v>1</v>
      </c>
      <c r="N19" s="9">
        <v>1</v>
      </c>
      <c r="O19" s="154">
        <v>2</v>
      </c>
      <c r="P19" s="154"/>
      <c r="Q19" s="9">
        <v>2</v>
      </c>
      <c r="R19" s="154"/>
      <c r="S19" s="154"/>
      <c r="T19" s="9">
        <v>1</v>
      </c>
      <c r="U19" s="154">
        <v>2</v>
      </c>
      <c r="V19" s="154"/>
      <c r="W19" s="9">
        <v>3</v>
      </c>
      <c r="X19" s="154">
        <v>1</v>
      </c>
      <c r="Y19" s="154"/>
      <c r="Z19" s="9">
        <v>2</v>
      </c>
      <c r="AA19" s="154">
        <v>1</v>
      </c>
      <c r="AB19" s="154"/>
      <c r="AC19" s="9">
        <v>1</v>
      </c>
      <c r="AD19" s="154">
        <v>1</v>
      </c>
      <c r="AE19" s="154"/>
      <c r="AF19" s="9"/>
      <c r="AG19" s="154">
        <v>1</v>
      </c>
      <c r="AH19" s="154"/>
      <c r="AI19" s="9"/>
      <c r="AJ19" s="154"/>
      <c r="AK19" s="154"/>
      <c r="AL19" s="149">
        <v>2</v>
      </c>
      <c r="AM19" s="154">
        <v>2</v>
      </c>
      <c r="AN19" s="154"/>
      <c r="AO19" s="250"/>
    </row>
    <row r="20" spans="1:41" ht="15.75" customHeight="1" x14ac:dyDescent="0.25">
      <c r="A20" s="29" t="s">
        <v>105</v>
      </c>
      <c r="B20" s="154" t="s">
        <v>61</v>
      </c>
      <c r="C20" s="137" t="s">
        <v>128</v>
      </c>
      <c r="D20" s="9" t="s">
        <v>277</v>
      </c>
      <c r="E20" s="185">
        <v>1</v>
      </c>
      <c r="F20" s="154"/>
      <c r="G20" s="154"/>
      <c r="H20" s="185">
        <v>2</v>
      </c>
      <c r="I20" s="154">
        <v>2</v>
      </c>
      <c r="J20" s="154">
        <v>2</v>
      </c>
      <c r="K20" s="185">
        <v>2</v>
      </c>
      <c r="L20" s="154">
        <v>1</v>
      </c>
      <c r="M20" s="154">
        <v>2</v>
      </c>
      <c r="N20" s="185">
        <v>1</v>
      </c>
      <c r="O20" s="154">
        <v>2</v>
      </c>
      <c r="P20" s="154"/>
      <c r="Q20" s="185">
        <v>1</v>
      </c>
      <c r="R20" s="154"/>
      <c r="S20" s="154"/>
      <c r="T20" s="185">
        <v>1</v>
      </c>
      <c r="U20" s="154">
        <v>2</v>
      </c>
      <c r="V20" s="154">
        <v>1</v>
      </c>
      <c r="W20" s="185">
        <v>1</v>
      </c>
      <c r="X20" s="154">
        <v>3</v>
      </c>
      <c r="Y20" s="154">
        <v>1</v>
      </c>
      <c r="Z20" s="185">
        <v>1</v>
      </c>
      <c r="AA20" s="154"/>
      <c r="AB20" s="154">
        <v>1</v>
      </c>
      <c r="AC20" s="185">
        <v>1</v>
      </c>
      <c r="AD20" s="154"/>
      <c r="AE20" s="154">
        <v>1</v>
      </c>
      <c r="AF20" s="185">
        <v>1</v>
      </c>
      <c r="AG20" s="154"/>
      <c r="AH20" s="154"/>
      <c r="AI20" s="185">
        <v>1</v>
      </c>
      <c r="AJ20" s="154"/>
      <c r="AK20" s="154"/>
      <c r="AL20" s="66">
        <v>1</v>
      </c>
      <c r="AM20" s="154">
        <v>4</v>
      </c>
      <c r="AN20" s="154">
        <v>2</v>
      </c>
      <c r="AO20" s="250"/>
    </row>
    <row r="21" spans="1:41" x14ac:dyDescent="0.25">
      <c r="A21" s="248" t="s">
        <v>105</v>
      </c>
      <c r="B21" s="154" t="s">
        <v>61</v>
      </c>
      <c r="C21" s="204" t="s">
        <v>118</v>
      </c>
      <c r="D21" s="245" t="s">
        <v>278</v>
      </c>
      <c r="E21" s="9"/>
      <c r="F21" s="154"/>
      <c r="G21" s="154"/>
      <c r="H21" s="9"/>
      <c r="I21" s="154"/>
      <c r="J21" s="154"/>
      <c r="K21" s="9"/>
      <c r="L21" s="154"/>
      <c r="M21" s="154"/>
      <c r="N21" s="9"/>
      <c r="O21" s="154"/>
      <c r="P21" s="154"/>
      <c r="Q21" s="9"/>
      <c r="R21" s="154"/>
      <c r="S21" s="154">
        <v>1</v>
      </c>
      <c r="T21" s="9"/>
      <c r="U21" s="154"/>
      <c r="V21" s="154">
        <v>1</v>
      </c>
      <c r="W21" s="9"/>
      <c r="X21" s="154"/>
      <c r="Y21" s="154">
        <v>1</v>
      </c>
      <c r="Z21" s="9"/>
      <c r="AA21" s="154"/>
      <c r="AB21" s="154"/>
      <c r="AC21" s="9"/>
      <c r="AD21" s="154"/>
      <c r="AE21" s="154"/>
      <c r="AF21" s="9"/>
      <c r="AG21" s="154"/>
      <c r="AH21" s="154"/>
      <c r="AI21" s="9"/>
      <c r="AJ21" s="154"/>
      <c r="AK21" s="154"/>
      <c r="AL21" s="149"/>
      <c r="AM21" s="154"/>
      <c r="AN21" s="154"/>
      <c r="AO21" s="250"/>
    </row>
    <row r="22" spans="1:41" x14ac:dyDescent="0.25">
      <c r="A22" s="29" t="s">
        <v>105</v>
      </c>
      <c r="B22" s="154" t="s">
        <v>61</v>
      </c>
      <c r="C22" s="137" t="s">
        <v>129</v>
      </c>
      <c r="D22" s="9" t="s">
        <v>279</v>
      </c>
      <c r="E22" s="120"/>
      <c r="F22" s="154">
        <v>1</v>
      </c>
      <c r="G22" s="154"/>
      <c r="H22" s="120">
        <v>1</v>
      </c>
      <c r="I22" s="154">
        <v>2</v>
      </c>
      <c r="J22" s="154">
        <v>1</v>
      </c>
      <c r="K22" s="120">
        <v>2</v>
      </c>
      <c r="L22" s="154">
        <v>2</v>
      </c>
      <c r="M22" s="154"/>
      <c r="N22" s="120">
        <v>1</v>
      </c>
      <c r="O22" s="154">
        <v>1</v>
      </c>
      <c r="P22" s="154"/>
      <c r="Q22" s="120">
        <v>1</v>
      </c>
      <c r="R22" s="154">
        <v>2</v>
      </c>
      <c r="S22" s="154"/>
      <c r="T22" s="120"/>
      <c r="U22" s="154">
        <v>2</v>
      </c>
      <c r="V22" s="154"/>
      <c r="W22" s="120">
        <v>1</v>
      </c>
      <c r="X22" s="154">
        <v>2</v>
      </c>
      <c r="Y22" s="154"/>
      <c r="Z22" s="120">
        <v>1</v>
      </c>
      <c r="AA22" s="154">
        <v>1</v>
      </c>
      <c r="AB22" s="154"/>
      <c r="AC22" s="120">
        <v>1</v>
      </c>
      <c r="AD22" s="154">
        <v>2</v>
      </c>
      <c r="AE22" s="154"/>
      <c r="AF22" s="120"/>
      <c r="AG22" s="154">
        <v>1</v>
      </c>
      <c r="AH22" s="154"/>
      <c r="AI22" s="120"/>
      <c r="AJ22" s="154">
        <v>1</v>
      </c>
      <c r="AK22" s="154"/>
      <c r="AL22" s="123">
        <v>1</v>
      </c>
      <c r="AM22" s="154">
        <v>3</v>
      </c>
      <c r="AN22" s="154"/>
      <c r="AO22" s="250"/>
    </row>
    <row r="23" spans="1:41" x14ac:dyDescent="0.25">
      <c r="A23" s="29" t="s">
        <v>105</v>
      </c>
      <c r="B23" s="154" t="s">
        <v>61</v>
      </c>
      <c r="C23" s="137" t="s">
        <v>121</v>
      </c>
      <c r="D23" s="9" t="s">
        <v>280</v>
      </c>
      <c r="E23" s="9"/>
      <c r="F23" s="154"/>
      <c r="G23" s="154"/>
      <c r="H23" s="9">
        <v>2</v>
      </c>
      <c r="I23" s="154">
        <v>2</v>
      </c>
      <c r="J23" s="154">
        <v>1</v>
      </c>
      <c r="K23" s="9"/>
      <c r="L23" s="154"/>
      <c r="M23" s="154"/>
      <c r="N23" s="9"/>
      <c r="O23" s="154">
        <v>1</v>
      </c>
      <c r="P23" s="154"/>
      <c r="Q23" s="9"/>
      <c r="R23" s="154"/>
      <c r="S23" s="154"/>
      <c r="T23" s="9">
        <v>1</v>
      </c>
      <c r="U23" s="154"/>
      <c r="V23" s="154"/>
      <c r="W23" s="9"/>
      <c r="X23" s="154">
        <v>1</v>
      </c>
      <c r="Y23" s="154"/>
      <c r="Z23" s="9"/>
      <c r="AA23" s="154"/>
      <c r="AB23" s="154"/>
      <c r="AC23" s="9"/>
      <c r="AD23" s="154"/>
      <c r="AE23" s="154"/>
      <c r="AF23" s="9"/>
      <c r="AG23" s="154">
        <v>1</v>
      </c>
      <c r="AH23" s="154"/>
      <c r="AI23" s="9"/>
      <c r="AJ23" s="154"/>
      <c r="AK23" s="154"/>
      <c r="AL23" s="149"/>
      <c r="AM23" s="154">
        <v>1</v>
      </c>
      <c r="AN23" s="154"/>
      <c r="AO23" s="250"/>
    </row>
    <row r="24" spans="1:41" x14ac:dyDescent="0.25">
      <c r="A24" s="150" t="s">
        <v>105</v>
      </c>
      <c r="B24" s="154" t="s">
        <v>61</v>
      </c>
      <c r="C24" s="137" t="s">
        <v>122</v>
      </c>
      <c r="D24" s="149" t="s">
        <v>281</v>
      </c>
      <c r="E24" s="185">
        <v>3</v>
      </c>
      <c r="F24" s="154"/>
      <c r="G24" s="154"/>
      <c r="H24" s="185">
        <v>1</v>
      </c>
      <c r="I24" s="154">
        <v>2</v>
      </c>
      <c r="J24" s="154">
        <v>3</v>
      </c>
      <c r="K24" s="185">
        <v>2</v>
      </c>
      <c r="L24" s="154">
        <v>1</v>
      </c>
      <c r="M24" s="154"/>
      <c r="N24" s="185">
        <v>3</v>
      </c>
      <c r="O24" s="154">
        <v>1</v>
      </c>
      <c r="P24" s="154"/>
      <c r="Q24" s="185"/>
      <c r="R24" s="154"/>
      <c r="S24" s="154"/>
      <c r="T24" s="185">
        <v>1</v>
      </c>
      <c r="U24" s="154"/>
      <c r="V24" s="154">
        <v>1</v>
      </c>
      <c r="W24" s="185">
        <v>1</v>
      </c>
      <c r="X24" s="154">
        <v>1</v>
      </c>
      <c r="Y24" s="154">
        <v>1</v>
      </c>
      <c r="Z24" s="185">
        <v>2</v>
      </c>
      <c r="AA24" s="154">
        <v>1</v>
      </c>
      <c r="AB24" s="154">
        <v>1</v>
      </c>
      <c r="AC24" s="185">
        <v>1</v>
      </c>
      <c r="AD24" s="154"/>
      <c r="AE24" s="154"/>
      <c r="AF24" s="185"/>
      <c r="AG24" s="154"/>
      <c r="AH24" s="154"/>
      <c r="AI24" s="185"/>
      <c r="AJ24" s="154"/>
      <c r="AK24" s="154"/>
      <c r="AL24" s="66">
        <v>2</v>
      </c>
      <c r="AM24" s="154">
        <v>2</v>
      </c>
      <c r="AN24" s="154">
        <v>1</v>
      </c>
      <c r="AO24" s="250"/>
    </row>
    <row r="25" spans="1:41" x14ac:dyDescent="0.25">
      <c r="A25" s="29" t="s">
        <v>105</v>
      </c>
      <c r="B25" s="154" t="s">
        <v>61</v>
      </c>
      <c r="C25" s="137" t="s">
        <v>123</v>
      </c>
      <c r="D25" s="9" t="s">
        <v>282</v>
      </c>
      <c r="E25" s="9"/>
      <c r="F25" s="154"/>
      <c r="G25" s="154"/>
      <c r="H25" s="9"/>
      <c r="I25" s="154">
        <v>1</v>
      </c>
      <c r="J25" s="154">
        <v>1</v>
      </c>
      <c r="K25" s="9">
        <v>1</v>
      </c>
      <c r="L25" s="154"/>
      <c r="M25" s="154"/>
      <c r="N25" s="9"/>
      <c r="O25" s="154"/>
      <c r="P25" s="154"/>
      <c r="Q25" s="9">
        <v>1</v>
      </c>
      <c r="R25" s="154"/>
      <c r="S25" s="154">
        <v>1</v>
      </c>
      <c r="T25" s="9"/>
      <c r="U25" s="154">
        <v>1</v>
      </c>
      <c r="V25" s="154">
        <v>1</v>
      </c>
      <c r="W25" s="9"/>
      <c r="X25" s="154">
        <v>1</v>
      </c>
      <c r="Y25" s="154"/>
      <c r="Z25" s="9"/>
      <c r="AA25" s="154"/>
      <c r="AB25" s="154"/>
      <c r="AC25" s="9"/>
      <c r="AD25" s="154"/>
      <c r="AE25" s="154"/>
      <c r="AF25" s="9"/>
      <c r="AG25" s="154"/>
      <c r="AH25" s="154"/>
      <c r="AI25" s="9"/>
      <c r="AJ25" s="154"/>
      <c r="AK25" s="154"/>
      <c r="AL25" s="149"/>
      <c r="AM25" s="154"/>
      <c r="AN25" s="154">
        <v>1</v>
      </c>
      <c r="AO25" s="250"/>
    </row>
    <row r="26" spans="1:41" x14ac:dyDescent="0.25">
      <c r="A26" s="29" t="s">
        <v>130</v>
      </c>
      <c r="B26" s="154" t="s">
        <v>61</v>
      </c>
      <c r="C26" s="205" t="s">
        <v>157</v>
      </c>
      <c r="D26" s="9" t="s">
        <v>235</v>
      </c>
      <c r="E26" s="29"/>
      <c r="F26" s="154">
        <v>1</v>
      </c>
      <c r="G26" s="154">
        <v>2</v>
      </c>
      <c r="H26" s="29"/>
      <c r="I26" s="154">
        <v>1</v>
      </c>
      <c r="J26" s="154"/>
      <c r="K26" s="29"/>
      <c r="L26" s="154">
        <v>2</v>
      </c>
      <c r="M26" s="154"/>
      <c r="N26" s="29"/>
      <c r="O26" s="154">
        <v>1</v>
      </c>
      <c r="P26" s="154">
        <v>1</v>
      </c>
      <c r="Q26" s="29"/>
      <c r="R26" s="154"/>
      <c r="S26" s="154">
        <v>1</v>
      </c>
      <c r="T26" s="29"/>
      <c r="U26" s="154">
        <v>2</v>
      </c>
      <c r="V26" s="154">
        <v>1</v>
      </c>
      <c r="W26" s="29"/>
      <c r="X26" s="154">
        <v>2</v>
      </c>
      <c r="Y26" s="154">
        <v>1</v>
      </c>
      <c r="Z26" s="29"/>
      <c r="AA26" s="154"/>
      <c r="AB26" s="154"/>
      <c r="AC26" s="29"/>
      <c r="AD26" s="154">
        <v>1</v>
      </c>
      <c r="AE26" s="154"/>
      <c r="AF26" s="29"/>
      <c r="AG26" s="154"/>
      <c r="AH26" s="154"/>
      <c r="AI26" s="29"/>
      <c r="AJ26" s="154"/>
      <c r="AK26" s="154"/>
      <c r="AL26" s="150"/>
      <c r="AM26" s="154">
        <v>2</v>
      </c>
      <c r="AN26" s="154">
        <v>1</v>
      </c>
      <c r="AO26" s="250"/>
    </row>
    <row r="27" spans="1:41" x14ac:dyDescent="0.25">
      <c r="A27" s="29" t="s">
        <v>130</v>
      </c>
      <c r="B27" s="154" t="s">
        <v>61</v>
      </c>
      <c r="C27" s="137" t="s">
        <v>131</v>
      </c>
      <c r="D27" s="9" t="s">
        <v>285</v>
      </c>
      <c r="E27" s="185"/>
      <c r="F27" s="154"/>
      <c r="G27" s="154"/>
      <c r="H27" s="185">
        <v>2</v>
      </c>
      <c r="I27" s="154">
        <v>1</v>
      </c>
      <c r="J27" s="154">
        <v>1</v>
      </c>
      <c r="K27" s="185"/>
      <c r="L27" s="154">
        <v>1</v>
      </c>
      <c r="M27" s="154">
        <v>1</v>
      </c>
      <c r="N27" s="185"/>
      <c r="O27" s="154"/>
      <c r="P27" s="154"/>
      <c r="Q27" s="185"/>
      <c r="R27" s="154"/>
      <c r="S27" s="154"/>
      <c r="T27" s="185"/>
      <c r="U27" s="154">
        <v>1</v>
      </c>
      <c r="V27" s="154">
        <v>1</v>
      </c>
      <c r="W27" s="185"/>
      <c r="X27" s="154"/>
      <c r="Y27" s="154"/>
      <c r="Z27" s="185">
        <v>1</v>
      </c>
      <c r="AA27" s="154"/>
      <c r="AB27" s="154"/>
      <c r="AC27" s="185"/>
      <c r="AD27" s="154"/>
      <c r="AE27" s="154"/>
      <c r="AF27" s="185"/>
      <c r="AG27" s="154"/>
      <c r="AH27" s="154"/>
      <c r="AI27" s="185"/>
      <c r="AJ27" s="154"/>
      <c r="AK27" s="154"/>
      <c r="AL27" s="66"/>
      <c r="AM27" s="154"/>
      <c r="AN27" s="154">
        <v>1</v>
      </c>
      <c r="AO27" s="250"/>
    </row>
    <row r="28" spans="1:41" x14ac:dyDescent="0.25">
      <c r="A28" s="29" t="s">
        <v>130</v>
      </c>
      <c r="B28" s="154" t="s">
        <v>61</v>
      </c>
      <c r="C28" s="137" t="s">
        <v>132</v>
      </c>
      <c r="D28" s="9" t="s">
        <v>286</v>
      </c>
      <c r="E28" s="9"/>
      <c r="F28" s="154"/>
      <c r="G28" s="154">
        <v>1</v>
      </c>
      <c r="H28" s="9">
        <v>1</v>
      </c>
      <c r="I28" s="154"/>
      <c r="J28" s="154">
        <v>1</v>
      </c>
      <c r="K28" s="9">
        <v>1</v>
      </c>
      <c r="L28" s="154">
        <v>1</v>
      </c>
      <c r="M28" s="154">
        <v>1</v>
      </c>
      <c r="N28" s="9"/>
      <c r="O28" s="154"/>
      <c r="P28" s="154">
        <v>1</v>
      </c>
      <c r="Q28" s="9">
        <v>1</v>
      </c>
      <c r="R28" s="154"/>
      <c r="S28" s="154"/>
      <c r="T28" s="9">
        <v>3</v>
      </c>
      <c r="U28" s="154">
        <v>1</v>
      </c>
      <c r="V28" s="154">
        <v>1</v>
      </c>
      <c r="W28" s="9">
        <v>2</v>
      </c>
      <c r="X28" s="154">
        <v>1</v>
      </c>
      <c r="Y28" s="154">
        <v>1</v>
      </c>
      <c r="Z28" s="9">
        <v>1</v>
      </c>
      <c r="AA28" s="154">
        <v>1</v>
      </c>
      <c r="AB28" s="154">
        <v>1</v>
      </c>
      <c r="AC28" s="9"/>
      <c r="AD28" s="154"/>
      <c r="AE28" s="154">
        <v>1</v>
      </c>
      <c r="AF28" s="9">
        <v>1</v>
      </c>
      <c r="AG28" s="154">
        <v>1</v>
      </c>
      <c r="AH28" s="154">
        <v>1</v>
      </c>
      <c r="AI28" s="9">
        <v>1</v>
      </c>
      <c r="AJ28" s="154"/>
      <c r="AK28" s="154"/>
      <c r="AL28" s="149">
        <v>3</v>
      </c>
      <c r="AM28" s="154">
        <v>1</v>
      </c>
      <c r="AN28" s="154">
        <v>1</v>
      </c>
      <c r="AO28" s="250"/>
    </row>
    <row r="29" spans="1:41" ht="15.75" customHeight="1" x14ac:dyDescent="0.25">
      <c r="A29" s="248" t="s">
        <v>133</v>
      </c>
      <c r="B29" s="154" t="s">
        <v>61</v>
      </c>
      <c r="C29" s="204" t="s">
        <v>140</v>
      </c>
      <c r="D29" s="245" t="s">
        <v>289</v>
      </c>
      <c r="E29" s="9"/>
      <c r="F29" s="154"/>
      <c r="G29" s="154">
        <v>1</v>
      </c>
      <c r="H29" s="9"/>
      <c r="I29" s="154"/>
      <c r="J29" s="154"/>
      <c r="K29" s="9"/>
      <c r="L29" s="154"/>
      <c r="M29" s="154">
        <v>1</v>
      </c>
      <c r="N29" s="9"/>
      <c r="O29" s="154"/>
      <c r="P29" s="154"/>
      <c r="Q29" s="9"/>
      <c r="R29" s="154"/>
      <c r="S29" s="154"/>
      <c r="T29" s="9"/>
      <c r="U29" s="154"/>
      <c r="V29" s="154"/>
      <c r="W29" s="9"/>
      <c r="X29" s="154"/>
      <c r="Y29" s="154"/>
      <c r="Z29" s="9"/>
      <c r="AA29" s="154"/>
      <c r="AB29" s="154"/>
      <c r="AC29" s="9"/>
      <c r="AD29" s="154"/>
      <c r="AE29" s="154"/>
      <c r="AF29" s="9"/>
      <c r="AG29" s="154"/>
      <c r="AH29" s="154"/>
      <c r="AI29" s="9"/>
      <c r="AJ29" s="154"/>
      <c r="AK29" s="154"/>
      <c r="AL29" s="149"/>
      <c r="AM29" s="154"/>
      <c r="AN29" s="154"/>
      <c r="AO29" s="250"/>
    </row>
    <row r="30" spans="1:41" x14ac:dyDescent="0.25">
      <c r="A30" s="248" t="s">
        <v>141</v>
      </c>
      <c r="B30" s="154" t="s">
        <v>61</v>
      </c>
      <c r="C30" s="204" t="s">
        <v>148</v>
      </c>
      <c r="D30" s="245" t="s">
        <v>292</v>
      </c>
      <c r="E30" s="9"/>
      <c r="F30" s="154"/>
      <c r="G30" s="154">
        <v>4</v>
      </c>
      <c r="H30" s="9"/>
      <c r="I30" s="154"/>
      <c r="J30" s="154">
        <v>3</v>
      </c>
      <c r="K30" s="9"/>
      <c r="L30" s="154"/>
      <c r="M30" s="154">
        <v>2</v>
      </c>
      <c r="N30" s="9"/>
      <c r="O30" s="154"/>
      <c r="P30" s="154">
        <v>1</v>
      </c>
      <c r="Q30" s="9"/>
      <c r="R30" s="154"/>
      <c r="S30" s="154"/>
      <c r="T30" s="9"/>
      <c r="U30" s="154"/>
      <c r="V30" s="154">
        <v>1</v>
      </c>
      <c r="W30" s="9"/>
      <c r="X30" s="154"/>
      <c r="Y30" s="154">
        <v>2</v>
      </c>
      <c r="Z30" s="9"/>
      <c r="AA30" s="154"/>
      <c r="AB30" s="154">
        <v>1</v>
      </c>
      <c r="AC30" s="9"/>
      <c r="AD30" s="154"/>
      <c r="AE30" s="154">
        <v>1</v>
      </c>
      <c r="AF30" s="9"/>
      <c r="AG30" s="154"/>
      <c r="AH30" s="154"/>
      <c r="AI30" s="9"/>
      <c r="AJ30" s="154"/>
      <c r="AK30" s="154"/>
      <c r="AL30" s="149"/>
      <c r="AM30" s="154"/>
      <c r="AN30" s="154">
        <v>2</v>
      </c>
      <c r="AO30" s="250" t="s">
        <v>220</v>
      </c>
    </row>
    <row r="31" spans="1:41" x14ac:dyDescent="0.25">
      <c r="A31" s="48" t="s">
        <v>141</v>
      </c>
      <c r="B31" s="154" t="s">
        <v>61</v>
      </c>
      <c r="C31" s="137" t="s">
        <v>150</v>
      </c>
      <c r="D31" s="245" t="s">
        <v>294</v>
      </c>
      <c r="E31" s="9"/>
      <c r="F31" s="154"/>
      <c r="G31" s="154">
        <v>2</v>
      </c>
      <c r="H31" s="9"/>
      <c r="I31" s="154"/>
      <c r="J31" s="154"/>
      <c r="K31" s="9"/>
      <c r="L31" s="154">
        <v>1</v>
      </c>
      <c r="M31" s="154"/>
      <c r="N31" s="9"/>
      <c r="O31" s="154">
        <v>1</v>
      </c>
      <c r="P31" s="154"/>
      <c r="Q31" s="9"/>
      <c r="R31" s="154"/>
      <c r="S31" s="154"/>
      <c r="T31" s="9"/>
      <c r="U31" s="154"/>
      <c r="V31" s="154"/>
      <c r="W31" s="9"/>
      <c r="X31" s="154"/>
      <c r="Y31" s="154"/>
      <c r="Z31" s="9"/>
      <c r="AA31" s="154"/>
      <c r="AB31" s="154"/>
      <c r="AC31" s="9"/>
      <c r="AD31" s="154"/>
      <c r="AE31" s="154"/>
      <c r="AF31" s="9"/>
      <c r="AG31" s="154"/>
      <c r="AH31" s="154"/>
      <c r="AI31" s="9"/>
      <c r="AJ31" s="154"/>
      <c r="AK31" s="154"/>
      <c r="AL31" s="149"/>
      <c r="AM31" s="154"/>
      <c r="AN31" s="154"/>
      <c r="AO31" s="250"/>
    </row>
    <row r="32" spans="1:41" x14ac:dyDescent="0.25">
      <c r="A32" s="29" t="s">
        <v>141</v>
      </c>
      <c r="B32" s="154" t="s">
        <v>61</v>
      </c>
      <c r="C32" s="137" t="s">
        <v>151</v>
      </c>
      <c r="D32" s="9" t="s">
        <v>293</v>
      </c>
      <c r="E32" s="9"/>
      <c r="F32" s="154"/>
      <c r="G32" s="154">
        <v>1</v>
      </c>
      <c r="H32" s="9"/>
      <c r="I32" s="154"/>
      <c r="J32" s="154">
        <v>1</v>
      </c>
      <c r="K32" s="9"/>
      <c r="L32" s="154">
        <v>1</v>
      </c>
      <c r="M32" s="154">
        <v>1</v>
      </c>
      <c r="N32" s="9"/>
      <c r="O32" s="154"/>
      <c r="P32" s="154">
        <v>1</v>
      </c>
      <c r="Q32" s="9"/>
      <c r="R32" s="154"/>
      <c r="S32" s="154"/>
      <c r="T32" s="9">
        <v>1</v>
      </c>
      <c r="U32" s="154">
        <v>2</v>
      </c>
      <c r="V32" s="154">
        <v>1</v>
      </c>
      <c r="W32" s="9">
        <v>1</v>
      </c>
      <c r="X32" s="154">
        <v>2</v>
      </c>
      <c r="Y32" s="154">
        <v>1</v>
      </c>
      <c r="Z32" s="9">
        <v>1</v>
      </c>
      <c r="AA32" s="154"/>
      <c r="AB32" s="154">
        <v>1</v>
      </c>
      <c r="AC32" s="9"/>
      <c r="AD32" s="154"/>
      <c r="AE32" s="154">
        <v>1</v>
      </c>
      <c r="AF32" s="9"/>
      <c r="AG32" s="154"/>
      <c r="AH32" s="154">
        <v>1</v>
      </c>
      <c r="AI32" s="9"/>
      <c r="AJ32" s="154"/>
      <c r="AK32" s="154"/>
      <c r="AL32" s="149">
        <v>1</v>
      </c>
      <c r="AM32" s="154">
        <v>1</v>
      </c>
      <c r="AN32" s="154">
        <v>1</v>
      </c>
      <c r="AO32" s="250"/>
    </row>
    <row r="33" spans="1:41" ht="15.75" customHeight="1" x14ac:dyDescent="0.25">
      <c r="A33" s="150" t="s">
        <v>141</v>
      </c>
      <c r="B33" s="154" t="s">
        <v>61</v>
      </c>
      <c r="C33" s="137" t="s">
        <v>152</v>
      </c>
      <c r="D33" s="149" t="s">
        <v>295</v>
      </c>
      <c r="E33" s="9"/>
      <c r="F33" s="154"/>
      <c r="G33" s="154">
        <v>2</v>
      </c>
      <c r="H33" s="9"/>
      <c r="I33" s="154"/>
      <c r="J33" s="154">
        <v>4</v>
      </c>
      <c r="K33" s="9">
        <v>1</v>
      </c>
      <c r="L33" s="154"/>
      <c r="M33" s="154">
        <v>2</v>
      </c>
      <c r="N33" s="9"/>
      <c r="O33" s="154"/>
      <c r="P33" s="154">
        <v>1</v>
      </c>
      <c r="Q33" s="9">
        <v>1</v>
      </c>
      <c r="R33" s="154">
        <v>1</v>
      </c>
      <c r="S33" s="154"/>
      <c r="T33" s="9"/>
      <c r="U33" s="154"/>
      <c r="V33" s="154">
        <v>1</v>
      </c>
      <c r="W33" s="9"/>
      <c r="X33" s="154"/>
      <c r="Y33" s="154">
        <v>1</v>
      </c>
      <c r="Z33" s="9"/>
      <c r="AA33" s="154"/>
      <c r="AB33" s="154">
        <v>1</v>
      </c>
      <c r="AC33" s="9"/>
      <c r="AD33" s="154">
        <v>1</v>
      </c>
      <c r="AE33" s="154"/>
      <c r="AF33" s="9"/>
      <c r="AG33" s="154"/>
      <c r="AH33" s="154"/>
      <c r="AI33" s="9"/>
      <c r="AJ33" s="154"/>
      <c r="AK33" s="154"/>
      <c r="AL33" s="149">
        <v>1</v>
      </c>
      <c r="AM33" s="154">
        <v>1</v>
      </c>
      <c r="AN33" s="154">
        <v>3</v>
      </c>
      <c r="AO33" s="250"/>
    </row>
    <row r="34" spans="1:41" x14ac:dyDescent="0.25">
      <c r="A34" s="248" t="s">
        <v>153</v>
      </c>
      <c r="B34" s="154" t="s">
        <v>61</v>
      </c>
      <c r="C34" s="204" t="s">
        <v>158</v>
      </c>
      <c r="D34" s="245" t="s">
        <v>299</v>
      </c>
      <c r="E34" s="9"/>
      <c r="F34" s="154"/>
      <c r="G34" s="154">
        <v>1</v>
      </c>
      <c r="H34" s="9"/>
      <c r="I34" s="154"/>
      <c r="J34" s="154">
        <v>1</v>
      </c>
      <c r="K34" s="9"/>
      <c r="L34" s="154"/>
      <c r="M34" s="154">
        <v>1</v>
      </c>
      <c r="N34" s="9"/>
      <c r="O34" s="154"/>
      <c r="P34" s="154">
        <v>1</v>
      </c>
      <c r="Q34" s="9"/>
      <c r="R34" s="154"/>
      <c r="S34" s="154">
        <v>1</v>
      </c>
      <c r="T34" s="9"/>
      <c r="U34" s="154"/>
      <c r="V34" s="154">
        <v>1</v>
      </c>
      <c r="W34" s="9"/>
      <c r="X34" s="154"/>
      <c r="Y34" s="154">
        <v>1</v>
      </c>
      <c r="Z34" s="9"/>
      <c r="AA34" s="154"/>
      <c r="AB34" s="154">
        <v>1</v>
      </c>
      <c r="AC34" s="9"/>
      <c r="AD34" s="154"/>
      <c r="AE34" s="154">
        <v>1</v>
      </c>
      <c r="AF34" s="9"/>
      <c r="AG34" s="154"/>
      <c r="AH34" s="154"/>
      <c r="AI34" s="9"/>
      <c r="AJ34" s="154"/>
      <c r="AK34" s="154"/>
      <c r="AL34" s="149"/>
      <c r="AM34" s="154"/>
      <c r="AN34" s="154">
        <v>1</v>
      </c>
      <c r="AO34" s="250"/>
    </row>
    <row r="35" spans="1:41" ht="15.75" customHeight="1" x14ac:dyDescent="0.25">
      <c r="A35" s="248" t="s">
        <v>153</v>
      </c>
      <c r="B35" s="154" t="s">
        <v>61</v>
      </c>
      <c r="C35" s="204" t="s">
        <v>159</v>
      </c>
      <c r="D35" s="245" t="s">
        <v>300</v>
      </c>
      <c r="E35" s="9"/>
      <c r="F35" s="154"/>
      <c r="G35" s="154"/>
      <c r="H35" s="9"/>
      <c r="I35" s="154"/>
      <c r="J35" s="154">
        <v>1</v>
      </c>
      <c r="K35" s="9"/>
      <c r="L35" s="154"/>
      <c r="M35" s="154"/>
      <c r="N35" s="9"/>
      <c r="O35" s="154"/>
      <c r="P35" s="154"/>
      <c r="Q35" s="9"/>
      <c r="R35" s="154"/>
      <c r="S35" s="154"/>
      <c r="T35" s="9"/>
      <c r="U35" s="154"/>
      <c r="V35" s="154"/>
      <c r="W35" s="9"/>
      <c r="X35" s="154"/>
      <c r="Y35" s="154"/>
      <c r="Z35" s="9"/>
      <c r="AA35" s="154"/>
      <c r="AB35" s="154"/>
      <c r="AC35" s="9"/>
      <c r="AD35" s="154"/>
      <c r="AE35" s="154"/>
      <c r="AF35" s="9"/>
      <c r="AG35" s="154"/>
      <c r="AH35" s="154"/>
      <c r="AI35" s="9"/>
      <c r="AJ35" s="154"/>
      <c r="AK35" s="154"/>
      <c r="AL35" s="149"/>
      <c r="AM35" s="154"/>
      <c r="AN35" s="154"/>
      <c r="AO35" s="250"/>
    </row>
    <row r="36" spans="1:41" ht="15.75" customHeight="1" x14ac:dyDescent="0.25">
      <c r="A36" s="29" t="s">
        <v>301</v>
      </c>
      <c r="B36" s="154" t="s">
        <v>61</v>
      </c>
      <c r="C36" s="205" t="s">
        <v>156</v>
      </c>
      <c r="D36" s="9" t="s">
        <v>298</v>
      </c>
      <c r="E36" s="29"/>
      <c r="F36" s="154">
        <v>2</v>
      </c>
      <c r="G36" s="154"/>
      <c r="H36" s="29"/>
      <c r="I36" s="154">
        <v>1</v>
      </c>
      <c r="J36" s="154">
        <v>1</v>
      </c>
      <c r="K36" s="29"/>
      <c r="L36" s="154"/>
      <c r="M36" s="154"/>
      <c r="N36" s="29"/>
      <c r="O36" s="154">
        <v>1</v>
      </c>
      <c r="P36" s="154"/>
      <c r="Q36" s="29"/>
      <c r="R36" s="154"/>
      <c r="S36" s="154"/>
      <c r="T36" s="29"/>
      <c r="U36" s="154">
        <v>1</v>
      </c>
      <c r="V36" s="154">
        <v>1</v>
      </c>
      <c r="W36" s="29"/>
      <c r="X36" s="154"/>
      <c r="Y36" s="154"/>
      <c r="Z36" s="29"/>
      <c r="AA36" s="154"/>
      <c r="AB36" s="154">
        <v>2</v>
      </c>
      <c r="AC36" s="29"/>
      <c r="AD36" s="154"/>
      <c r="AE36" s="154">
        <v>1</v>
      </c>
      <c r="AF36" s="29"/>
      <c r="AG36" s="154"/>
      <c r="AH36" s="154"/>
      <c r="AI36" s="29"/>
      <c r="AJ36" s="154"/>
      <c r="AK36" s="154"/>
      <c r="AL36" s="150"/>
      <c r="AM36" s="154">
        <v>1</v>
      </c>
      <c r="AN36" s="154">
        <v>1</v>
      </c>
      <c r="AO36" s="250"/>
    </row>
    <row r="37" spans="1:41" ht="15.75" customHeight="1" x14ac:dyDescent="0.25">
      <c r="A37" s="29" t="s">
        <v>160</v>
      </c>
      <c r="B37" s="154" t="s">
        <v>61</v>
      </c>
      <c r="C37" s="137" t="s">
        <v>163</v>
      </c>
      <c r="D37" s="9" t="s">
        <v>235</v>
      </c>
      <c r="E37" s="9"/>
      <c r="F37" s="154"/>
      <c r="G37" s="154"/>
      <c r="H37" s="9"/>
      <c r="I37" s="154">
        <v>1</v>
      </c>
      <c r="J37" s="154"/>
      <c r="K37" s="9"/>
      <c r="L37" s="154">
        <v>1</v>
      </c>
      <c r="M37" s="154">
        <v>2</v>
      </c>
      <c r="N37" s="9"/>
      <c r="O37" s="154"/>
      <c r="P37" s="154"/>
      <c r="Q37" s="9"/>
      <c r="R37" s="154"/>
      <c r="S37" s="154"/>
      <c r="T37" s="9"/>
      <c r="U37" s="154"/>
      <c r="V37" s="154">
        <v>1</v>
      </c>
      <c r="W37" s="9"/>
      <c r="X37" s="154"/>
      <c r="Y37" s="154">
        <v>1</v>
      </c>
      <c r="Z37" s="9"/>
      <c r="AA37" s="154"/>
      <c r="AB37" s="154">
        <v>1</v>
      </c>
      <c r="AC37" s="9">
        <v>1</v>
      </c>
      <c r="AD37" s="154"/>
      <c r="AE37" s="154"/>
      <c r="AF37" s="9"/>
      <c r="AG37" s="154"/>
      <c r="AH37" s="154"/>
      <c r="AI37" s="9"/>
      <c r="AJ37" s="154"/>
      <c r="AK37" s="154"/>
      <c r="AL37" s="149"/>
      <c r="AM37" s="154"/>
      <c r="AN37" s="154">
        <v>1</v>
      </c>
      <c r="AO37" s="250"/>
    </row>
    <row r="38" spans="1:41" ht="15.75" customHeight="1" x14ac:dyDescent="0.25">
      <c r="A38" s="29" t="s">
        <v>160</v>
      </c>
      <c r="B38" s="154" t="s">
        <v>61</v>
      </c>
      <c r="C38" s="137" t="s">
        <v>164</v>
      </c>
      <c r="D38" s="9" t="s">
        <v>235</v>
      </c>
      <c r="E38" s="120"/>
      <c r="F38" s="154"/>
      <c r="G38" s="154"/>
      <c r="H38" s="120">
        <v>2</v>
      </c>
      <c r="I38" s="154"/>
      <c r="J38" s="154"/>
      <c r="K38" s="120"/>
      <c r="L38" s="154"/>
      <c r="M38" s="154"/>
      <c r="N38" s="120"/>
      <c r="O38" s="154"/>
      <c r="P38" s="154">
        <v>1</v>
      </c>
      <c r="Q38" s="120">
        <v>1</v>
      </c>
      <c r="R38" s="154"/>
      <c r="S38" s="154"/>
      <c r="T38" s="120">
        <v>2</v>
      </c>
      <c r="U38" s="154">
        <v>1</v>
      </c>
      <c r="V38" s="154"/>
      <c r="W38" s="120">
        <v>1</v>
      </c>
      <c r="X38" s="154"/>
      <c r="Y38" s="154"/>
      <c r="Z38" s="120">
        <v>1</v>
      </c>
      <c r="AA38" s="154"/>
      <c r="AB38" s="154"/>
      <c r="AC38" s="120"/>
      <c r="AD38" s="154"/>
      <c r="AE38" s="154"/>
      <c r="AF38" s="120"/>
      <c r="AG38" s="154"/>
      <c r="AH38" s="154"/>
      <c r="AI38" s="120"/>
      <c r="AJ38" s="154"/>
      <c r="AK38" s="154"/>
      <c r="AL38" s="123">
        <v>1</v>
      </c>
      <c r="AM38" s="154">
        <v>1</v>
      </c>
      <c r="AN38" s="154">
        <v>1</v>
      </c>
      <c r="AO38" s="250"/>
    </row>
    <row r="39" spans="1:41" ht="15.75" customHeight="1" x14ac:dyDescent="0.25">
      <c r="A39" s="150" t="s">
        <v>160</v>
      </c>
      <c r="B39" s="154" t="s">
        <v>61</v>
      </c>
      <c r="C39" s="137" t="s">
        <v>165</v>
      </c>
      <c r="D39" s="149" t="s">
        <v>306</v>
      </c>
      <c r="E39" s="120"/>
      <c r="F39" s="154"/>
      <c r="G39" s="154"/>
      <c r="H39" s="120"/>
      <c r="I39" s="154">
        <v>1</v>
      </c>
      <c r="J39" s="154">
        <v>1</v>
      </c>
      <c r="K39" s="120">
        <v>1</v>
      </c>
      <c r="L39" s="154">
        <v>1</v>
      </c>
      <c r="M39" s="154">
        <v>1</v>
      </c>
      <c r="N39" s="120"/>
      <c r="O39" s="154">
        <v>1</v>
      </c>
      <c r="P39" s="154"/>
      <c r="Q39" s="120"/>
      <c r="R39" s="154"/>
      <c r="S39" s="154"/>
      <c r="T39" s="120"/>
      <c r="U39" s="154">
        <v>1</v>
      </c>
      <c r="V39" s="154"/>
      <c r="W39" s="120"/>
      <c r="X39" s="154">
        <v>1</v>
      </c>
      <c r="Y39" s="154"/>
      <c r="Z39" s="120"/>
      <c r="AA39" s="154"/>
      <c r="AB39" s="154"/>
      <c r="AC39" s="120"/>
      <c r="AD39" s="154"/>
      <c r="AE39" s="154"/>
      <c r="AF39" s="120"/>
      <c r="AG39" s="154"/>
      <c r="AH39" s="154"/>
      <c r="AI39" s="120"/>
      <c r="AJ39" s="154"/>
      <c r="AK39" s="154"/>
      <c r="AL39" s="123"/>
      <c r="AM39" s="154"/>
      <c r="AN39" s="154"/>
      <c r="AO39" s="250"/>
    </row>
    <row r="40" spans="1:41" ht="15.75" customHeight="1" x14ac:dyDescent="0.25">
      <c r="A40" s="29" t="s">
        <v>160</v>
      </c>
      <c r="B40" s="154" t="s">
        <v>61</v>
      </c>
      <c r="C40" s="137" t="s">
        <v>194</v>
      </c>
      <c r="D40" s="9" t="s">
        <v>327</v>
      </c>
      <c r="E40" s="9"/>
      <c r="F40" s="154">
        <v>1</v>
      </c>
      <c r="G40" s="154">
        <v>2</v>
      </c>
      <c r="H40" s="9">
        <v>1</v>
      </c>
      <c r="I40" s="154">
        <v>1</v>
      </c>
      <c r="J40" s="154">
        <v>1</v>
      </c>
      <c r="K40" s="9">
        <v>1</v>
      </c>
      <c r="L40" s="154"/>
      <c r="M40" s="154"/>
      <c r="N40" s="9">
        <v>1</v>
      </c>
      <c r="O40" s="154"/>
      <c r="P40" s="154"/>
      <c r="Q40" s="9">
        <v>2</v>
      </c>
      <c r="R40" s="154"/>
      <c r="S40" s="154"/>
      <c r="T40" s="9">
        <v>1</v>
      </c>
      <c r="U40" s="154">
        <v>1</v>
      </c>
      <c r="V40" s="154"/>
      <c r="W40" s="9">
        <v>1</v>
      </c>
      <c r="X40" s="154">
        <v>1</v>
      </c>
      <c r="Y40" s="154"/>
      <c r="Z40" s="9">
        <v>1</v>
      </c>
      <c r="AA40" s="154"/>
      <c r="AB40" s="154"/>
      <c r="AC40" s="9">
        <v>1</v>
      </c>
      <c r="AD40" s="154"/>
      <c r="AE40" s="154"/>
      <c r="AF40" s="9">
        <v>1</v>
      </c>
      <c r="AG40" s="154"/>
      <c r="AH40" s="154"/>
      <c r="AI40" s="9"/>
      <c r="AJ40" s="154"/>
      <c r="AK40" s="154">
        <v>1</v>
      </c>
      <c r="AL40" s="149">
        <v>1</v>
      </c>
      <c r="AM40" s="154"/>
      <c r="AN40" s="154">
        <v>2</v>
      </c>
      <c r="AO40" s="250"/>
    </row>
    <row r="41" spans="1:41" ht="15.75" customHeight="1" x14ac:dyDescent="0.25">
      <c r="A41" s="248" t="s">
        <v>160</v>
      </c>
      <c r="B41" s="154" t="s">
        <v>61</v>
      </c>
      <c r="C41" s="204" t="s">
        <v>166</v>
      </c>
      <c r="D41" s="245" t="s">
        <v>307</v>
      </c>
      <c r="E41" s="9"/>
      <c r="F41" s="154"/>
      <c r="G41" s="154"/>
      <c r="H41" s="9"/>
      <c r="I41" s="154"/>
      <c r="J41" s="154"/>
      <c r="K41" s="9"/>
      <c r="L41" s="154"/>
      <c r="M41" s="154">
        <v>1</v>
      </c>
      <c r="N41" s="9"/>
      <c r="O41" s="154"/>
      <c r="P41" s="154"/>
      <c r="Q41" s="9"/>
      <c r="R41" s="154"/>
      <c r="S41" s="154"/>
      <c r="T41" s="9"/>
      <c r="U41" s="154"/>
      <c r="V41" s="154"/>
      <c r="W41" s="9"/>
      <c r="X41" s="154"/>
      <c r="Y41" s="154"/>
      <c r="Z41" s="9"/>
      <c r="AA41" s="154"/>
      <c r="AB41" s="154"/>
      <c r="AC41" s="9"/>
      <c r="AD41" s="154"/>
      <c r="AE41" s="154"/>
      <c r="AF41" s="9"/>
      <c r="AG41" s="154"/>
      <c r="AH41" s="154"/>
      <c r="AI41" s="9"/>
      <c r="AJ41" s="154"/>
      <c r="AK41" s="154"/>
      <c r="AL41" s="149"/>
      <c r="AM41" s="154"/>
      <c r="AN41" s="154"/>
      <c r="AO41" s="250" t="s">
        <v>220</v>
      </c>
    </row>
    <row r="42" spans="1:41" ht="15.75" customHeight="1" x14ac:dyDescent="0.25">
      <c r="A42" s="29" t="s">
        <v>169</v>
      </c>
      <c r="B42" s="154" t="s">
        <v>61</v>
      </c>
      <c r="C42" s="137" t="s">
        <v>177</v>
      </c>
      <c r="D42" s="9" t="s">
        <v>314</v>
      </c>
      <c r="E42" s="185">
        <v>2</v>
      </c>
      <c r="F42" s="154"/>
      <c r="G42" s="154">
        <v>1</v>
      </c>
      <c r="H42" s="185">
        <v>3</v>
      </c>
      <c r="I42" s="154"/>
      <c r="J42" s="154">
        <v>2</v>
      </c>
      <c r="K42" s="185">
        <v>3</v>
      </c>
      <c r="L42" s="154"/>
      <c r="M42" s="154">
        <v>1</v>
      </c>
      <c r="N42" s="185"/>
      <c r="O42" s="154"/>
      <c r="P42" s="154"/>
      <c r="Q42" s="185">
        <v>2</v>
      </c>
      <c r="R42" s="154"/>
      <c r="S42" s="154"/>
      <c r="T42" s="185">
        <v>3</v>
      </c>
      <c r="U42" s="154">
        <v>2</v>
      </c>
      <c r="V42" s="154">
        <v>1</v>
      </c>
      <c r="W42" s="185">
        <v>2</v>
      </c>
      <c r="X42" s="154">
        <v>3</v>
      </c>
      <c r="Y42" s="154">
        <v>1</v>
      </c>
      <c r="Z42" s="185">
        <v>2</v>
      </c>
      <c r="AA42" s="154">
        <v>1</v>
      </c>
      <c r="AB42" s="154">
        <v>1</v>
      </c>
      <c r="AC42" s="185"/>
      <c r="AD42" s="154"/>
      <c r="AE42" s="154"/>
      <c r="AF42" s="185">
        <v>2</v>
      </c>
      <c r="AG42" s="154"/>
      <c r="AH42" s="154">
        <v>1</v>
      </c>
      <c r="AI42" s="185">
        <v>1</v>
      </c>
      <c r="AJ42" s="154"/>
      <c r="AK42" s="154"/>
      <c r="AL42" s="66">
        <v>3</v>
      </c>
      <c r="AM42" s="154">
        <v>1</v>
      </c>
      <c r="AN42" s="154">
        <v>1</v>
      </c>
      <c r="AO42" s="250"/>
    </row>
    <row r="43" spans="1:41" ht="15.75" customHeight="1" x14ac:dyDescent="0.25">
      <c r="A43" s="29" t="s">
        <v>169</v>
      </c>
      <c r="B43" s="154" t="s">
        <v>61</v>
      </c>
      <c r="C43" s="137" t="s">
        <v>178</v>
      </c>
      <c r="D43" s="9" t="s">
        <v>315</v>
      </c>
      <c r="E43" s="9">
        <v>2</v>
      </c>
      <c r="F43" s="154">
        <v>2</v>
      </c>
      <c r="G43" s="154">
        <v>2</v>
      </c>
      <c r="H43" s="9">
        <v>4</v>
      </c>
      <c r="I43" s="154">
        <v>5</v>
      </c>
      <c r="J43" s="154">
        <v>6</v>
      </c>
      <c r="K43" s="9">
        <v>2</v>
      </c>
      <c r="L43" s="154">
        <v>8</v>
      </c>
      <c r="M43" s="154">
        <v>3</v>
      </c>
      <c r="N43" s="9">
        <v>1</v>
      </c>
      <c r="O43" s="154">
        <v>5</v>
      </c>
      <c r="P43" s="154"/>
      <c r="Q43" s="9"/>
      <c r="R43" s="154"/>
      <c r="S43" s="154">
        <v>1</v>
      </c>
      <c r="T43" s="9">
        <v>2</v>
      </c>
      <c r="U43" s="154">
        <v>2</v>
      </c>
      <c r="V43" s="154">
        <v>3</v>
      </c>
      <c r="W43" s="9">
        <v>1</v>
      </c>
      <c r="X43" s="154">
        <v>1</v>
      </c>
      <c r="Y43" s="154">
        <v>2</v>
      </c>
      <c r="Z43" s="9">
        <v>1</v>
      </c>
      <c r="AA43" s="154">
        <v>2</v>
      </c>
      <c r="AB43" s="154">
        <v>2</v>
      </c>
      <c r="AC43" s="9"/>
      <c r="AD43" s="154"/>
      <c r="AE43" s="154"/>
      <c r="AF43" s="9"/>
      <c r="AG43" s="154">
        <v>2</v>
      </c>
      <c r="AH43" s="154"/>
      <c r="AI43" s="9"/>
      <c r="AJ43" s="154"/>
      <c r="AK43" s="154">
        <v>3</v>
      </c>
      <c r="AL43" s="149">
        <v>1</v>
      </c>
      <c r="AM43" s="154">
        <v>3</v>
      </c>
      <c r="AN43" s="154">
        <v>2</v>
      </c>
      <c r="AO43" s="250"/>
    </row>
    <row r="44" spans="1:41" ht="15.75" customHeight="1" x14ac:dyDescent="0.25">
      <c r="A44" s="48" t="s">
        <v>169</v>
      </c>
      <c r="B44" s="154" t="s">
        <v>61</v>
      </c>
      <c r="C44" s="137" t="s">
        <v>179</v>
      </c>
      <c r="D44" s="245" t="s">
        <v>317</v>
      </c>
      <c r="E44" s="9"/>
      <c r="F44" s="154">
        <v>2</v>
      </c>
      <c r="G44" s="154"/>
      <c r="H44" s="9"/>
      <c r="I44" s="154">
        <v>3</v>
      </c>
      <c r="J44" s="154">
        <v>3</v>
      </c>
      <c r="K44" s="9"/>
      <c r="L44" s="154">
        <v>1</v>
      </c>
      <c r="M44" s="154">
        <v>1</v>
      </c>
      <c r="N44" s="9"/>
      <c r="O44" s="154">
        <v>1</v>
      </c>
      <c r="P44" s="154">
        <v>1</v>
      </c>
      <c r="Q44" s="9"/>
      <c r="R44" s="154"/>
      <c r="S44" s="154"/>
      <c r="T44" s="9"/>
      <c r="U44" s="154">
        <v>3</v>
      </c>
      <c r="V44" s="154">
        <v>3</v>
      </c>
      <c r="W44" s="9"/>
      <c r="X44" s="154">
        <v>3</v>
      </c>
      <c r="Y44" s="154">
        <v>1</v>
      </c>
      <c r="Z44" s="9"/>
      <c r="AA44" s="154">
        <v>1</v>
      </c>
      <c r="AB44" s="154">
        <v>1</v>
      </c>
      <c r="AC44" s="9"/>
      <c r="AD44" s="154"/>
      <c r="AE44" s="154"/>
      <c r="AF44" s="9"/>
      <c r="AG44" s="154">
        <v>2</v>
      </c>
      <c r="AH44" s="154"/>
      <c r="AI44" s="9"/>
      <c r="AJ44" s="154">
        <v>1</v>
      </c>
      <c r="AK44" s="154">
        <v>1</v>
      </c>
      <c r="AL44" s="149"/>
      <c r="AM44" s="154">
        <v>3</v>
      </c>
      <c r="AN44" s="154">
        <v>3</v>
      </c>
      <c r="AO44" s="250"/>
    </row>
    <row r="45" spans="1:41" ht="15.75" customHeight="1" x14ac:dyDescent="0.25">
      <c r="A45" s="29" t="s">
        <v>181</v>
      </c>
      <c r="B45" s="154" t="s">
        <v>61</v>
      </c>
      <c r="C45" s="137" t="s">
        <v>183</v>
      </c>
      <c r="D45" s="9" t="s">
        <v>321</v>
      </c>
      <c r="E45" s="9">
        <v>1</v>
      </c>
      <c r="F45" s="154">
        <v>1</v>
      </c>
      <c r="G45" s="154">
        <v>1</v>
      </c>
      <c r="H45" s="9">
        <v>2</v>
      </c>
      <c r="I45" s="154"/>
      <c r="J45" s="154"/>
      <c r="K45" s="9">
        <v>1</v>
      </c>
      <c r="L45" s="154"/>
      <c r="M45" s="154"/>
      <c r="N45" s="9"/>
      <c r="O45" s="154"/>
      <c r="P45" s="154"/>
      <c r="Q45" s="9"/>
      <c r="R45" s="154"/>
      <c r="S45" s="154">
        <v>1</v>
      </c>
      <c r="T45" s="9"/>
      <c r="U45" s="154"/>
      <c r="V45" s="154">
        <v>1</v>
      </c>
      <c r="W45" s="9"/>
      <c r="X45" s="154"/>
      <c r="Y45" s="154"/>
      <c r="Z45" s="9"/>
      <c r="AA45" s="154">
        <v>2</v>
      </c>
      <c r="AB45" s="154"/>
      <c r="AC45" s="9"/>
      <c r="AD45" s="154"/>
      <c r="AE45" s="154"/>
      <c r="AF45" s="9"/>
      <c r="AG45" s="154"/>
      <c r="AH45" s="154"/>
      <c r="AI45" s="9"/>
      <c r="AJ45" s="154"/>
      <c r="AK45" s="154"/>
      <c r="AL45" s="149"/>
      <c r="AM45" s="154"/>
      <c r="AN45" s="154"/>
      <c r="AO45" s="250"/>
    </row>
    <row r="46" spans="1:41" ht="15.75" customHeight="1" x14ac:dyDescent="0.25">
      <c r="A46" s="29" t="s">
        <v>181</v>
      </c>
      <c r="B46" s="154" t="s">
        <v>61</v>
      </c>
      <c r="C46" s="137" t="s">
        <v>184</v>
      </c>
      <c r="D46" s="9" t="s">
        <v>322</v>
      </c>
      <c r="E46" s="9">
        <v>1</v>
      </c>
      <c r="F46" s="154"/>
      <c r="G46" s="154">
        <v>1</v>
      </c>
      <c r="H46" s="9"/>
      <c r="I46" s="154">
        <v>1</v>
      </c>
      <c r="J46" s="154"/>
      <c r="K46" s="9"/>
      <c r="L46" s="154">
        <v>1</v>
      </c>
      <c r="M46" s="154"/>
      <c r="N46" s="9"/>
      <c r="O46" s="154"/>
      <c r="P46" s="154"/>
      <c r="Q46" s="9"/>
      <c r="R46" s="154"/>
      <c r="S46" s="154"/>
      <c r="T46" s="9"/>
      <c r="U46" s="154">
        <v>1</v>
      </c>
      <c r="V46" s="154"/>
      <c r="W46" s="9"/>
      <c r="X46" s="154">
        <v>1</v>
      </c>
      <c r="Y46" s="154"/>
      <c r="Z46" s="9"/>
      <c r="AA46" s="154">
        <v>1</v>
      </c>
      <c r="AB46" s="154"/>
      <c r="AC46" s="9"/>
      <c r="AD46" s="154">
        <v>1</v>
      </c>
      <c r="AE46" s="154"/>
      <c r="AF46" s="9"/>
      <c r="AG46" s="154"/>
      <c r="AH46" s="154"/>
      <c r="AI46" s="9"/>
      <c r="AJ46" s="154"/>
      <c r="AK46" s="154">
        <v>1</v>
      </c>
      <c r="AL46" s="149"/>
      <c r="AM46" s="154">
        <v>1</v>
      </c>
      <c r="AN46" s="154"/>
      <c r="AO46" s="250"/>
    </row>
    <row r="47" spans="1:41" ht="15.75" customHeight="1" x14ac:dyDescent="0.25">
      <c r="A47" s="150" t="s">
        <v>181</v>
      </c>
      <c r="B47" s="154" t="s">
        <v>61</v>
      </c>
      <c r="C47" s="137" t="s">
        <v>185</v>
      </c>
      <c r="D47" s="149" t="s">
        <v>323</v>
      </c>
      <c r="E47" s="9">
        <v>7</v>
      </c>
      <c r="F47" s="154">
        <v>2</v>
      </c>
      <c r="G47" s="154">
        <v>1</v>
      </c>
      <c r="H47" s="9">
        <v>8</v>
      </c>
      <c r="I47" s="154">
        <v>1</v>
      </c>
      <c r="J47" s="154"/>
      <c r="K47" s="9">
        <v>5</v>
      </c>
      <c r="L47" s="154"/>
      <c r="M47" s="154"/>
      <c r="N47" s="9">
        <v>4</v>
      </c>
      <c r="O47" s="154"/>
      <c r="P47" s="154"/>
      <c r="Q47" s="9">
        <v>3</v>
      </c>
      <c r="R47" s="154"/>
      <c r="S47" s="154">
        <v>1</v>
      </c>
      <c r="T47" s="9">
        <v>6</v>
      </c>
      <c r="U47" s="154"/>
      <c r="V47" s="154">
        <v>1</v>
      </c>
      <c r="W47" s="9">
        <v>5</v>
      </c>
      <c r="X47" s="154"/>
      <c r="Y47" s="154">
        <v>1</v>
      </c>
      <c r="Z47" s="9">
        <v>6</v>
      </c>
      <c r="AA47" s="154"/>
      <c r="AB47" s="154">
        <v>1</v>
      </c>
      <c r="AC47" s="9">
        <v>4</v>
      </c>
      <c r="AD47" s="154"/>
      <c r="AE47" s="154"/>
      <c r="AF47" s="9">
        <v>3</v>
      </c>
      <c r="AG47" s="154"/>
      <c r="AH47" s="154">
        <v>1</v>
      </c>
      <c r="AI47" s="9">
        <v>1</v>
      </c>
      <c r="AJ47" s="154"/>
      <c r="AK47" s="154"/>
      <c r="AL47" s="149">
        <v>6</v>
      </c>
      <c r="AM47" s="154">
        <v>1</v>
      </c>
      <c r="AN47" s="154">
        <v>1</v>
      </c>
      <c r="AO47" s="250"/>
    </row>
    <row r="48" spans="1:41" ht="15.75" customHeight="1" x14ac:dyDescent="0.25">
      <c r="A48" s="29" t="s">
        <v>186</v>
      </c>
      <c r="B48" s="154" t="s">
        <v>61</v>
      </c>
      <c r="C48" s="137" t="s">
        <v>192</v>
      </c>
      <c r="D48" s="9" t="s">
        <v>327</v>
      </c>
      <c r="E48" s="9">
        <v>1</v>
      </c>
      <c r="F48" s="154"/>
      <c r="G48" s="154"/>
      <c r="H48" s="9">
        <v>2</v>
      </c>
      <c r="I48" s="154">
        <v>1</v>
      </c>
      <c r="J48" s="154">
        <v>1</v>
      </c>
      <c r="K48" s="9">
        <v>1</v>
      </c>
      <c r="L48" s="154"/>
      <c r="M48" s="154"/>
      <c r="N48" s="9"/>
      <c r="O48" s="154"/>
      <c r="P48" s="154"/>
      <c r="Q48" s="9"/>
      <c r="R48" s="154"/>
      <c r="S48" s="154"/>
      <c r="T48" s="9"/>
      <c r="U48" s="154"/>
      <c r="V48" s="154"/>
      <c r="W48" s="9">
        <v>1</v>
      </c>
      <c r="X48" s="154"/>
      <c r="Y48" s="154"/>
      <c r="Z48" s="9"/>
      <c r="AA48" s="154"/>
      <c r="AB48" s="154"/>
      <c r="AC48" s="9"/>
      <c r="AD48" s="154"/>
      <c r="AE48" s="154"/>
      <c r="AF48" s="9"/>
      <c r="AG48" s="154"/>
      <c r="AH48" s="154"/>
      <c r="AI48" s="9"/>
      <c r="AJ48" s="154"/>
      <c r="AK48" s="154"/>
      <c r="AL48" s="149"/>
      <c r="AM48" s="154"/>
      <c r="AN48" s="154"/>
      <c r="AO48" s="250"/>
    </row>
    <row r="49" spans="1:41" ht="15.75" customHeight="1" x14ac:dyDescent="0.25">
      <c r="A49" s="29" t="s">
        <v>186</v>
      </c>
      <c r="B49" s="154" t="s">
        <v>61</v>
      </c>
      <c r="C49" s="205" t="s">
        <v>193</v>
      </c>
      <c r="D49" s="9" t="s">
        <v>327</v>
      </c>
      <c r="E49" s="29"/>
      <c r="F49" s="154"/>
      <c r="G49" s="154"/>
      <c r="H49" s="29"/>
      <c r="I49" s="154">
        <v>1</v>
      </c>
      <c r="J49" s="154">
        <v>1</v>
      </c>
      <c r="K49" s="29"/>
      <c r="L49" s="154"/>
      <c r="M49" s="154"/>
      <c r="N49" s="29"/>
      <c r="O49" s="154"/>
      <c r="P49" s="154"/>
      <c r="Q49" s="29"/>
      <c r="R49" s="154"/>
      <c r="S49" s="154"/>
      <c r="T49" s="29"/>
      <c r="U49" s="154"/>
      <c r="V49" s="154"/>
      <c r="W49" s="29"/>
      <c r="X49" s="154"/>
      <c r="Y49" s="154"/>
      <c r="Z49" s="29"/>
      <c r="AA49" s="154"/>
      <c r="AB49" s="154"/>
      <c r="AC49" s="29"/>
      <c r="AD49" s="154"/>
      <c r="AE49" s="154"/>
      <c r="AF49" s="29"/>
      <c r="AG49" s="154"/>
      <c r="AH49" s="154"/>
      <c r="AI49" s="29"/>
      <c r="AJ49" s="154"/>
      <c r="AK49" s="154"/>
      <c r="AL49" s="150"/>
      <c r="AM49" s="154"/>
      <c r="AN49" s="154"/>
      <c r="AO49" s="250"/>
    </row>
    <row r="50" spans="1:41" ht="15.75" customHeight="1" x14ac:dyDescent="0.25">
      <c r="A50" s="29" t="s">
        <v>186</v>
      </c>
      <c r="B50" s="154" t="s">
        <v>61</v>
      </c>
      <c r="C50" s="137" t="s">
        <v>195</v>
      </c>
      <c r="D50" s="9" t="s">
        <v>330</v>
      </c>
      <c r="E50" s="9"/>
      <c r="F50" s="154">
        <v>1</v>
      </c>
      <c r="G50" s="154">
        <v>1</v>
      </c>
      <c r="H50" s="9"/>
      <c r="I50" s="154">
        <v>2</v>
      </c>
      <c r="J50" s="154">
        <v>1</v>
      </c>
      <c r="K50" s="9"/>
      <c r="L50" s="154"/>
      <c r="M50" s="154"/>
      <c r="N50" s="9"/>
      <c r="O50" s="154"/>
      <c r="P50" s="154"/>
      <c r="Q50" s="9">
        <v>1</v>
      </c>
      <c r="R50" s="154">
        <v>1</v>
      </c>
      <c r="S50" s="154"/>
      <c r="T50" s="9">
        <v>1</v>
      </c>
      <c r="U50" s="154">
        <v>2</v>
      </c>
      <c r="V50" s="154"/>
      <c r="W50" s="9">
        <v>1</v>
      </c>
      <c r="X50" s="154">
        <v>1</v>
      </c>
      <c r="Y50" s="154"/>
      <c r="Z50" s="9"/>
      <c r="AA50" s="154">
        <v>1</v>
      </c>
      <c r="AB50" s="154"/>
      <c r="AC50" s="9"/>
      <c r="AD50" s="154"/>
      <c r="AE50" s="154"/>
      <c r="AF50" s="9"/>
      <c r="AG50" s="154"/>
      <c r="AH50" s="154"/>
      <c r="AI50" s="9"/>
      <c r="AJ50" s="154"/>
      <c r="AK50" s="154"/>
      <c r="AL50" s="149">
        <v>2</v>
      </c>
      <c r="AM50" s="154">
        <v>2</v>
      </c>
      <c r="AN50" s="154"/>
      <c r="AO50" s="250"/>
    </row>
    <row r="51" spans="1:41" ht="15.75" customHeight="1" x14ac:dyDescent="0.25">
      <c r="A51" s="248" t="s">
        <v>186</v>
      </c>
      <c r="B51" s="154" t="s">
        <v>61</v>
      </c>
      <c r="C51" s="204" t="s">
        <v>196</v>
      </c>
      <c r="D51" s="245" t="s">
        <v>328</v>
      </c>
      <c r="E51" s="120"/>
      <c r="F51" s="154"/>
      <c r="G51" s="154"/>
      <c r="H51" s="120"/>
      <c r="I51" s="154"/>
      <c r="J51" s="154">
        <v>1</v>
      </c>
      <c r="K51" s="120"/>
      <c r="L51" s="154"/>
      <c r="M51" s="154"/>
      <c r="N51" s="120"/>
      <c r="O51" s="154"/>
      <c r="P51" s="154"/>
      <c r="Q51" s="120"/>
      <c r="R51" s="154"/>
      <c r="S51" s="154">
        <v>1</v>
      </c>
      <c r="T51" s="120"/>
      <c r="U51" s="154"/>
      <c r="V51" s="154"/>
      <c r="W51" s="120"/>
      <c r="X51" s="154"/>
      <c r="Y51" s="154"/>
      <c r="Z51" s="120"/>
      <c r="AA51" s="154"/>
      <c r="AB51" s="154"/>
      <c r="AC51" s="120"/>
      <c r="AD51" s="154"/>
      <c r="AE51" s="154"/>
      <c r="AF51" s="120"/>
      <c r="AG51" s="154"/>
      <c r="AH51" s="154"/>
      <c r="AI51" s="120"/>
      <c r="AJ51" s="154"/>
      <c r="AK51" s="154"/>
      <c r="AL51" s="123"/>
      <c r="AM51" s="154"/>
      <c r="AN51" s="154"/>
      <c r="AO51" s="250"/>
    </row>
    <row r="52" spans="1:41" ht="15.75" customHeight="1" x14ac:dyDescent="0.25">
      <c r="A52" s="29" t="s">
        <v>186</v>
      </c>
      <c r="B52" s="154" t="s">
        <v>61</v>
      </c>
      <c r="C52" s="137" t="s">
        <v>196</v>
      </c>
      <c r="D52" s="9" t="s">
        <v>329</v>
      </c>
      <c r="E52" s="9">
        <v>1</v>
      </c>
      <c r="F52" s="154"/>
      <c r="G52" s="154"/>
      <c r="H52" s="9">
        <v>2</v>
      </c>
      <c r="I52" s="154">
        <v>1</v>
      </c>
      <c r="J52" s="154">
        <v>1</v>
      </c>
      <c r="K52" s="9">
        <v>1</v>
      </c>
      <c r="L52" s="154"/>
      <c r="M52" s="154"/>
      <c r="N52" s="9">
        <v>1</v>
      </c>
      <c r="O52" s="154"/>
      <c r="P52" s="154">
        <v>1</v>
      </c>
      <c r="Q52" s="9">
        <v>1</v>
      </c>
      <c r="R52" s="154">
        <v>1</v>
      </c>
      <c r="S52" s="154">
        <v>1</v>
      </c>
      <c r="T52" s="9">
        <v>1</v>
      </c>
      <c r="U52" s="154">
        <v>1</v>
      </c>
      <c r="V52" s="154">
        <v>1</v>
      </c>
      <c r="W52" s="9">
        <v>1</v>
      </c>
      <c r="X52" s="154"/>
      <c r="Y52" s="154">
        <v>1</v>
      </c>
      <c r="Z52" s="9">
        <v>1</v>
      </c>
      <c r="AA52" s="154"/>
      <c r="AB52" s="154">
        <v>1</v>
      </c>
      <c r="AC52" s="9">
        <v>1</v>
      </c>
      <c r="AD52" s="154"/>
      <c r="AE52" s="154"/>
      <c r="AF52" s="9">
        <v>1</v>
      </c>
      <c r="AG52" s="154"/>
      <c r="AH52" s="154"/>
      <c r="AI52" s="9">
        <v>1</v>
      </c>
      <c r="AJ52" s="154"/>
      <c r="AK52" s="154"/>
      <c r="AL52" s="149">
        <v>1</v>
      </c>
      <c r="AM52" s="154">
        <v>1</v>
      </c>
      <c r="AN52" s="154">
        <v>1</v>
      </c>
      <c r="AO52" s="250"/>
    </row>
    <row r="53" spans="1:41" ht="15.75" customHeight="1" x14ac:dyDescent="0.25">
      <c r="A53" s="29" t="s">
        <v>186</v>
      </c>
      <c r="B53" s="154" t="s">
        <v>61</v>
      </c>
      <c r="C53" s="137" t="s">
        <v>197</v>
      </c>
      <c r="D53" s="9" t="s">
        <v>331</v>
      </c>
      <c r="E53" s="185"/>
      <c r="F53" s="154"/>
      <c r="G53" s="154"/>
      <c r="H53" s="185">
        <v>1</v>
      </c>
      <c r="I53" s="154">
        <v>1</v>
      </c>
      <c r="J53" s="154">
        <v>1</v>
      </c>
      <c r="K53" s="185"/>
      <c r="L53" s="154"/>
      <c r="M53" s="154"/>
      <c r="N53" s="185">
        <v>1</v>
      </c>
      <c r="O53" s="154">
        <v>1</v>
      </c>
      <c r="P53" s="154">
        <v>1</v>
      </c>
      <c r="Q53" s="185"/>
      <c r="R53" s="154"/>
      <c r="S53" s="154"/>
      <c r="T53" s="185">
        <v>1</v>
      </c>
      <c r="U53" s="154">
        <v>1</v>
      </c>
      <c r="V53" s="154">
        <v>1</v>
      </c>
      <c r="W53" s="185">
        <v>1</v>
      </c>
      <c r="X53" s="154">
        <v>1</v>
      </c>
      <c r="Y53" s="154">
        <v>1</v>
      </c>
      <c r="Z53" s="185"/>
      <c r="AA53" s="154"/>
      <c r="AB53" s="154"/>
      <c r="AC53" s="185">
        <v>1</v>
      </c>
      <c r="AD53" s="154"/>
      <c r="AE53" s="154"/>
      <c r="AF53" s="185"/>
      <c r="AG53" s="154"/>
      <c r="AH53" s="154"/>
      <c r="AI53" s="185"/>
      <c r="AJ53" s="154"/>
      <c r="AK53" s="154"/>
      <c r="AL53" s="66">
        <v>1</v>
      </c>
      <c r="AM53" s="154">
        <v>1</v>
      </c>
      <c r="AN53" s="154"/>
      <c r="AO53" s="250"/>
    </row>
    <row r="54" spans="1:41" ht="15.75" customHeight="1" x14ac:dyDescent="0.25">
      <c r="A54" s="29" t="s">
        <v>199</v>
      </c>
      <c r="B54" s="154" t="s">
        <v>61</v>
      </c>
      <c r="C54" s="137" t="s">
        <v>205</v>
      </c>
      <c r="D54" s="9" t="s">
        <v>338</v>
      </c>
      <c r="E54" s="9"/>
      <c r="F54" s="154">
        <v>1</v>
      </c>
      <c r="G54" s="154">
        <v>1</v>
      </c>
      <c r="H54" s="9">
        <v>1</v>
      </c>
      <c r="I54" s="154"/>
      <c r="J54" s="154">
        <v>1</v>
      </c>
      <c r="K54" s="9"/>
      <c r="L54" s="154"/>
      <c r="M54" s="154">
        <v>2</v>
      </c>
      <c r="N54" s="9"/>
      <c r="O54" s="154"/>
      <c r="P54" s="154">
        <v>2</v>
      </c>
      <c r="Q54" s="9"/>
      <c r="R54" s="154"/>
      <c r="S54" s="154">
        <v>1</v>
      </c>
      <c r="T54" s="9"/>
      <c r="U54" s="154"/>
      <c r="V54" s="154">
        <v>2</v>
      </c>
      <c r="W54" s="9"/>
      <c r="X54" s="154"/>
      <c r="Y54" s="154">
        <v>1</v>
      </c>
      <c r="Z54" s="9"/>
      <c r="AA54" s="154"/>
      <c r="AB54" s="154">
        <v>1</v>
      </c>
      <c r="AC54" s="9"/>
      <c r="AD54" s="154"/>
      <c r="AE54" s="154">
        <v>1</v>
      </c>
      <c r="AF54" s="9"/>
      <c r="AG54" s="154"/>
      <c r="AH54" s="154">
        <v>1</v>
      </c>
      <c r="AI54" s="9"/>
      <c r="AJ54" s="154"/>
      <c r="AK54" s="154"/>
      <c r="AL54" s="149"/>
      <c r="AM54" s="154"/>
      <c r="AN54" s="154">
        <v>2</v>
      </c>
      <c r="AO54" s="250"/>
    </row>
    <row r="55" spans="1:41" ht="15.75" customHeight="1" x14ac:dyDescent="0.25">
      <c r="A55" s="29" t="s">
        <v>199</v>
      </c>
      <c r="B55" s="154" t="s">
        <v>61</v>
      </c>
      <c r="C55" s="137" t="s">
        <v>206</v>
      </c>
      <c r="D55" s="9" t="s">
        <v>339</v>
      </c>
      <c r="E55" s="9">
        <v>1</v>
      </c>
      <c r="F55" s="154">
        <v>2</v>
      </c>
      <c r="G55" s="154">
        <v>4</v>
      </c>
      <c r="H55" s="9">
        <v>2</v>
      </c>
      <c r="I55" s="154">
        <v>1</v>
      </c>
      <c r="J55" s="154">
        <v>5</v>
      </c>
      <c r="K55" s="9">
        <v>2</v>
      </c>
      <c r="L55" s="154">
        <v>2</v>
      </c>
      <c r="M55" s="154">
        <v>4</v>
      </c>
      <c r="N55" s="9">
        <v>2</v>
      </c>
      <c r="O55" s="154">
        <v>3</v>
      </c>
      <c r="P55" s="154">
        <v>3</v>
      </c>
      <c r="Q55" s="9">
        <v>3</v>
      </c>
      <c r="R55" s="154"/>
      <c r="S55" s="154">
        <v>4</v>
      </c>
      <c r="T55" s="9">
        <v>3</v>
      </c>
      <c r="U55" s="154">
        <v>2</v>
      </c>
      <c r="V55" s="154">
        <v>5</v>
      </c>
      <c r="W55" s="9">
        <v>3</v>
      </c>
      <c r="X55" s="154">
        <v>1</v>
      </c>
      <c r="Y55" s="154">
        <v>3</v>
      </c>
      <c r="Z55" s="9">
        <v>1</v>
      </c>
      <c r="AA55" s="154">
        <v>3</v>
      </c>
      <c r="AB55" s="154">
        <v>4</v>
      </c>
      <c r="AC55" s="9">
        <v>1</v>
      </c>
      <c r="AD55" s="154">
        <v>2</v>
      </c>
      <c r="AE55" s="154">
        <v>4</v>
      </c>
      <c r="AF55" s="9">
        <v>1</v>
      </c>
      <c r="AG55" s="154"/>
      <c r="AH55" s="154">
        <v>2</v>
      </c>
      <c r="AI55" s="9"/>
      <c r="AJ55" s="154"/>
      <c r="AK55" s="154">
        <v>2</v>
      </c>
      <c r="AL55" s="149">
        <v>3</v>
      </c>
      <c r="AM55" s="154">
        <v>1</v>
      </c>
      <c r="AN55" s="154">
        <v>5</v>
      </c>
      <c r="AO55" s="250"/>
    </row>
    <row r="56" spans="1:41" ht="15.75" customHeight="1" x14ac:dyDescent="0.25">
      <c r="A56" s="29" t="s">
        <v>199</v>
      </c>
      <c r="B56" s="154" t="s">
        <v>61</v>
      </c>
      <c r="C56" s="137" t="s">
        <v>206</v>
      </c>
      <c r="D56" s="9" t="s">
        <v>340</v>
      </c>
      <c r="E56" s="9"/>
      <c r="F56" s="154">
        <v>1</v>
      </c>
      <c r="G56" s="154">
        <v>2</v>
      </c>
      <c r="H56" s="9">
        <v>1</v>
      </c>
      <c r="I56" s="154">
        <v>1</v>
      </c>
      <c r="J56" s="154">
        <v>4</v>
      </c>
      <c r="K56" s="9">
        <v>2</v>
      </c>
      <c r="L56" s="154">
        <v>1</v>
      </c>
      <c r="M56" s="154">
        <v>3</v>
      </c>
      <c r="N56" s="9">
        <v>1</v>
      </c>
      <c r="O56" s="154">
        <v>1</v>
      </c>
      <c r="P56" s="154">
        <v>2</v>
      </c>
      <c r="Q56" s="9">
        <v>1</v>
      </c>
      <c r="R56" s="154"/>
      <c r="S56" s="154">
        <v>2</v>
      </c>
      <c r="T56" s="9">
        <v>3</v>
      </c>
      <c r="U56" s="154"/>
      <c r="V56" s="154">
        <v>2</v>
      </c>
      <c r="W56" s="9">
        <v>3</v>
      </c>
      <c r="X56" s="154">
        <v>1</v>
      </c>
      <c r="Y56" s="154">
        <v>2</v>
      </c>
      <c r="Z56" s="9">
        <v>1</v>
      </c>
      <c r="AA56" s="154">
        <v>1</v>
      </c>
      <c r="AB56" s="154">
        <v>3</v>
      </c>
      <c r="AC56" s="9">
        <v>1</v>
      </c>
      <c r="AD56" s="154">
        <v>1</v>
      </c>
      <c r="AE56" s="154">
        <v>2</v>
      </c>
      <c r="AF56" s="9"/>
      <c r="AG56" s="154"/>
      <c r="AH56" s="154">
        <v>1</v>
      </c>
      <c r="AI56" s="9"/>
      <c r="AJ56" s="154"/>
      <c r="AK56" s="154">
        <v>1</v>
      </c>
      <c r="AL56" s="149">
        <v>3</v>
      </c>
      <c r="AM56" s="154">
        <v>1</v>
      </c>
      <c r="AN56" s="154">
        <v>2</v>
      </c>
      <c r="AO56" s="250"/>
    </row>
    <row r="57" spans="1:41" ht="15.75" customHeight="1" x14ac:dyDescent="0.25">
      <c r="A57" s="29" t="s">
        <v>199</v>
      </c>
      <c r="B57" s="154" t="s">
        <v>61</v>
      </c>
      <c r="C57" s="137" t="s">
        <v>207</v>
      </c>
      <c r="D57" s="9" t="s">
        <v>341</v>
      </c>
      <c r="E57" s="9">
        <v>1</v>
      </c>
      <c r="F57" s="154">
        <v>1</v>
      </c>
      <c r="G57" s="154">
        <v>1</v>
      </c>
      <c r="H57" s="9"/>
      <c r="I57" s="154"/>
      <c r="J57" s="154"/>
      <c r="K57" s="9"/>
      <c r="L57" s="154"/>
      <c r="M57" s="154"/>
      <c r="N57" s="9"/>
      <c r="O57" s="154"/>
      <c r="P57" s="154">
        <v>2</v>
      </c>
      <c r="Q57" s="9"/>
      <c r="R57" s="154"/>
      <c r="S57" s="154">
        <v>1</v>
      </c>
      <c r="T57" s="9"/>
      <c r="U57" s="154"/>
      <c r="V57" s="154">
        <v>1</v>
      </c>
      <c r="W57" s="9"/>
      <c r="X57" s="154"/>
      <c r="Y57" s="154">
        <v>1</v>
      </c>
      <c r="Z57" s="9"/>
      <c r="AA57" s="154"/>
      <c r="AB57" s="154">
        <v>1</v>
      </c>
      <c r="AC57" s="9"/>
      <c r="AD57" s="154"/>
      <c r="AE57" s="154">
        <v>1</v>
      </c>
      <c r="AF57" s="9"/>
      <c r="AG57" s="154"/>
      <c r="AH57" s="154">
        <v>1</v>
      </c>
      <c r="AI57" s="9"/>
      <c r="AJ57" s="154"/>
      <c r="AK57" s="154">
        <v>1</v>
      </c>
      <c r="AL57" s="149"/>
      <c r="AM57" s="154"/>
      <c r="AN57" s="154">
        <v>1</v>
      </c>
      <c r="AO57" s="250"/>
    </row>
    <row r="58" spans="1:41" ht="15.75" customHeight="1" x14ac:dyDescent="0.25">
      <c r="A58" s="248" t="s">
        <v>199</v>
      </c>
      <c r="B58" s="154" t="s">
        <v>61</v>
      </c>
      <c r="C58" s="204" t="s">
        <v>208</v>
      </c>
      <c r="D58" s="245" t="s">
        <v>342</v>
      </c>
      <c r="E58" s="120"/>
      <c r="F58" s="154"/>
      <c r="G58" s="154">
        <v>2</v>
      </c>
      <c r="H58" s="120"/>
      <c r="I58" s="154"/>
      <c r="J58" s="154"/>
      <c r="K58" s="120"/>
      <c r="L58" s="154"/>
      <c r="M58" s="154"/>
      <c r="N58" s="120"/>
      <c r="O58" s="154"/>
      <c r="P58" s="154"/>
      <c r="Q58" s="120"/>
      <c r="R58" s="154"/>
      <c r="S58" s="154"/>
      <c r="T58" s="120"/>
      <c r="U58" s="154"/>
      <c r="V58" s="154"/>
      <c r="W58" s="120"/>
      <c r="X58" s="154"/>
      <c r="Y58" s="154"/>
      <c r="Z58" s="120"/>
      <c r="AA58" s="154"/>
      <c r="AB58" s="154"/>
      <c r="AC58" s="120"/>
      <c r="AD58" s="154"/>
      <c r="AE58" s="154"/>
      <c r="AF58" s="120"/>
      <c r="AG58" s="154"/>
      <c r="AH58" s="154"/>
      <c r="AI58" s="120"/>
      <c r="AJ58" s="154"/>
      <c r="AK58" s="154"/>
      <c r="AL58" s="123"/>
      <c r="AM58" s="154"/>
      <c r="AN58" s="154"/>
      <c r="AO58" s="250"/>
    </row>
    <row r="59" spans="1:41" ht="15.75" customHeight="1" x14ac:dyDescent="0.25">
      <c r="A59" s="248" t="s">
        <v>199</v>
      </c>
      <c r="B59" s="155" t="s">
        <v>61</v>
      </c>
      <c r="C59" s="204" t="s">
        <v>208</v>
      </c>
      <c r="D59" s="245" t="s">
        <v>343</v>
      </c>
      <c r="E59" s="9"/>
      <c r="F59" s="154"/>
      <c r="G59" s="154">
        <v>2</v>
      </c>
      <c r="H59" s="9"/>
      <c r="I59" s="154"/>
      <c r="J59" s="154">
        <v>1</v>
      </c>
      <c r="K59" s="9"/>
      <c r="L59" s="154"/>
      <c r="M59" s="154"/>
      <c r="N59" s="9"/>
      <c r="O59" s="154"/>
      <c r="P59" s="154"/>
      <c r="Q59" s="9"/>
      <c r="R59" s="154"/>
      <c r="S59" s="154"/>
      <c r="T59" s="9"/>
      <c r="U59" s="154"/>
      <c r="V59" s="154">
        <v>1</v>
      </c>
      <c r="W59" s="9"/>
      <c r="X59" s="154"/>
      <c r="Y59" s="154">
        <v>1</v>
      </c>
      <c r="Z59" s="9"/>
      <c r="AA59" s="154"/>
      <c r="AB59" s="154">
        <v>1</v>
      </c>
      <c r="AC59" s="9"/>
      <c r="AD59" s="154"/>
      <c r="AE59" s="154"/>
      <c r="AF59" s="9"/>
      <c r="AG59" s="154"/>
      <c r="AH59" s="154"/>
      <c r="AI59" s="9"/>
      <c r="AJ59" s="154"/>
      <c r="AK59" s="154">
        <v>1</v>
      </c>
      <c r="AL59" s="149"/>
      <c r="AM59" s="154"/>
      <c r="AN59" s="154">
        <v>1</v>
      </c>
      <c r="AO59" s="250"/>
    </row>
    <row r="60" spans="1:41" ht="15.75" customHeight="1" x14ac:dyDescent="0.25">
      <c r="A60" s="204" t="s">
        <v>199</v>
      </c>
      <c r="B60" s="158" t="s">
        <v>61</v>
      </c>
      <c r="C60" s="249" t="s">
        <v>209</v>
      </c>
      <c r="D60" s="245" t="s">
        <v>344</v>
      </c>
      <c r="E60" s="77"/>
      <c r="F60" s="154"/>
      <c r="G60" s="154"/>
      <c r="H60" s="77"/>
      <c r="I60" s="154"/>
      <c r="J60" s="154"/>
      <c r="K60" s="77"/>
      <c r="L60" s="154"/>
      <c r="M60" s="154"/>
      <c r="N60" s="77"/>
      <c r="O60" s="154"/>
      <c r="P60" s="154"/>
      <c r="Q60" s="77"/>
      <c r="R60" s="154"/>
      <c r="S60" s="154">
        <v>1</v>
      </c>
      <c r="T60" s="77"/>
      <c r="U60" s="154"/>
      <c r="V60" s="154"/>
      <c r="W60" s="77"/>
      <c r="X60" s="154"/>
      <c r="Y60" s="154"/>
      <c r="Z60" s="77"/>
      <c r="AA60" s="154"/>
      <c r="AB60" s="154"/>
      <c r="AC60" s="77"/>
      <c r="AD60" s="154"/>
      <c r="AE60" s="154"/>
      <c r="AF60" s="77"/>
      <c r="AG60" s="154"/>
      <c r="AH60" s="154"/>
      <c r="AI60" s="77"/>
      <c r="AJ60" s="154"/>
      <c r="AK60" s="154"/>
      <c r="AL60" s="78"/>
      <c r="AM60" s="154"/>
      <c r="AN60" s="154"/>
      <c r="AO60" s="250"/>
    </row>
    <row r="61" spans="1:41" ht="15.75" customHeight="1" x14ac:dyDescent="0.25">
      <c r="A61" s="28"/>
      <c r="B61" s="156"/>
      <c r="D61" s="79" t="s">
        <v>544</v>
      </c>
      <c r="E61" s="79">
        <f t="shared" ref="E61:AN61" si="0">SUM(E4:E60)</f>
        <v>31</v>
      </c>
      <c r="F61" s="79">
        <f t="shared" si="0"/>
        <v>23</v>
      </c>
      <c r="G61" s="79">
        <f t="shared" si="0"/>
        <v>57</v>
      </c>
      <c r="H61" s="79">
        <f t="shared" si="0"/>
        <v>52</v>
      </c>
      <c r="I61" s="79">
        <f t="shared" si="0"/>
        <v>43</v>
      </c>
      <c r="J61" s="79">
        <f t="shared" si="0"/>
        <v>65</v>
      </c>
      <c r="K61" s="79">
        <f t="shared" si="0"/>
        <v>40</v>
      </c>
      <c r="L61" s="79">
        <f t="shared" si="0"/>
        <v>36</v>
      </c>
      <c r="M61" s="79">
        <f t="shared" si="0"/>
        <v>41</v>
      </c>
      <c r="N61" s="79">
        <f t="shared" si="0"/>
        <v>21</v>
      </c>
      <c r="O61" s="79">
        <f t="shared" si="0"/>
        <v>26</v>
      </c>
      <c r="P61" s="79">
        <f t="shared" si="0"/>
        <v>30</v>
      </c>
      <c r="Q61" s="79">
        <f t="shared" si="0"/>
        <v>24</v>
      </c>
      <c r="R61" s="79">
        <f t="shared" si="0"/>
        <v>8</v>
      </c>
      <c r="S61" s="79">
        <f t="shared" si="0"/>
        <v>24</v>
      </c>
      <c r="T61" s="79">
        <f t="shared" si="0"/>
        <v>36</v>
      </c>
      <c r="U61" s="79">
        <f t="shared" si="0"/>
        <v>38</v>
      </c>
      <c r="V61" s="79">
        <f t="shared" si="0"/>
        <v>47</v>
      </c>
      <c r="W61" s="79">
        <f t="shared" si="0"/>
        <v>33</v>
      </c>
      <c r="X61" s="79">
        <f t="shared" si="0"/>
        <v>33</v>
      </c>
      <c r="Y61" s="79">
        <f t="shared" si="0"/>
        <v>37</v>
      </c>
      <c r="Z61" s="79">
        <f t="shared" si="0"/>
        <v>28</v>
      </c>
      <c r="AA61" s="79">
        <f t="shared" si="0"/>
        <v>22</v>
      </c>
      <c r="AB61" s="79">
        <f t="shared" si="0"/>
        <v>38</v>
      </c>
      <c r="AC61" s="79">
        <f t="shared" si="0"/>
        <v>19</v>
      </c>
      <c r="AD61" s="79">
        <f t="shared" si="0"/>
        <v>11</v>
      </c>
      <c r="AE61" s="79">
        <f t="shared" si="0"/>
        <v>19</v>
      </c>
      <c r="AF61" s="79">
        <f t="shared" si="0"/>
        <v>14</v>
      </c>
      <c r="AG61" s="79">
        <f t="shared" si="0"/>
        <v>9</v>
      </c>
      <c r="AH61" s="79">
        <f t="shared" si="0"/>
        <v>14</v>
      </c>
      <c r="AI61" s="79">
        <f t="shared" si="0"/>
        <v>7</v>
      </c>
      <c r="AJ61" s="79">
        <f t="shared" si="0"/>
        <v>6</v>
      </c>
      <c r="AK61" s="79">
        <f t="shared" si="0"/>
        <v>15</v>
      </c>
      <c r="AL61" s="79">
        <f t="shared" si="0"/>
        <v>40</v>
      </c>
      <c r="AM61" s="79">
        <f t="shared" si="0"/>
        <v>42</v>
      </c>
      <c r="AN61" s="79">
        <f t="shared" si="0"/>
        <v>51</v>
      </c>
      <c r="AO61" s="42"/>
    </row>
    <row r="62" spans="1:41" ht="15.75" customHeight="1" x14ac:dyDescent="0.25">
      <c r="A62" s="28"/>
      <c r="B62" s="156"/>
      <c r="D62" s="43"/>
      <c r="AO62" s="42"/>
    </row>
    <row r="63" spans="1:41" ht="15.75" customHeight="1" x14ac:dyDescent="0.25">
      <c r="A63" s="194" t="s">
        <v>545</v>
      </c>
      <c r="B63" s="156"/>
      <c r="D63" s="43"/>
      <c r="AO63" s="42"/>
    </row>
    <row r="64" spans="1:41" ht="15.75" customHeight="1" x14ac:dyDescent="0.25">
      <c r="A64" s="28"/>
      <c r="B64" s="156"/>
      <c r="D64" s="43"/>
      <c r="AO64" s="42"/>
    </row>
    <row r="65" spans="1:41" ht="15.75" customHeight="1" x14ac:dyDescent="0.25">
      <c r="A65" s="28"/>
      <c r="B65" s="156"/>
      <c r="D65" s="43"/>
      <c r="AO65" s="42"/>
    </row>
    <row r="66" spans="1:41" ht="15.75" customHeight="1" x14ac:dyDescent="0.25">
      <c r="A66" s="28"/>
      <c r="B66" s="156"/>
      <c r="D66" s="43"/>
      <c r="AO66" s="42"/>
    </row>
    <row r="67" spans="1:41" ht="15.75" customHeight="1" x14ac:dyDescent="0.25">
      <c r="B67" s="156"/>
      <c r="D67" s="43"/>
      <c r="AO67" s="42"/>
    </row>
    <row r="68" spans="1:41" ht="15.75" customHeight="1" x14ac:dyDescent="0.25">
      <c r="B68" s="156"/>
      <c r="D68" s="43"/>
      <c r="AO68" s="42"/>
    </row>
    <row r="69" spans="1:41" ht="15.75" customHeight="1" x14ac:dyDescent="0.25">
      <c r="B69" s="156"/>
      <c r="D69" s="43"/>
      <c r="AO69" s="42"/>
    </row>
    <row r="70" spans="1:41" ht="15.75" customHeight="1" x14ac:dyDescent="0.25">
      <c r="B70" s="156"/>
      <c r="D70" s="43"/>
      <c r="AO70" s="42"/>
    </row>
    <row r="71" spans="1:41" ht="15.75" customHeight="1" x14ac:dyDescent="0.25">
      <c r="B71" s="156"/>
      <c r="D71" s="7"/>
      <c r="AO71" s="42"/>
    </row>
    <row r="72" spans="1:41" ht="15.75" customHeight="1" x14ac:dyDescent="0.25">
      <c r="B72" s="156"/>
      <c r="D72" s="7"/>
      <c r="AO72" s="42"/>
    </row>
    <row r="73" spans="1:41" ht="15.75" customHeight="1" x14ac:dyDescent="0.25">
      <c r="B73" s="156"/>
      <c r="D73" s="7"/>
      <c r="AO73" s="42"/>
    </row>
    <row r="74" spans="1:41" ht="15.75" customHeight="1" x14ac:dyDescent="0.25">
      <c r="B74" s="156"/>
      <c r="D74" s="7"/>
      <c r="AO74" s="42"/>
    </row>
    <row r="75" spans="1:41" ht="15.75" customHeight="1" x14ac:dyDescent="0.25">
      <c r="D75" s="7"/>
      <c r="AO75" s="42"/>
    </row>
    <row r="76" spans="1:41" ht="15.75" customHeight="1" x14ac:dyDescent="0.25">
      <c r="D76" s="7"/>
      <c r="AO76" s="42"/>
    </row>
    <row r="77" spans="1:41" ht="15.75" customHeight="1" x14ac:dyDescent="0.25">
      <c r="D77" s="7"/>
      <c r="AO77" s="42"/>
    </row>
    <row r="78" spans="1:41" ht="15.75" customHeight="1" x14ac:dyDescent="0.25">
      <c r="D78" s="7"/>
      <c r="AO78" s="42"/>
    </row>
    <row r="79" spans="1:41" ht="15.75" customHeight="1" x14ac:dyDescent="0.25">
      <c r="D79" s="7"/>
      <c r="AO79" s="42"/>
    </row>
    <row r="80" spans="1:41" ht="15.75" customHeight="1" x14ac:dyDescent="0.25">
      <c r="D80" s="7"/>
      <c r="AO80" s="42"/>
    </row>
    <row r="81" spans="4:41" ht="15.75" customHeight="1" x14ac:dyDescent="0.25">
      <c r="D81" s="7"/>
      <c r="AO81" s="42"/>
    </row>
    <row r="82" spans="4:41" ht="15.75" customHeight="1" x14ac:dyDescent="0.25">
      <c r="D82" s="7"/>
      <c r="AO82" s="42"/>
    </row>
    <row r="83" spans="4:41" ht="15.75" customHeight="1" x14ac:dyDescent="0.25">
      <c r="D83" s="7"/>
      <c r="AO83" s="42"/>
    </row>
    <row r="84" spans="4:41" ht="15.75" customHeight="1" x14ac:dyDescent="0.25">
      <c r="D84" s="7"/>
      <c r="AO84" s="42"/>
    </row>
    <row r="85" spans="4:41" ht="15.75" customHeight="1" x14ac:dyDescent="0.25">
      <c r="D85" s="7"/>
      <c r="AO85" s="42"/>
    </row>
    <row r="86" spans="4:41" ht="15.75" customHeight="1" x14ac:dyDescent="0.25">
      <c r="D86" s="7"/>
      <c r="AO86" s="42"/>
    </row>
    <row r="87" spans="4:41" ht="15.75" customHeight="1" x14ac:dyDescent="0.25">
      <c r="D87" s="7"/>
      <c r="AO87" s="42"/>
    </row>
    <row r="88" spans="4:41" ht="15.75" customHeight="1" x14ac:dyDescent="0.25">
      <c r="D88" s="7"/>
      <c r="AO88" s="42"/>
    </row>
    <row r="89" spans="4:41" ht="15.75" customHeight="1" x14ac:dyDescent="0.25">
      <c r="D89" s="7"/>
      <c r="AO89" s="42"/>
    </row>
    <row r="90" spans="4:41" ht="15.75" customHeight="1" x14ac:dyDescent="0.25">
      <c r="D90" s="7"/>
      <c r="AO90" s="42"/>
    </row>
    <row r="91" spans="4:41" ht="15.75" customHeight="1" x14ac:dyDescent="0.25">
      <c r="D91" s="7"/>
      <c r="AO91" s="42"/>
    </row>
    <row r="92" spans="4:41" ht="15.75" customHeight="1" x14ac:dyDescent="0.25">
      <c r="D92" s="7"/>
      <c r="AO92" s="42"/>
    </row>
    <row r="93" spans="4:41" ht="15.75" customHeight="1" x14ac:dyDescent="0.25">
      <c r="D93" s="7"/>
      <c r="AO93" s="42"/>
    </row>
    <row r="94" spans="4:41" ht="15.75" customHeight="1" x14ac:dyDescent="0.25">
      <c r="D94" s="7"/>
      <c r="AO94" s="42"/>
    </row>
    <row r="95" spans="4:41" ht="15.75" customHeight="1" x14ac:dyDescent="0.25">
      <c r="D95" s="7"/>
      <c r="AO95" s="42"/>
    </row>
    <row r="96" spans="4:41" ht="15.75" customHeight="1" x14ac:dyDescent="0.25">
      <c r="D96" s="7"/>
      <c r="AO96" s="42"/>
    </row>
    <row r="97" spans="4:41" ht="15.75" customHeight="1" x14ac:dyDescent="0.25">
      <c r="D97" s="7"/>
      <c r="AO97" s="42"/>
    </row>
    <row r="98" spans="4:41" ht="15.75" customHeight="1" x14ac:dyDescent="0.25">
      <c r="D98" s="7"/>
      <c r="AO98" s="42"/>
    </row>
    <row r="99" spans="4:41" ht="15.75" customHeight="1" x14ac:dyDescent="0.25">
      <c r="D99" s="7"/>
      <c r="AO99" s="42"/>
    </row>
    <row r="100" spans="4:41" ht="15.75" customHeight="1" x14ac:dyDescent="0.25">
      <c r="D100" s="7"/>
      <c r="AO100" s="42"/>
    </row>
    <row r="101" spans="4:41" ht="15.75" customHeight="1" x14ac:dyDescent="0.25">
      <c r="D101" s="7"/>
      <c r="AO101" s="42"/>
    </row>
    <row r="102" spans="4:41" ht="15.75" customHeight="1" x14ac:dyDescent="0.25">
      <c r="D102" s="7"/>
      <c r="AO102" s="42"/>
    </row>
    <row r="103" spans="4:41" ht="15.75" customHeight="1" x14ac:dyDescent="0.25">
      <c r="D103" s="7"/>
      <c r="AO103" s="42"/>
    </row>
    <row r="104" spans="4:41" ht="15.75" customHeight="1" x14ac:dyDescent="0.25">
      <c r="D104" s="7"/>
      <c r="AO104" s="42"/>
    </row>
    <row r="105" spans="4:41" ht="15.75" customHeight="1" x14ac:dyDescent="0.25">
      <c r="D105" s="7"/>
      <c r="AO105" s="42"/>
    </row>
    <row r="106" spans="4:41" ht="15.75" customHeight="1" x14ac:dyDescent="0.25">
      <c r="D106" s="7"/>
      <c r="AO106" s="42"/>
    </row>
    <row r="107" spans="4:41" ht="15.75" customHeight="1" x14ac:dyDescent="0.25">
      <c r="D107" s="7"/>
      <c r="AO107" s="42"/>
    </row>
    <row r="108" spans="4:41" ht="15.75" customHeight="1" x14ac:dyDescent="0.25">
      <c r="D108" s="7"/>
      <c r="AO108" s="42"/>
    </row>
    <row r="109" spans="4:41" ht="15.75" customHeight="1" x14ac:dyDescent="0.25">
      <c r="D109" s="7"/>
      <c r="AO109" s="42"/>
    </row>
    <row r="110" spans="4:41" ht="15.75" customHeight="1" x14ac:dyDescent="0.25">
      <c r="D110" s="7"/>
      <c r="AO110" s="42"/>
    </row>
    <row r="111" spans="4:41" ht="15.75" customHeight="1" x14ac:dyDescent="0.25">
      <c r="D111" s="7"/>
      <c r="AO111" s="42"/>
    </row>
    <row r="112" spans="4:41" ht="15.75" customHeight="1" x14ac:dyDescent="0.25">
      <c r="D112" s="7"/>
      <c r="AO112" s="42"/>
    </row>
    <row r="113" spans="4:41" ht="15.75" customHeight="1" x14ac:dyDescent="0.25">
      <c r="D113" s="7"/>
      <c r="AO113" s="42"/>
    </row>
    <row r="114" spans="4:41" ht="15.75" customHeight="1" x14ac:dyDescent="0.25">
      <c r="D114" s="7"/>
      <c r="AO114" s="42"/>
    </row>
    <row r="115" spans="4:41" ht="15.75" customHeight="1" x14ac:dyDescent="0.25">
      <c r="D115" s="7"/>
      <c r="AO115" s="42"/>
    </row>
    <row r="116" spans="4:41" ht="15.75" customHeight="1" x14ac:dyDescent="0.25">
      <c r="D116" s="7"/>
      <c r="AO116" s="42"/>
    </row>
    <row r="117" spans="4:41" ht="15.75" customHeight="1" x14ac:dyDescent="0.25">
      <c r="D117" s="7"/>
      <c r="AO117" s="42"/>
    </row>
    <row r="118" spans="4:41" ht="15.75" customHeight="1" x14ac:dyDescent="0.25">
      <c r="D118" s="7"/>
      <c r="AO118" s="42"/>
    </row>
    <row r="119" spans="4:41" ht="15.75" customHeight="1" x14ac:dyDescent="0.25">
      <c r="D119" s="7"/>
      <c r="AO119" s="42"/>
    </row>
    <row r="120" spans="4:41" ht="15.75" customHeight="1" x14ac:dyDescent="0.25">
      <c r="D120" s="7"/>
      <c r="AO120" s="42"/>
    </row>
    <row r="121" spans="4:41" ht="15.75" customHeight="1" x14ac:dyDescent="0.25">
      <c r="D121" s="7"/>
      <c r="AO121" s="42"/>
    </row>
    <row r="122" spans="4:41" ht="15.75" customHeight="1" x14ac:dyDescent="0.25">
      <c r="D122" s="7"/>
      <c r="AO122" s="42"/>
    </row>
    <row r="123" spans="4:41" ht="15.75" customHeight="1" x14ac:dyDescent="0.25">
      <c r="D123" s="7"/>
      <c r="AO123" s="42"/>
    </row>
    <row r="124" spans="4:41" ht="15.75" customHeight="1" x14ac:dyDescent="0.25">
      <c r="D124" s="7"/>
      <c r="AO124" s="42"/>
    </row>
    <row r="125" spans="4:41" ht="15.75" customHeight="1" x14ac:dyDescent="0.25">
      <c r="D125" s="7"/>
      <c r="AO125" s="42"/>
    </row>
    <row r="126" spans="4:41" ht="15.75" customHeight="1" x14ac:dyDescent="0.25">
      <c r="D126" s="7"/>
      <c r="AO126" s="42"/>
    </row>
    <row r="127" spans="4:41" ht="15.75" customHeight="1" x14ac:dyDescent="0.25">
      <c r="D127" s="7"/>
      <c r="AO127" s="42"/>
    </row>
    <row r="128" spans="4:41" ht="15.75" customHeight="1" x14ac:dyDescent="0.25">
      <c r="D128" s="7"/>
      <c r="AO128" s="42"/>
    </row>
    <row r="129" spans="4:41" ht="15.75" customHeight="1" x14ac:dyDescent="0.25">
      <c r="D129" s="7"/>
      <c r="AO129" s="42"/>
    </row>
    <row r="130" spans="4:41" ht="15.75" customHeight="1" x14ac:dyDescent="0.25">
      <c r="D130" s="7"/>
      <c r="AO130" s="42"/>
    </row>
    <row r="131" spans="4:41" ht="15.75" customHeight="1" x14ac:dyDescent="0.25">
      <c r="D131" s="7"/>
      <c r="AO131" s="42"/>
    </row>
    <row r="132" spans="4:41" ht="15.75" customHeight="1" x14ac:dyDescent="0.25">
      <c r="D132" s="7"/>
      <c r="AO132" s="42"/>
    </row>
    <row r="133" spans="4:41" ht="15.75" customHeight="1" x14ac:dyDescent="0.25">
      <c r="D133" s="7"/>
      <c r="AO133" s="42"/>
    </row>
    <row r="134" spans="4:41" ht="15.75" customHeight="1" x14ac:dyDescent="0.25">
      <c r="D134" s="7"/>
      <c r="AO134" s="42"/>
    </row>
    <row r="135" spans="4:41" ht="15.75" customHeight="1" x14ac:dyDescent="0.25">
      <c r="D135" s="7"/>
      <c r="AO135" s="42"/>
    </row>
    <row r="136" spans="4:41" ht="15.75" customHeight="1" x14ac:dyDescent="0.25">
      <c r="D136" s="7"/>
      <c r="AO136" s="42"/>
    </row>
    <row r="137" spans="4:41" ht="15.75" customHeight="1" x14ac:dyDescent="0.25">
      <c r="D137" s="7"/>
      <c r="AO137" s="42"/>
    </row>
    <row r="138" spans="4:41" ht="15.75" customHeight="1" x14ac:dyDescent="0.25">
      <c r="D138" s="7"/>
      <c r="AO138" s="42"/>
    </row>
    <row r="139" spans="4:41" ht="15.75" customHeight="1" x14ac:dyDescent="0.25">
      <c r="D139" s="7"/>
      <c r="AO139" s="42"/>
    </row>
    <row r="140" spans="4:41" ht="15.75" customHeight="1" x14ac:dyDescent="0.25">
      <c r="D140" s="7"/>
      <c r="AO140" s="42"/>
    </row>
    <row r="141" spans="4:41" ht="15.75" customHeight="1" x14ac:dyDescent="0.25">
      <c r="D141" s="7"/>
      <c r="AO141" s="42"/>
    </row>
    <row r="142" spans="4:41" ht="15.75" customHeight="1" x14ac:dyDescent="0.25">
      <c r="D142" s="7"/>
      <c r="AO142" s="42"/>
    </row>
    <row r="143" spans="4:41" ht="15.75" customHeight="1" x14ac:dyDescent="0.25">
      <c r="D143" s="7"/>
      <c r="AO143" s="42"/>
    </row>
    <row r="144" spans="4:41" ht="15.75" customHeight="1" x14ac:dyDescent="0.25">
      <c r="D144" s="7"/>
      <c r="AO144" s="42"/>
    </row>
    <row r="145" spans="4:41" ht="15.75" customHeight="1" x14ac:dyDescent="0.25">
      <c r="D145" s="7"/>
      <c r="AO145" s="42"/>
    </row>
    <row r="146" spans="4:41" ht="15.75" customHeight="1" x14ac:dyDescent="0.25">
      <c r="D146" s="7"/>
      <c r="AO146" s="42"/>
    </row>
    <row r="147" spans="4:41" ht="15.75" customHeight="1" x14ac:dyDescent="0.25">
      <c r="D147" s="7"/>
      <c r="AO147" s="42"/>
    </row>
    <row r="148" spans="4:41" ht="15.75" customHeight="1" x14ac:dyDescent="0.25">
      <c r="D148" s="7"/>
      <c r="AO148" s="42"/>
    </row>
    <row r="149" spans="4:41" ht="15.75" customHeight="1" x14ac:dyDescent="0.25">
      <c r="D149" s="7"/>
      <c r="AO149" s="42"/>
    </row>
    <row r="150" spans="4:41" ht="15.75" customHeight="1" x14ac:dyDescent="0.25">
      <c r="D150" s="7"/>
      <c r="AO150" s="42"/>
    </row>
    <row r="151" spans="4:41" ht="15.75" customHeight="1" x14ac:dyDescent="0.25">
      <c r="D151" s="7"/>
      <c r="AO151" s="42"/>
    </row>
    <row r="152" spans="4:41" ht="15.75" customHeight="1" x14ac:dyDescent="0.25">
      <c r="D152" s="7"/>
      <c r="AO152" s="42"/>
    </row>
    <row r="153" spans="4:41" ht="15.75" customHeight="1" x14ac:dyDescent="0.25">
      <c r="D153" s="7"/>
      <c r="AO153" s="42"/>
    </row>
    <row r="154" spans="4:41" ht="15.75" customHeight="1" x14ac:dyDescent="0.25">
      <c r="D154" s="7"/>
      <c r="AO154" s="42"/>
    </row>
    <row r="155" spans="4:41" ht="15.75" customHeight="1" x14ac:dyDescent="0.25">
      <c r="D155" s="7"/>
      <c r="AO155" s="42"/>
    </row>
    <row r="156" spans="4:41" ht="15.75" customHeight="1" x14ac:dyDescent="0.25">
      <c r="D156" s="7"/>
      <c r="AO156" s="42"/>
    </row>
    <row r="157" spans="4:41" ht="15.75" customHeight="1" x14ac:dyDescent="0.25">
      <c r="D157" s="7"/>
      <c r="AO157" s="42"/>
    </row>
    <row r="158" spans="4:41" ht="15.75" customHeight="1" x14ac:dyDescent="0.25">
      <c r="D158" s="7"/>
      <c r="AO158" s="42"/>
    </row>
    <row r="159" spans="4:41" ht="15.75" customHeight="1" x14ac:dyDescent="0.25">
      <c r="D159" s="7"/>
      <c r="AO159" s="42"/>
    </row>
    <row r="160" spans="4:41" ht="15.75" customHeight="1" x14ac:dyDescent="0.25">
      <c r="D160" s="7"/>
      <c r="AO160" s="42"/>
    </row>
    <row r="161" spans="4:41" ht="15.75" customHeight="1" x14ac:dyDescent="0.25">
      <c r="D161" s="7"/>
      <c r="AO161" s="42"/>
    </row>
    <row r="162" spans="4:41" ht="15.75" customHeight="1" x14ac:dyDescent="0.25">
      <c r="D162" s="7"/>
      <c r="AO162" s="42"/>
    </row>
    <row r="163" spans="4:41" ht="15.75" customHeight="1" x14ac:dyDescent="0.25">
      <c r="D163" s="7"/>
      <c r="AO163" s="42"/>
    </row>
    <row r="164" spans="4:41" ht="15.75" customHeight="1" x14ac:dyDescent="0.25">
      <c r="D164" s="7"/>
      <c r="AO164" s="42"/>
    </row>
    <row r="165" spans="4:41" ht="15.75" customHeight="1" x14ac:dyDescent="0.25">
      <c r="D165" s="7"/>
      <c r="AO165" s="42"/>
    </row>
    <row r="166" spans="4:41" ht="15.75" customHeight="1" x14ac:dyDescent="0.25">
      <c r="D166" s="7"/>
      <c r="AO166" s="42"/>
    </row>
    <row r="167" spans="4:41" ht="15.75" customHeight="1" x14ac:dyDescent="0.25">
      <c r="D167" s="7"/>
      <c r="AO167" s="42"/>
    </row>
    <row r="168" spans="4:41" ht="15.75" customHeight="1" x14ac:dyDescent="0.25">
      <c r="D168" s="7"/>
      <c r="AO168" s="42"/>
    </row>
    <row r="169" spans="4:41" ht="15.75" customHeight="1" x14ac:dyDescent="0.25">
      <c r="D169" s="7"/>
      <c r="AO169" s="42"/>
    </row>
    <row r="170" spans="4:41" ht="15.75" customHeight="1" x14ac:dyDescent="0.25">
      <c r="D170" s="7"/>
      <c r="AO170" s="42"/>
    </row>
    <row r="171" spans="4:41" ht="15.75" customHeight="1" x14ac:dyDescent="0.25">
      <c r="D171" s="7"/>
      <c r="AO171" s="42"/>
    </row>
    <row r="172" spans="4:41" ht="15.75" customHeight="1" x14ac:dyDescent="0.25">
      <c r="D172" s="7"/>
      <c r="AO172" s="42"/>
    </row>
    <row r="173" spans="4:41" ht="15.75" customHeight="1" x14ac:dyDescent="0.25">
      <c r="D173" s="7"/>
      <c r="AO173" s="42"/>
    </row>
    <row r="174" spans="4:41" ht="15.75" customHeight="1" x14ac:dyDescent="0.25">
      <c r="D174" s="7"/>
      <c r="AO174" s="42"/>
    </row>
    <row r="175" spans="4:41" ht="15.75" customHeight="1" x14ac:dyDescent="0.25">
      <c r="D175" s="7"/>
      <c r="AO175" s="42"/>
    </row>
    <row r="176" spans="4:41" ht="15.75" customHeight="1" x14ac:dyDescent="0.25">
      <c r="D176" s="7"/>
      <c r="AO176" s="42"/>
    </row>
    <row r="177" spans="4:41" ht="15.75" customHeight="1" x14ac:dyDescent="0.25">
      <c r="D177" s="7"/>
      <c r="AO177" s="42"/>
    </row>
    <row r="178" spans="4:41" ht="15.75" customHeight="1" x14ac:dyDescent="0.25">
      <c r="D178" s="7"/>
      <c r="AO178" s="42"/>
    </row>
    <row r="179" spans="4:41" ht="15.75" customHeight="1" x14ac:dyDescent="0.25">
      <c r="D179" s="7"/>
      <c r="AO179" s="42"/>
    </row>
    <row r="180" spans="4:41" ht="15.75" customHeight="1" x14ac:dyDescent="0.25">
      <c r="D180" s="7"/>
      <c r="AO180" s="42"/>
    </row>
    <row r="181" spans="4:41" ht="15.75" customHeight="1" x14ac:dyDescent="0.25">
      <c r="D181" s="7"/>
      <c r="AO181" s="42"/>
    </row>
    <row r="182" spans="4:41" ht="15.75" customHeight="1" x14ac:dyDescent="0.25">
      <c r="D182" s="7"/>
      <c r="AO182" s="42"/>
    </row>
    <row r="183" spans="4:41" ht="15.75" customHeight="1" x14ac:dyDescent="0.25">
      <c r="D183" s="7"/>
      <c r="AO183" s="42"/>
    </row>
    <row r="184" spans="4:41" ht="15.75" customHeight="1" x14ac:dyDescent="0.25">
      <c r="D184" s="7"/>
      <c r="AO184" s="42"/>
    </row>
    <row r="185" spans="4:41" ht="15.75" customHeight="1" x14ac:dyDescent="0.25">
      <c r="D185" s="7"/>
      <c r="AO185" s="42"/>
    </row>
    <row r="186" spans="4:41" ht="15.75" customHeight="1" x14ac:dyDescent="0.25">
      <c r="D186" s="7"/>
      <c r="AO186" s="42"/>
    </row>
    <row r="187" spans="4:41" ht="15.75" customHeight="1" x14ac:dyDescent="0.25">
      <c r="D187" s="7"/>
      <c r="AO187" s="42"/>
    </row>
    <row r="188" spans="4:41" ht="15.75" customHeight="1" x14ac:dyDescent="0.25">
      <c r="D188" s="7"/>
      <c r="AO188" s="42"/>
    </row>
    <row r="189" spans="4:41" ht="15.75" customHeight="1" x14ac:dyDescent="0.25">
      <c r="D189" s="7"/>
      <c r="AO189" s="42"/>
    </row>
    <row r="190" spans="4:41" ht="15.75" customHeight="1" x14ac:dyDescent="0.25">
      <c r="D190" s="7"/>
      <c r="AO190" s="42"/>
    </row>
    <row r="191" spans="4:41" ht="15.75" customHeight="1" x14ac:dyDescent="0.25">
      <c r="D191" s="7"/>
      <c r="AO191" s="42"/>
    </row>
    <row r="192" spans="4:41" ht="15.75" customHeight="1" x14ac:dyDescent="0.25">
      <c r="D192" s="7"/>
      <c r="AO192" s="42"/>
    </row>
    <row r="193" spans="4:41" ht="15.75" customHeight="1" x14ac:dyDescent="0.25">
      <c r="D193" s="7"/>
      <c r="AO193" s="42"/>
    </row>
    <row r="194" spans="4:41" ht="15.75" customHeight="1" x14ac:dyDescent="0.25">
      <c r="D194" s="7"/>
      <c r="AO194" s="42"/>
    </row>
    <row r="195" spans="4:41" ht="15.75" customHeight="1" x14ac:dyDescent="0.25">
      <c r="D195" s="7"/>
      <c r="AO195" s="42"/>
    </row>
    <row r="196" spans="4:41" ht="15.75" customHeight="1" x14ac:dyDescent="0.25">
      <c r="D196" s="7"/>
      <c r="AO196" s="42"/>
    </row>
    <row r="197" spans="4:41" ht="15.75" customHeight="1" x14ac:dyDescent="0.25">
      <c r="D197" s="7"/>
      <c r="AO197" s="42"/>
    </row>
    <row r="198" spans="4:41" ht="15.75" customHeight="1" x14ac:dyDescent="0.25">
      <c r="D198" s="7"/>
      <c r="AO198" s="42"/>
    </row>
    <row r="199" spans="4:41" ht="15.75" customHeight="1" x14ac:dyDescent="0.25">
      <c r="D199" s="7"/>
      <c r="AO199" s="42"/>
    </row>
    <row r="200" spans="4:41" ht="15.75" customHeight="1" x14ac:dyDescent="0.25">
      <c r="D200" s="7"/>
      <c r="AO200" s="42"/>
    </row>
    <row r="201" spans="4:41" ht="15.75" customHeight="1" x14ac:dyDescent="0.25">
      <c r="D201" s="7"/>
      <c r="AO201" s="42"/>
    </row>
    <row r="202" spans="4:41" ht="15.75" customHeight="1" x14ac:dyDescent="0.25">
      <c r="D202" s="7"/>
      <c r="AO202" s="42"/>
    </row>
    <row r="203" spans="4:41" ht="15.75" customHeight="1" x14ac:dyDescent="0.25">
      <c r="D203" s="7"/>
      <c r="AO203" s="42"/>
    </row>
    <row r="204" spans="4:41" ht="15.75" customHeight="1" x14ac:dyDescent="0.25">
      <c r="D204" s="7"/>
      <c r="AO204" s="42"/>
    </row>
    <row r="205" spans="4:41" ht="15.75" customHeight="1" x14ac:dyDescent="0.25">
      <c r="D205" s="7"/>
      <c r="AO205" s="42"/>
    </row>
    <row r="206" spans="4:41" ht="15.75" customHeight="1" x14ac:dyDescent="0.25">
      <c r="D206" s="7"/>
      <c r="AO206" s="42"/>
    </row>
    <row r="207" spans="4:41" ht="15.75" customHeight="1" x14ac:dyDescent="0.25">
      <c r="D207" s="7"/>
      <c r="AO207" s="42"/>
    </row>
    <row r="208" spans="4:41" ht="15.75" customHeight="1" x14ac:dyDescent="0.25">
      <c r="D208" s="7"/>
      <c r="AO208" s="42"/>
    </row>
    <row r="209" spans="4:41" ht="15.75" customHeight="1" x14ac:dyDescent="0.25">
      <c r="D209" s="7"/>
      <c r="AO209" s="42"/>
    </row>
    <row r="210" spans="4:41" ht="15.75" customHeight="1" x14ac:dyDescent="0.25">
      <c r="D210" s="7"/>
      <c r="AO210" s="42"/>
    </row>
    <row r="211" spans="4:41" ht="15.75" customHeight="1" x14ac:dyDescent="0.25">
      <c r="D211" s="7"/>
      <c r="AO211" s="42"/>
    </row>
    <row r="212" spans="4:41" ht="15.75" customHeight="1" x14ac:dyDescent="0.25">
      <c r="D212" s="7"/>
      <c r="AO212" s="42"/>
    </row>
    <row r="213" spans="4:41" ht="15.75" customHeight="1" x14ac:dyDescent="0.25">
      <c r="D213" s="7"/>
      <c r="AO213" s="42"/>
    </row>
    <row r="214" spans="4:41" ht="15.75" customHeight="1" x14ac:dyDescent="0.25">
      <c r="D214" s="7"/>
      <c r="AO214" s="42"/>
    </row>
    <row r="215" spans="4:41" ht="15.75" customHeight="1" x14ac:dyDescent="0.25">
      <c r="D215" s="7"/>
      <c r="AO215" s="42"/>
    </row>
    <row r="216" spans="4:41" ht="15.75" customHeight="1" x14ac:dyDescent="0.25">
      <c r="D216" s="7"/>
      <c r="AO216" s="42"/>
    </row>
    <row r="217" spans="4:41" ht="15.75" customHeight="1" x14ac:dyDescent="0.25">
      <c r="D217" s="7"/>
      <c r="AO217" s="42"/>
    </row>
    <row r="218" spans="4:41" ht="15.75" customHeight="1" x14ac:dyDescent="0.25">
      <c r="D218" s="7"/>
      <c r="AO218" s="42"/>
    </row>
    <row r="219" spans="4:41" ht="15.75" customHeight="1" x14ac:dyDescent="0.25">
      <c r="D219" s="7"/>
      <c r="AO219" s="42"/>
    </row>
    <row r="220" spans="4:41" ht="15.75" customHeight="1" x14ac:dyDescent="0.25">
      <c r="D220" s="7"/>
      <c r="AO220" s="42"/>
    </row>
    <row r="221" spans="4:41" ht="15.75" customHeight="1" x14ac:dyDescent="0.25">
      <c r="D221" s="7"/>
      <c r="AO221" s="42"/>
    </row>
    <row r="222" spans="4:41" ht="15.75" customHeight="1" x14ac:dyDescent="0.25">
      <c r="D222" s="7"/>
      <c r="AO222" s="42"/>
    </row>
    <row r="223" spans="4:41" ht="15.75" customHeight="1" x14ac:dyDescent="0.25">
      <c r="D223" s="7"/>
      <c r="AO223" s="42"/>
    </row>
    <row r="224" spans="4:41" ht="15.75" customHeight="1" x14ac:dyDescent="0.25">
      <c r="D224" s="7"/>
      <c r="AO224" s="42"/>
    </row>
    <row r="225" spans="4:41" ht="15.75" customHeight="1" x14ac:dyDescent="0.25">
      <c r="D225" s="7"/>
      <c r="AO225" s="42"/>
    </row>
    <row r="226" spans="4:41" ht="15.75" customHeight="1" x14ac:dyDescent="0.25">
      <c r="D226" s="7"/>
      <c r="AO226" s="42"/>
    </row>
    <row r="227" spans="4:41" ht="15.75" customHeight="1" x14ac:dyDescent="0.25">
      <c r="D227" s="7"/>
      <c r="AO227" s="42"/>
    </row>
    <row r="228" spans="4:41" ht="15.75" customHeight="1" x14ac:dyDescent="0.25">
      <c r="D228" s="7"/>
      <c r="AO228" s="42"/>
    </row>
    <row r="229" spans="4:41" ht="15.75" customHeight="1" x14ac:dyDescent="0.25">
      <c r="D229" s="7"/>
      <c r="AO229" s="42"/>
    </row>
    <row r="230" spans="4:41" ht="15.75" customHeight="1" x14ac:dyDescent="0.25">
      <c r="D230" s="7"/>
      <c r="AO230" s="42"/>
    </row>
    <row r="231" spans="4:41" ht="15.75" customHeight="1" x14ac:dyDescent="0.25">
      <c r="D231" s="7"/>
      <c r="AO231" s="42"/>
    </row>
    <row r="232" spans="4:41" ht="15.75" customHeight="1" x14ac:dyDescent="0.25">
      <c r="D232" s="7"/>
      <c r="AO232" s="42"/>
    </row>
    <row r="233" spans="4:41" ht="15.75" customHeight="1" x14ac:dyDescent="0.25">
      <c r="D233" s="7"/>
      <c r="AO233" s="42"/>
    </row>
    <row r="234" spans="4:41" ht="15.75" customHeight="1" x14ac:dyDescent="0.25">
      <c r="D234" s="7"/>
      <c r="AO234" s="42"/>
    </row>
    <row r="235" spans="4:41" ht="15.75" customHeight="1" x14ac:dyDescent="0.25">
      <c r="D235" s="7"/>
      <c r="AO235" s="42"/>
    </row>
    <row r="236" spans="4:41" ht="15.75" customHeight="1" x14ac:dyDescent="0.25">
      <c r="D236" s="7"/>
      <c r="AO236" s="42"/>
    </row>
    <row r="237" spans="4:41" ht="15.75" customHeight="1" x14ac:dyDescent="0.25">
      <c r="D237" s="7"/>
      <c r="AO237" s="42"/>
    </row>
    <row r="238" spans="4:41" ht="15.75" customHeight="1" x14ac:dyDescent="0.25">
      <c r="D238" s="7"/>
      <c r="AO238" s="42"/>
    </row>
    <row r="239" spans="4:41" ht="15.75" customHeight="1" x14ac:dyDescent="0.25">
      <c r="D239" s="7"/>
      <c r="AO239" s="42"/>
    </row>
    <row r="240" spans="4:41" ht="15.75" customHeight="1" x14ac:dyDescent="0.25">
      <c r="D240" s="7"/>
      <c r="AO240" s="42"/>
    </row>
    <row r="241" spans="4:41" ht="15.75" customHeight="1" x14ac:dyDescent="0.25">
      <c r="D241" s="7"/>
      <c r="AO241" s="42"/>
    </row>
    <row r="242" spans="4:41" ht="15.75" customHeight="1" x14ac:dyDescent="0.25">
      <c r="D242" s="7"/>
      <c r="AO242" s="42"/>
    </row>
    <row r="243" spans="4:41" ht="15.75" customHeight="1" x14ac:dyDescent="0.25">
      <c r="D243" s="7"/>
      <c r="AO243" s="42"/>
    </row>
    <row r="244" spans="4:41" ht="15.75" customHeight="1" x14ac:dyDescent="0.25">
      <c r="D244" s="7"/>
      <c r="AO244" s="42"/>
    </row>
    <row r="245" spans="4:41" ht="15.75" customHeight="1" x14ac:dyDescent="0.25">
      <c r="D245" s="7"/>
      <c r="AO245" s="42"/>
    </row>
    <row r="246" spans="4:41" ht="15.75" customHeight="1" x14ac:dyDescent="0.25">
      <c r="D246" s="7"/>
      <c r="AO246" s="42"/>
    </row>
    <row r="247" spans="4:41" ht="15.75" customHeight="1" x14ac:dyDescent="0.25">
      <c r="D247" s="7"/>
      <c r="AO247" s="42"/>
    </row>
    <row r="248" spans="4:41" ht="15.75" customHeight="1" x14ac:dyDescent="0.25">
      <c r="D248" s="7"/>
      <c r="AO248" s="42"/>
    </row>
    <row r="249" spans="4:41" ht="15.75" customHeight="1" x14ac:dyDescent="0.25">
      <c r="D249" s="7"/>
      <c r="AO249" s="42"/>
    </row>
    <row r="250" spans="4:41" ht="15.75" customHeight="1" x14ac:dyDescent="0.25">
      <c r="D250" s="7"/>
      <c r="AO250" s="42"/>
    </row>
    <row r="251" spans="4:41" ht="15.75" customHeight="1" x14ac:dyDescent="0.25">
      <c r="D251" s="7"/>
      <c r="AO251" s="42"/>
    </row>
    <row r="252" spans="4:41" ht="15.75" customHeight="1" x14ac:dyDescent="0.25">
      <c r="D252" s="7"/>
      <c r="AO252" s="42"/>
    </row>
    <row r="253" spans="4:41" ht="15.75" customHeight="1" x14ac:dyDescent="0.25">
      <c r="D253" s="7"/>
      <c r="AO253" s="42"/>
    </row>
    <row r="254" spans="4:41" ht="15.75" customHeight="1" x14ac:dyDescent="0.25">
      <c r="D254" s="7"/>
      <c r="AO254" s="42"/>
    </row>
    <row r="255" spans="4:41" ht="15.75" customHeight="1" x14ac:dyDescent="0.25">
      <c r="D255" s="7"/>
      <c r="AO255" s="42"/>
    </row>
    <row r="256" spans="4:41" ht="15.75" customHeight="1" x14ac:dyDescent="0.25">
      <c r="D256" s="7"/>
      <c r="AO256" s="42"/>
    </row>
    <row r="257" spans="4:41" ht="15.75" customHeight="1" x14ac:dyDescent="0.25">
      <c r="D257" s="7"/>
      <c r="AO257" s="42"/>
    </row>
    <row r="258" spans="4:41" ht="15.75" customHeight="1" x14ac:dyDescent="0.25">
      <c r="D258" s="7"/>
      <c r="AO258" s="42"/>
    </row>
    <row r="259" spans="4:41" ht="15.75" customHeight="1" x14ac:dyDescent="0.25">
      <c r="D259" s="7"/>
      <c r="AO259" s="42"/>
    </row>
    <row r="260" spans="4:41" ht="15.75" customHeight="1" x14ac:dyDescent="0.25">
      <c r="D260" s="7"/>
      <c r="AO260" s="42"/>
    </row>
    <row r="261" spans="4:41" ht="15.75" customHeight="1" x14ac:dyDescent="0.25">
      <c r="D261" s="7"/>
      <c r="AO261" s="42"/>
    </row>
    <row r="262" spans="4:41" ht="15.75" customHeight="1" x14ac:dyDescent="0.25">
      <c r="D262" s="7"/>
      <c r="AO262" s="42"/>
    </row>
    <row r="263" spans="4:41" ht="15.75" customHeight="1" x14ac:dyDescent="0.25">
      <c r="D263" s="7"/>
      <c r="AO263" s="42"/>
    </row>
    <row r="264" spans="4:41" ht="15.75" customHeight="1" x14ac:dyDescent="0.25">
      <c r="D264" s="7"/>
      <c r="AO264" s="42"/>
    </row>
    <row r="265" spans="4:41" ht="15.75" customHeight="1" x14ac:dyDescent="0.25">
      <c r="D265" s="7"/>
      <c r="AO265" s="42"/>
    </row>
    <row r="266" spans="4:41" ht="15.75" customHeight="1" x14ac:dyDescent="0.25">
      <c r="D266" s="7"/>
      <c r="AO266" s="42"/>
    </row>
    <row r="267" spans="4:41" ht="15.75" customHeight="1" x14ac:dyDescent="0.25">
      <c r="D267" s="7"/>
      <c r="AO267" s="42"/>
    </row>
    <row r="268" spans="4:41" ht="15.75" customHeight="1" x14ac:dyDescent="0.25">
      <c r="D268" s="7"/>
      <c r="AO268" s="42"/>
    </row>
    <row r="269" spans="4:41" ht="15.75" customHeight="1" x14ac:dyDescent="0.25">
      <c r="D269" s="7"/>
      <c r="AO269" s="42"/>
    </row>
    <row r="270" spans="4:41" ht="15.75" customHeight="1" x14ac:dyDescent="0.25">
      <c r="D270" s="7"/>
      <c r="AO270" s="42"/>
    </row>
    <row r="271" spans="4:41" ht="15.75" customHeight="1" x14ac:dyDescent="0.25">
      <c r="D271" s="7"/>
      <c r="AO271" s="42"/>
    </row>
    <row r="272" spans="4:41" ht="15.75" customHeight="1" x14ac:dyDescent="0.25">
      <c r="D272" s="7"/>
      <c r="AO272" s="42"/>
    </row>
    <row r="273" spans="4:41" ht="15.75" customHeight="1" x14ac:dyDescent="0.25">
      <c r="D273" s="7"/>
      <c r="AO273" s="42"/>
    </row>
    <row r="274" spans="4:41" ht="15.75" customHeight="1" x14ac:dyDescent="0.25">
      <c r="D274" s="7"/>
      <c r="AO274" s="42"/>
    </row>
    <row r="275" spans="4:41" ht="15.75" customHeight="1" x14ac:dyDescent="0.25">
      <c r="D275" s="7"/>
      <c r="AO275" s="42"/>
    </row>
    <row r="276" spans="4:41" ht="15.75" customHeight="1" x14ac:dyDescent="0.25">
      <c r="D276" s="7"/>
      <c r="AO276" s="42"/>
    </row>
    <row r="277" spans="4:41" ht="15.75" customHeight="1" x14ac:dyDescent="0.25">
      <c r="D277" s="7"/>
      <c r="AO277" s="42"/>
    </row>
    <row r="278" spans="4:41" ht="15.75" customHeight="1" x14ac:dyDescent="0.25">
      <c r="D278" s="7"/>
      <c r="AO278" s="42"/>
    </row>
    <row r="279" spans="4:41" ht="15.75" customHeight="1" x14ac:dyDescent="0.25">
      <c r="D279" s="7"/>
      <c r="AO279" s="42"/>
    </row>
    <row r="280" spans="4:41" ht="15.75" customHeight="1" x14ac:dyDescent="0.25">
      <c r="D280" s="7"/>
      <c r="AO280" s="42"/>
    </row>
    <row r="281" spans="4:41" ht="15.75" customHeight="1" x14ac:dyDescent="0.25">
      <c r="D281" s="7"/>
      <c r="AO281" s="42"/>
    </row>
    <row r="282" spans="4:41" ht="15.75" customHeight="1" x14ac:dyDescent="0.25">
      <c r="D282" s="7"/>
      <c r="AO282" s="42"/>
    </row>
    <row r="283" spans="4:41" ht="15.75" customHeight="1" x14ac:dyDescent="0.25">
      <c r="D283" s="7"/>
      <c r="AO283" s="42"/>
    </row>
    <row r="284" spans="4:41" ht="15.75" customHeight="1" x14ac:dyDescent="0.25">
      <c r="D284" s="7"/>
      <c r="AO284" s="42"/>
    </row>
    <row r="285" spans="4:41" ht="15.75" customHeight="1" x14ac:dyDescent="0.25">
      <c r="D285" s="7"/>
      <c r="AO285" s="42"/>
    </row>
    <row r="286" spans="4:41" ht="15.75" customHeight="1" x14ac:dyDescent="0.25">
      <c r="D286" s="7"/>
      <c r="AO286" s="42"/>
    </row>
    <row r="287" spans="4:41" ht="15.75" customHeight="1" x14ac:dyDescent="0.25">
      <c r="D287" s="7"/>
      <c r="AO287" s="42"/>
    </row>
    <row r="288" spans="4:41" ht="15.75" customHeight="1" x14ac:dyDescent="0.25">
      <c r="D288" s="7"/>
      <c r="AO288" s="42"/>
    </row>
    <row r="289" spans="4:41" ht="15.75" customHeight="1" x14ac:dyDescent="0.25">
      <c r="D289" s="7"/>
      <c r="AO289" s="42"/>
    </row>
    <row r="290" spans="4:41" ht="15.75" customHeight="1" x14ac:dyDescent="0.25">
      <c r="D290" s="7"/>
      <c r="AO290" s="42"/>
    </row>
    <row r="291" spans="4:41" ht="15.75" customHeight="1" x14ac:dyDescent="0.25">
      <c r="D291" s="7"/>
      <c r="AO291" s="42"/>
    </row>
    <row r="292" spans="4:41" ht="15.75" customHeight="1" x14ac:dyDescent="0.25">
      <c r="D292" s="7"/>
      <c r="AO292" s="42"/>
    </row>
    <row r="293" spans="4:41" ht="15.75" customHeight="1" x14ac:dyDescent="0.25">
      <c r="D293" s="7"/>
      <c r="AO293" s="42"/>
    </row>
    <row r="294" spans="4:41" ht="15.75" customHeight="1" x14ac:dyDescent="0.25">
      <c r="D294" s="7"/>
      <c r="AO294" s="42"/>
    </row>
    <row r="295" spans="4:41" ht="15.75" customHeight="1" x14ac:dyDescent="0.25">
      <c r="D295" s="7"/>
      <c r="AO295" s="42"/>
    </row>
    <row r="296" spans="4:41" ht="15.75" customHeight="1" x14ac:dyDescent="0.25">
      <c r="D296" s="7"/>
      <c r="AO296" s="42"/>
    </row>
    <row r="297" spans="4:41" ht="15.75" customHeight="1" x14ac:dyDescent="0.25">
      <c r="D297" s="7"/>
      <c r="AO297" s="42"/>
    </row>
    <row r="298" spans="4:41" ht="15.75" customHeight="1" x14ac:dyDescent="0.25">
      <c r="D298" s="7"/>
      <c r="AO298" s="42"/>
    </row>
    <row r="299" spans="4:41" ht="15.75" customHeight="1" x14ac:dyDescent="0.25">
      <c r="D299" s="7"/>
      <c r="AO299" s="42"/>
    </row>
    <row r="300" spans="4:41" ht="15.75" customHeight="1" x14ac:dyDescent="0.25">
      <c r="D300" s="7"/>
      <c r="AO300" s="42"/>
    </row>
    <row r="301" spans="4:41" ht="15.75" customHeight="1" x14ac:dyDescent="0.25">
      <c r="D301" s="7"/>
      <c r="AO301" s="42"/>
    </row>
    <row r="302" spans="4:41" ht="15.75" customHeight="1" x14ac:dyDescent="0.25">
      <c r="D302" s="7"/>
      <c r="AO302" s="42"/>
    </row>
    <row r="303" spans="4:41" ht="15.75" customHeight="1" x14ac:dyDescent="0.25">
      <c r="D303" s="7"/>
      <c r="AO303" s="42"/>
    </row>
    <row r="304" spans="4:41" ht="15.75" customHeight="1" x14ac:dyDescent="0.25">
      <c r="D304" s="7"/>
      <c r="AO304" s="42"/>
    </row>
    <row r="305" spans="4:41" ht="15.75" customHeight="1" x14ac:dyDescent="0.25">
      <c r="D305" s="7"/>
      <c r="AO305" s="42"/>
    </row>
    <row r="306" spans="4:41" ht="15.75" customHeight="1" x14ac:dyDescent="0.25">
      <c r="D306" s="7"/>
      <c r="AO306" s="42"/>
    </row>
    <row r="307" spans="4:41" ht="15.75" customHeight="1" x14ac:dyDescent="0.25">
      <c r="D307" s="7"/>
      <c r="AO307" s="42"/>
    </row>
    <row r="308" spans="4:41" ht="15.75" customHeight="1" x14ac:dyDescent="0.25">
      <c r="D308" s="7"/>
      <c r="AO308" s="42"/>
    </row>
    <row r="309" spans="4:41" ht="15.75" customHeight="1" x14ac:dyDescent="0.25">
      <c r="D309" s="7"/>
      <c r="AO309" s="42"/>
    </row>
    <row r="310" spans="4:41" ht="15.75" customHeight="1" x14ac:dyDescent="0.25">
      <c r="D310" s="7"/>
      <c r="AO310" s="42"/>
    </row>
    <row r="311" spans="4:41" ht="15.75" customHeight="1" x14ac:dyDescent="0.25">
      <c r="D311" s="7"/>
      <c r="AO311" s="42"/>
    </row>
    <row r="312" spans="4:41" ht="15.75" customHeight="1" x14ac:dyDescent="0.25">
      <c r="D312" s="7"/>
      <c r="AO312" s="42"/>
    </row>
    <row r="313" spans="4:41" ht="15.75" customHeight="1" x14ac:dyDescent="0.25">
      <c r="D313" s="7"/>
      <c r="AO313" s="42"/>
    </row>
    <row r="314" spans="4:41" ht="15.75" customHeight="1" x14ac:dyDescent="0.25">
      <c r="D314" s="7"/>
      <c r="AO314" s="42"/>
    </row>
    <row r="315" spans="4:41" ht="15.75" customHeight="1" x14ac:dyDescent="0.25">
      <c r="D315" s="7"/>
      <c r="AO315" s="42"/>
    </row>
    <row r="316" spans="4:41" ht="15.75" customHeight="1" x14ac:dyDescent="0.25">
      <c r="D316" s="7"/>
      <c r="AO316" s="42"/>
    </row>
    <row r="317" spans="4:41" ht="15.75" customHeight="1" x14ac:dyDescent="0.25">
      <c r="D317" s="7"/>
      <c r="AO317" s="42"/>
    </row>
    <row r="318" spans="4:41" ht="15.75" customHeight="1" x14ac:dyDescent="0.25">
      <c r="D318" s="7"/>
      <c r="AO318" s="42"/>
    </row>
    <row r="319" spans="4:41" ht="15.75" customHeight="1" x14ac:dyDescent="0.25">
      <c r="D319" s="7"/>
      <c r="AO319" s="42"/>
    </row>
    <row r="320" spans="4:41" ht="15.75" customHeight="1" x14ac:dyDescent="0.25">
      <c r="D320" s="7"/>
      <c r="AO320" s="42"/>
    </row>
    <row r="321" spans="4:41" ht="15.75" customHeight="1" x14ac:dyDescent="0.25">
      <c r="D321" s="7"/>
      <c r="AO321" s="42"/>
    </row>
    <row r="322" spans="4:41" ht="15.75" customHeight="1" x14ac:dyDescent="0.25">
      <c r="D322" s="7"/>
      <c r="AO322" s="42"/>
    </row>
    <row r="323" spans="4:41" ht="15.75" customHeight="1" x14ac:dyDescent="0.25">
      <c r="D323" s="7"/>
      <c r="AO323" s="42"/>
    </row>
    <row r="324" spans="4:41" ht="15.75" customHeight="1" x14ac:dyDescent="0.25">
      <c r="D324" s="7"/>
      <c r="AO324" s="42"/>
    </row>
    <row r="325" spans="4:41" ht="15.75" customHeight="1" x14ac:dyDescent="0.25">
      <c r="D325" s="7"/>
      <c r="AO325" s="42"/>
    </row>
    <row r="326" spans="4:41" ht="15.75" customHeight="1" x14ac:dyDescent="0.25">
      <c r="D326" s="7"/>
      <c r="AO326" s="42"/>
    </row>
    <row r="327" spans="4:41" ht="15.75" customHeight="1" x14ac:dyDescent="0.25">
      <c r="D327" s="7"/>
      <c r="AO327" s="42"/>
    </row>
    <row r="328" spans="4:41" ht="15.75" customHeight="1" x14ac:dyDescent="0.25">
      <c r="D328" s="7"/>
      <c r="AO328" s="42"/>
    </row>
    <row r="329" spans="4:41" ht="15.75" customHeight="1" x14ac:dyDescent="0.25">
      <c r="D329" s="7"/>
      <c r="AO329" s="42"/>
    </row>
    <row r="330" spans="4:41" ht="15.75" customHeight="1" x14ac:dyDescent="0.25">
      <c r="D330" s="7"/>
      <c r="AO330" s="42"/>
    </row>
    <row r="331" spans="4:41" ht="15.75" customHeight="1" x14ac:dyDescent="0.25">
      <c r="D331" s="7"/>
      <c r="AO331" s="42"/>
    </row>
    <row r="332" spans="4:41" ht="15.75" customHeight="1" x14ac:dyDescent="0.25">
      <c r="D332" s="7"/>
      <c r="AO332" s="42"/>
    </row>
    <row r="333" spans="4:41" ht="15.75" customHeight="1" x14ac:dyDescent="0.25">
      <c r="D333" s="7"/>
      <c r="AO333" s="42"/>
    </row>
    <row r="334" spans="4:41" ht="15.75" customHeight="1" x14ac:dyDescent="0.25">
      <c r="D334" s="7"/>
      <c r="AO334" s="42"/>
    </row>
    <row r="335" spans="4:41" ht="15.75" customHeight="1" x14ac:dyDescent="0.25">
      <c r="D335" s="7"/>
      <c r="AO335" s="42"/>
    </row>
    <row r="336" spans="4:41" ht="15.75" customHeight="1" x14ac:dyDescent="0.25">
      <c r="D336" s="7"/>
      <c r="AO336" s="42"/>
    </row>
    <row r="337" spans="4:41" ht="15.75" customHeight="1" x14ac:dyDescent="0.25">
      <c r="D337" s="7"/>
      <c r="AO337" s="42"/>
    </row>
    <row r="338" spans="4:41" ht="15.75" customHeight="1" x14ac:dyDescent="0.25">
      <c r="D338" s="7"/>
      <c r="AO338" s="42"/>
    </row>
    <row r="339" spans="4:41" ht="15.75" customHeight="1" x14ac:dyDescent="0.25">
      <c r="D339" s="7"/>
      <c r="AO339" s="42"/>
    </row>
    <row r="340" spans="4:41" ht="15.75" customHeight="1" x14ac:dyDescent="0.25">
      <c r="D340" s="7"/>
      <c r="AO340" s="42"/>
    </row>
    <row r="341" spans="4:41" ht="15.75" customHeight="1" x14ac:dyDescent="0.25">
      <c r="D341" s="7"/>
      <c r="AO341" s="42"/>
    </row>
    <row r="342" spans="4:41" ht="15.75" customHeight="1" x14ac:dyDescent="0.25">
      <c r="D342" s="7"/>
      <c r="AO342" s="42"/>
    </row>
    <row r="343" spans="4:41" ht="15.75" customHeight="1" x14ac:dyDescent="0.25">
      <c r="D343" s="7"/>
      <c r="AO343" s="42"/>
    </row>
    <row r="344" spans="4:41" ht="15.75" customHeight="1" x14ac:dyDescent="0.25">
      <c r="D344" s="7"/>
      <c r="AO344" s="42"/>
    </row>
    <row r="345" spans="4:41" ht="15.75" customHeight="1" x14ac:dyDescent="0.25">
      <c r="D345" s="7"/>
      <c r="AO345" s="42"/>
    </row>
    <row r="346" spans="4:41" ht="15.75" customHeight="1" x14ac:dyDescent="0.25">
      <c r="D346" s="7"/>
      <c r="AO346" s="42"/>
    </row>
    <row r="347" spans="4:41" ht="15.75" customHeight="1" x14ac:dyDescent="0.25">
      <c r="D347" s="7"/>
      <c r="AO347" s="42"/>
    </row>
    <row r="348" spans="4:41" ht="15.75" customHeight="1" x14ac:dyDescent="0.25">
      <c r="D348" s="7"/>
      <c r="AO348" s="42"/>
    </row>
    <row r="349" spans="4:41" ht="15.75" customHeight="1" x14ac:dyDescent="0.25">
      <c r="D349" s="7"/>
      <c r="AO349" s="42"/>
    </row>
    <row r="350" spans="4:41" ht="15.75" customHeight="1" x14ac:dyDescent="0.25">
      <c r="D350" s="7"/>
      <c r="AO350" s="42"/>
    </row>
    <row r="351" spans="4:41" ht="15.75" customHeight="1" x14ac:dyDescent="0.25">
      <c r="D351" s="7"/>
      <c r="AO351" s="42"/>
    </row>
    <row r="352" spans="4:41" ht="15.75" customHeight="1" x14ac:dyDescent="0.25">
      <c r="D352" s="7"/>
      <c r="AO352" s="42"/>
    </row>
    <row r="353" spans="4:41" ht="15.75" customHeight="1" x14ac:dyDescent="0.25">
      <c r="D353" s="7"/>
      <c r="AO353" s="42"/>
    </row>
    <row r="354" spans="4:41" ht="15.75" customHeight="1" x14ac:dyDescent="0.25">
      <c r="D354" s="7"/>
      <c r="AO354" s="42"/>
    </row>
    <row r="355" spans="4:41" ht="15.75" customHeight="1" x14ac:dyDescent="0.25">
      <c r="D355" s="7"/>
      <c r="AO355" s="42"/>
    </row>
    <row r="356" spans="4:41" ht="15.75" customHeight="1" x14ac:dyDescent="0.25">
      <c r="D356" s="7"/>
      <c r="AO356" s="42"/>
    </row>
    <row r="357" spans="4:41" ht="15.75" customHeight="1" x14ac:dyDescent="0.25">
      <c r="D357" s="7"/>
      <c r="AO357" s="42"/>
    </row>
    <row r="358" spans="4:41" ht="15.75" customHeight="1" x14ac:dyDescent="0.25">
      <c r="D358" s="7"/>
      <c r="AO358" s="42"/>
    </row>
    <row r="359" spans="4:41" ht="15.75" customHeight="1" x14ac:dyDescent="0.25">
      <c r="D359" s="7"/>
      <c r="AO359" s="42"/>
    </row>
    <row r="360" spans="4:41" ht="15.75" customHeight="1" x14ac:dyDescent="0.25">
      <c r="D360" s="7"/>
      <c r="AO360" s="42"/>
    </row>
    <row r="361" spans="4:41" ht="15.75" customHeight="1" x14ac:dyDescent="0.25">
      <c r="D361" s="7"/>
      <c r="AO361" s="42"/>
    </row>
    <row r="362" spans="4:41" ht="15.75" customHeight="1" x14ac:dyDescent="0.25">
      <c r="D362" s="7"/>
      <c r="AO362" s="42"/>
    </row>
    <row r="363" spans="4:41" ht="15.75" customHeight="1" x14ac:dyDescent="0.25">
      <c r="D363" s="7"/>
      <c r="AO363" s="42"/>
    </row>
    <row r="364" spans="4:41" ht="15.75" customHeight="1" x14ac:dyDescent="0.25">
      <c r="D364" s="7"/>
      <c r="AO364" s="42"/>
    </row>
    <row r="365" spans="4:41" ht="15.75" customHeight="1" x14ac:dyDescent="0.25">
      <c r="D365" s="7"/>
      <c r="AO365" s="42"/>
    </row>
    <row r="366" spans="4:41" ht="15.75" customHeight="1" x14ac:dyDescent="0.25">
      <c r="D366" s="7"/>
      <c r="AO366" s="42"/>
    </row>
    <row r="367" spans="4:41" ht="15.75" customHeight="1" x14ac:dyDescent="0.25">
      <c r="D367" s="7"/>
      <c r="AO367" s="42"/>
    </row>
    <row r="368" spans="4:41" ht="15.75" customHeight="1" x14ac:dyDescent="0.25">
      <c r="D368" s="7"/>
      <c r="AO368" s="42"/>
    </row>
    <row r="369" spans="4:41" ht="15.75" customHeight="1" x14ac:dyDescent="0.25">
      <c r="D369" s="7"/>
      <c r="AO369" s="42"/>
    </row>
    <row r="370" spans="4:41" ht="15.75" customHeight="1" x14ac:dyDescent="0.25">
      <c r="D370" s="7"/>
      <c r="AO370" s="42"/>
    </row>
    <row r="371" spans="4:41" ht="15.75" customHeight="1" x14ac:dyDescent="0.25">
      <c r="D371" s="7"/>
      <c r="AO371" s="42"/>
    </row>
    <row r="372" spans="4:41" ht="15.75" customHeight="1" x14ac:dyDescent="0.25">
      <c r="D372" s="7"/>
      <c r="AO372" s="42"/>
    </row>
    <row r="373" spans="4:41" ht="15.75" customHeight="1" x14ac:dyDescent="0.25">
      <c r="D373" s="7"/>
      <c r="AO373" s="42"/>
    </row>
    <row r="374" spans="4:41" ht="15.75" customHeight="1" x14ac:dyDescent="0.25">
      <c r="D374" s="7"/>
      <c r="AO374" s="42"/>
    </row>
    <row r="375" spans="4:41" ht="15.75" customHeight="1" x14ac:dyDescent="0.25">
      <c r="D375" s="7"/>
      <c r="AO375" s="42"/>
    </row>
    <row r="376" spans="4:41" ht="15.75" customHeight="1" x14ac:dyDescent="0.25">
      <c r="D376" s="7"/>
      <c r="AO376" s="42"/>
    </row>
    <row r="377" spans="4:41" ht="15.75" customHeight="1" x14ac:dyDescent="0.25">
      <c r="D377" s="7"/>
      <c r="AO377" s="42"/>
    </row>
    <row r="378" spans="4:41" ht="15.75" customHeight="1" x14ac:dyDescent="0.25">
      <c r="D378" s="7"/>
      <c r="AO378" s="42"/>
    </row>
    <row r="379" spans="4:41" ht="15.75" customHeight="1" x14ac:dyDescent="0.25">
      <c r="D379" s="7"/>
      <c r="AO379" s="42"/>
    </row>
    <row r="380" spans="4:41" ht="15.75" customHeight="1" x14ac:dyDescent="0.25">
      <c r="D380" s="7"/>
      <c r="AO380" s="42"/>
    </row>
    <row r="381" spans="4:41" ht="15.75" customHeight="1" x14ac:dyDescent="0.25">
      <c r="D381" s="7"/>
      <c r="AO381" s="42"/>
    </row>
    <row r="382" spans="4:41" ht="15.75" customHeight="1" x14ac:dyDescent="0.25">
      <c r="D382" s="7"/>
      <c r="AO382" s="42"/>
    </row>
    <row r="383" spans="4:41" ht="15.75" customHeight="1" x14ac:dyDescent="0.25">
      <c r="D383" s="7"/>
      <c r="AO383" s="42"/>
    </row>
    <row r="384" spans="4:41" ht="15.75" customHeight="1" x14ac:dyDescent="0.25">
      <c r="D384" s="7"/>
      <c r="AO384" s="42"/>
    </row>
    <row r="385" spans="4:41" ht="15.75" customHeight="1" x14ac:dyDescent="0.25">
      <c r="D385" s="7"/>
      <c r="AO385" s="42"/>
    </row>
    <row r="386" spans="4:41" ht="15.75" customHeight="1" x14ac:dyDescent="0.25">
      <c r="D386" s="7"/>
      <c r="AO386" s="42"/>
    </row>
    <row r="387" spans="4:41" ht="15.75" customHeight="1" x14ac:dyDescent="0.25">
      <c r="D387" s="7"/>
      <c r="AO387" s="42"/>
    </row>
    <row r="388" spans="4:41" ht="15.75" customHeight="1" x14ac:dyDescent="0.25">
      <c r="D388" s="7"/>
      <c r="AO388" s="42"/>
    </row>
    <row r="389" spans="4:41" ht="15.75" customHeight="1" x14ac:dyDescent="0.25">
      <c r="D389" s="7"/>
      <c r="AO389" s="42"/>
    </row>
    <row r="390" spans="4:41" ht="15.75" customHeight="1" x14ac:dyDescent="0.25">
      <c r="D390" s="7"/>
      <c r="AO390" s="42"/>
    </row>
    <row r="391" spans="4:41" ht="15.75" customHeight="1" x14ac:dyDescent="0.25">
      <c r="D391" s="7"/>
      <c r="AO391" s="42"/>
    </row>
    <row r="392" spans="4:41" ht="15.75" customHeight="1" x14ac:dyDescent="0.25">
      <c r="D392" s="7"/>
      <c r="AO392" s="42"/>
    </row>
    <row r="393" spans="4:41" ht="15.75" customHeight="1" x14ac:dyDescent="0.25">
      <c r="D393" s="7"/>
      <c r="AO393" s="42"/>
    </row>
    <row r="394" spans="4:41" ht="15.75" customHeight="1" x14ac:dyDescent="0.25">
      <c r="D394" s="7"/>
      <c r="AO394" s="42"/>
    </row>
    <row r="395" spans="4:41" ht="15.75" customHeight="1" x14ac:dyDescent="0.25">
      <c r="D395" s="7"/>
      <c r="AO395" s="42"/>
    </row>
    <row r="396" spans="4:41" ht="15.75" customHeight="1" x14ac:dyDescent="0.25">
      <c r="D396" s="7"/>
      <c r="AO396" s="42"/>
    </row>
    <row r="397" spans="4:41" ht="15.75" customHeight="1" x14ac:dyDescent="0.25">
      <c r="D397" s="7"/>
      <c r="AO397" s="42"/>
    </row>
    <row r="398" spans="4:41" ht="15.75" customHeight="1" x14ac:dyDescent="0.25">
      <c r="D398" s="7"/>
      <c r="AO398" s="42"/>
    </row>
    <row r="399" spans="4:41" ht="15.75" customHeight="1" x14ac:dyDescent="0.25">
      <c r="D399" s="7"/>
      <c r="AO399" s="42"/>
    </row>
    <row r="400" spans="4:41" ht="15.75" customHeight="1" x14ac:dyDescent="0.25">
      <c r="D400" s="7"/>
      <c r="AO400" s="42"/>
    </row>
    <row r="401" spans="4:41" ht="15.75" customHeight="1" x14ac:dyDescent="0.25">
      <c r="D401" s="7"/>
      <c r="AO401" s="42"/>
    </row>
    <row r="402" spans="4:41" ht="15.75" customHeight="1" x14ac:dyDescent="0.25">
      <c r="D402" s="7"/>
      <c r="AO402" s="42"/>
    </row>
    <row r="403" spans="4:41" ht="15.75" customHeight="1" x14ac:dyDescent="0.25">
      <c r="D403" s="7"/>
      <c r="AO403" s="42"/>
    </row>
    <row r="404" spans="4:41" ht="15.75" customHeight="1" x14ac:dyDescent="0.25">
      <c r="D404" s="7"/>
      <c r="AO404" s="42"/>
    </row>
    <row r="405" spans="4:41" ht="15.75" customHeight="1" x14ac:dyDescent="0.25">
      <c r="D405" s="7"/>
      <c r="AO405" s="42"/>
    </row>
    <row r="406" spans="4:41" ht="15.75" customHeight="1" x14ac:dyDescent="0.25">
      <c r="D406" s="7"/>
      <c r="AO406" s="42"/>
    </row>
    <row r="407" spans="4:41" ht="15.75" customHeight="1" x14ac:dyDescent="0.25">
      <c r="D407" s="7"/>
      <c r="AO407" s="42"/>
    </row>
    <row r="408" spans="4:41" ht="15.75" customHeight="1" x14ac:dyDescent="0.25">
      <c r="D408" s="7"/>
      <c r="AO408" s="42"/>
    </row>
    <row r="409" spans="4:41" ht="15.75" customHeight="1" x14ac:dyDescent="0.25">
      <c r="D409" s="7"/>
      <c r="AO409" s="42"/>
    </row>
    <row r="410" spans="4:41" ht="15.75" customHeight="1" x14ac:dyDescent="0.25">
      <c r="D410" s="7"/>
      <c r="AO410" s="42"/>
    </row>
    <row r="411" spans="4:41" ht="15.75" customHeight="1" x14ac:dyDescent="0.25">
      <c r="D411" s="7"/>
      <c r="AO411" s="42"/>
    </row>
    <row r="412" spans="4:41" ht="15.75" customHeight="1" x14ac:dyDescent="0.25">
      <c r="D412" s="7"/>
      <c r="AO412" s="42"/>
    </row>
    <row r="413" spans="4:41" ht="15.75" customHeight="1" x14ac:dyDescent="0.25">
      <c r="D413" s="7"/>
      <c r="AO413" s="42"/>
    </row>
    <row r="414" spans="4:41" ht="15.75" customHeight="1" x14ac:dyDescent="0.25">
      <c r="D414" s="7"/>
      <c r="AO414" s="42"/>
    </row>
    <row r="415" spans="4:41" ht="15.75" customHeight="1" x14ac:dyDescent="0.25">
      <c r="D415" s="7"/>
      <c r="AO415" s="42"/>
    </row>
    <row r="416" spans="4:41" ht="15.75" customHeight="1" x14ac:dyDescent="0.25">
      <c r="D416" s="7"/>
      <c r="AO416" s="42"/>
    </row>
    <row r="417" spans="4:41" ht="15.75" customHeight="1" x14ac:dyDescent="0.25">
      <c r="D417" s="7"/>
      <c r="AO417" s="42"/>
    </row>
    <row r="418" spans="4:41" ht="15.75" customHeight="1" x14ac:dyDescent="0.25">
      <c r="D418" s="7"/>
      <c r="AO418" s="42"/>
    </row>
    <row r="419" spans="4:41" ht="15.75" customHeight="1" x14ac:dyDescent="0.25">
      <c r="D419" s="7"/>
      <c r="AO419" s="42"/>
    </row>
    <row r="420" spans="4:41" ht="15.75" customHeight="1" x14ac:dyDescent="0.25">
      <c r="D420" s="7"/>
      <c r="AO420" s="42"/>
    </row>
    <row r="421" spans="4:41" ht="15.75" customHeight="1" x14ac:dyDescent="0.25">
      <c r="D421" s="7"/>
      <c r="AO421" s="42"/>
    </row>
    <row r="422" spans="4:41" ht="15.75" customHeight="1" x14ac:dyDescent="0.25">
      <c r="D422" s="7"/>
      <c r="AO422" s="42"/>
    </row>
    <row r="423" spans="4:41" ht="15.75" customHeight="1" x14ac:dyDescent="0.25">
      <c r="D423" s="7"/>
      <c r="AO423" s="42"/>
    </row>
    <row r="424" spans="4:41" ht="15.75" customHeight="1" x14ac:dyDescent="0.25">
      <c r="D424" s="7"/>
      <c r="AO424" s="42"/>
    </row>
    <row r="425" spans="4:41" ht="15.75" customHeight="1" x14ac:dyDescent="0.25">
      <c r="D425" s="7"/>
      <c r="AO425" s="42"/>
    </row>
    <row r="426" spans="4:41" ht="15.75" customHeight="1" x14ac:dyDescent="0.25">
      <c r="D426" s="7"/>
      <c r="AO426" s="42"/>
    </row>
    <row r="427" spans="4:41" ht="15.75" customHeight="1" x14ac:dyDescent="0.25">
      <c r="D427" s="7"/>
      <c r="AO427" s="42"/>
    </row>
    <row r="428" spans="4:41" ht="15.75" customHeight="1" x14ac:dyDescent="0.25">
      <c r="D428" s="7"/>
      <c r="AO428" s="42"/>
    </row>
    <row r="429" spans="4:41" ht="15.75" customHeight="1" x14ac:dyDescent="0.25">
      <c r="D429" s="7"/>
      <c r="AO429" s="42"/>
    </row>
    <row r="430" spans="4:41" ht="15.75" customHeight="1" x14ac:dyDescent="0.25">
      <c r="D430" s="7"/>
      <c r="AO430" s="42"/>
    </row>
    <row r="431" spans="4:41" ht="15.75" customHeight="1" x14ac:dyDescent="0.25">
      <c r="D431" s="7"/>
      <c r="AO431" s="42"/>
    </row>
    <row r="432" spans="4:41" ht="15.75" customHeight="1" x14ac:dyDescent="0.25">
      <c r="D432" s="7"/>
      <c r="AO432" s="42"/>
    </row>
    <row r="433" spans="4:41" ht="15.75" customHeight="1" x14ac:dyDescent="0.25">
      <c r="D433" s="7"/>
      <c r="AO433" s="42"/>
    </row>
    <row r="434" spans="4:41" ht="15.75" customHeight="1" x14ac:dyDescent="0.25">
      <c r="D434" s="7"/>
      <c r="AO434" s="42"/>
    </row>
    <row r="435" spans="4:41" ht="15.75" customHeight="1" x14ac:dyDescent="0.25">
      <c r="D435" s="7"/>
      <c r="AO435" s="42"/>
    </row>
    <row r="436" spans="4:41" ht="15.75" customHeight="1" x14ac:dyDescent="0.25">
      <c r="D436" s="7"/>
      <c r="AO436" s="42"/>
    </row>
    <row r="437" spans="4:41" ht="15.75" customHeight="1" x14ac:dyDescent="0.25">
      <c r="D437" s="7"/>
      <c r="AO437" s="42"/>
    </row>
    <row r="438" spans="4:41" ht="15.75" customHeight="1" x14ac:dyDescent="0.25">
      <c r="D438" s="7"/>
      <c r="AO438" s="42"/>
    </row>
    <row r="439" spans="4:41" ht="15.75" customHeight="1" x14ac:dyDescent="0.25">
      <c r="D439" s="7"/>
      <c r="AO439" s="42"/>
    </row>
    <row r="440" spans="4:41" ht="15.75" customHeight="1" x14ac:dyDescent="0.25">
      <c r="D440" s="7"/>
      <c r="AO440" s="42"/>
    </row>
    <row r="441" spans="4:41" ht="15.75" customHeight="1" x14ac:dyDescent="0.25">
      <c r="D441" s="7"/>
      <c r="AO441" s="42"/>
    </row>
    <row r="442" spans="4:41" ht="15.75" customHeight="1" x14ac:dyDescent="0.25">
      <c r="D442" s="7"/>
      <c r="AO442" s="42"/>
    </row>
    <row r="443" spans="4:41" ht="15.75" customHeight="1" x14ac:dyDescent="0.25">
      <c r="D443" s="7"/>
      <c r="AO443" s="42"/>
    </row>
    <row r="444" spans="4:41" ht="15.75" customHeight="1" x14ac:dyDescent="0.25">
      <c r="D444" s="7"/>
      <c r="AO444" s="42"/>
    </row>
    <row r="445" spans="4:41" ht="15.75" customHeight="1" x14ac:dyDescent="0.25">
      <c r="D445" s="7"/>
      <c r="AO445" s="42"/>
    </row>
    <row r="446" spans="4:41" ht="15.75" customHeight="1" x14ac:dyDescent="0.25">
      <c r="D446" s="7"/>
      <c r="AO446" s="42"/>
    </row>
    <row r="447" spans="4:41" ht="15.75" customHeight="1" x14ac:dyDescent="0.25">
      <c r="D447" s="7"/>
      <c r="AO447" s="42"/>
    </row>
    <row r="448" spans="4:41" ht="15.75" customHeight="1" x14ac:dyDescent="0.25">
      <c r="D448" s="7"/>
      <c r="AO448" s="42"/>
    </row>
    <row r="449" spans="4:41" ht="15.75" customHeight="1" x14ac:dyDescent="0.25">
      <c r="D449" s="7"/>
      <c r="AO449" s="42"/>
    </row>
    <row r="450" spans="4:41" ht="15.75" customHeight="1" x14ac:dyDescent="0.25">
      <c r="D450" s="7"/>
      <c r="AO450" s="42"/>
    </row>
    <row r="451" spans="4:41" ht="15.75" customHeight="1" x14ac:dyDescent="0.25">
      <c r="D451" s="7"/>
      <c r="AO451" s="42"/>
    </row>
    <row r="452" spans="4:41" ht="15.75" customHeight="1" x14ac:dyDescent="0.25">
      <c r="D452" s="7"/>
      <c r="AO452" s="42"/>
    </row>
    <row r="453" spans="4:41" ht="15.75" customHeight="1" x14ac:dyDescent="0.25">
      <c r="D453" s="7"/>
      <c r="AO453" s="42"/>
    </row>
    <row r="454" spans="4:41" ht="15.75" customHeight="1" x14ac:dyDescent="0.25">
      <c r="D454" s="7"/>
      <c r="AO454" s="42"/>
    </row>
    <row r="455" spans="4:41" ht="15.75" customHeight="1" x14ac:dyDescent="0.25">
      <c r="D455" s="7"/>
      <c r="AO455" s="42"/>
    </row>
    <row r="456" spans="4:41" ht="15.75" customHeight="1" x14ac:dyDescent="0.25">
      <c r="D456" s="7"/>
      <c r="AO456" s="42"/>
    </row>
    <row r="457" spans="4:41" ht="15.75" customHeight="1" x14ac:dyDescent="0.25">
      <c r="D457" s="7"/>
      <c r="AO457" s="42"/>
    </row>
    <row r="458" spans="4:41" ht="15.75" customHeight="1" x14ac:dyDescent="0.25">
      <c r="D458" s="7"/>
      <c r="AO458" s="42"/>
    </row>
    <row r="459" spans="4:41" ht="15.75" customHeight="1" x14ac:dyDescent="0.25">
      <c r="D459" s="7"/>
      <c r="AO459" s="42"/>
    </row>
    <row r="460" spans="4:41" ht="15.75" customHeight="1" x14ac:dyDescent="0.25">
      <c r="D460" s="7"/>
      <c r="AO460" s="42"/>
    </row>
    <row r="461" spans="4:41" ht="15.75" customHeight="1" x14ac:dyDescent="0.25">
      <c r="D461" s="7"/>
      <c r="AO461" s="42"/>
    </row>
    <row r="462" spans="4:41" ht="15.75" customHeight="1" x14ac:dyDescent="0.25">
      <c r="D462" s="7"/>
      <c r="AO462" s="42"/>
    </row>
    <row r="463" spans="4:41" ht="15.75" customHeight="1" x14ac:dyDescent="0.25">
      <c r="D463" s="7"/>
      <c r="AO463" s="42"/>
    </row>
    <row r="464" spans="4:41" ht="15.75" customHeight="1" x14ac:dyDescent="0.25">
      <c r="D464" s="7"/>
      <c r="AO464" s="42"/>
    </row>
    <row r="465" spans="4:41" ht="15.75" customHeight="1" x14ac:dyDescent="0.25">
      <c r="D465" s="7"/>
      <c r="AO465" s="42"/>
    </row>
    <row r="466" spans="4:41" ht="15.75" customHeight="1" x14ac:dyDescent="0.25">
      <c r="D466" s="7"/>
      <c r="AO466" s="42"/>
    </row>
    <row r="467" spans="4:41" ht="15.75" customHeight="1" x14ac:dyDescent="0.25">
      <c r="D467" s="7"/>
      <c r="AO467" s="42"/>
    </row>
    <row r="468" spans="4:41" ht="15.75" customHeight="1" x14ac:dyDescent="0.25">
      <c r="D468" s="7"/>
      <c r="AO468" s="42"/>
    </row>
    <row r="469" spans="4:41" ht="15.75" customHeight="1" x14ac:dyDescent="0.25">
      <c r="D469" s="7"/>
      <c r="AO469" s="42"/>
    </row>
    <row r="470" spans="4:41" ht="15.75" customHeight="1" x14ac:dyDescent="0.25">
      <c r="D470" s="7"/>
      <c r="AO470" s="42"/>
    </row>
    <row r="471" spans="4:41" ht="15.75" customHeight="1" x14ac:dyDescent="0.25">
      <c r="D471" s="7"/>
      <c r="AO471" s="42"/>
    </row>
    <row r="472" spans="4:41" ht="15.75" customHeight="1" x14ac:dyDescent="0.25">
      <c r="D472" s="7"/>
      <c r="AO472" s="42"/>
    </row>
    <row r="473" spans="4:41" ht="15.75" customHeight="1" x14ac:dyDescent="0.25">
      <c r="D473" s="7"/>
      <c r="AO473" s="42"/>
    </row>
    <row r="474" spans="4:41" ht="15.75" customHeight="1" x14ac:dyDescent="0.25">
      <c r="D474" s="7"/>
      <c r="AO474" s="42"/>
    </row>
    <row r="475" spans="4:41" ht="15.75" customHeight="1" x14ac:dyDescent="0.25">
      <c r="D475" s="7"/>
      <c r="AO475" s="42"/>
    </row>
    <row r="476" spans="4:41" ht="15.75" customHeight="1" x14ac:dyDescent="0.25">
      <c r="D476" s="7"/>
      <c r="AO476" s="42"/>
    </row>
    <row r="477" spans="4:41" ht="15.75" customHeight="1" x14ac:dyDescent="0.25">
      <c r="D477" s="7"/>
      <c r="AO477" s="42"/>
    </row>
    <row r="478" spans="4:41" ht="15.75" customHeight="1" x14ac:dyDescent="0.25">
      <c r="D478" s="7"/>
      <c r="AO478" s="42"/>
    </row>
    <row r="479" spans="4:41" ht="15.75" customHeight="1" x14ac:dyDescent="0.25">
      <c r="D479" s="7"/>
      <c r="AO479" s="42"/>
    </row>
    <row r="480" spans="4:41" ht="15.75" customHeight="1" x14ac:dyDescent="0.25">
      <c r="D480" s="7"/>
      <c r="AO480" s="42"/>
    </row>
    <row r="481" spans="4:41" ht="15.75" customHeight="1" x14ac:dyDescent="0.25">
      <c r="D481" s="7"/>
      <c r="AO481" s="42"/>
    </row>
    <row r="482" spans="4:41" ht="15.75" customHeight="1" x14ac:dyDescent="0.25">
      <c r="D482" s="7"/>
      <c r="AO482" s="42"/>
    </row>
    <row r="483" spans="4:41" ht="15.75" customHeight="1" x14ac:dyDescent="0.25">
      <c r="D483" s="7"/>
      <c r="AO483" s="42"/>
    </row>
    <row r="484" spans="4:41" ht="15.75" customHeight="1" x14ac:dyDescent="0.25">
      <c r="D484" s="7"/>
      <c r="AO484" s="42"/>
    </row>
    <row r="485" spans="4:41" ht="15.75" customHeight="1" x14ac:dyDescent="0.25">
      <c r="D485" s="7"/>
      <c r="AO485" s="42"/>
    </row>
    <row r="486" spans="4:41" ht="15.75" customHeight="1" x14ac:dyDescent="0.25">
      <c r="D486" s="7"/>
      <c r="AO486" s="42"/>
    </row>
    <row r="487" spans="4:41" ht="15.75" customHeight="1" x14ac:dyDescent="0.25">
      <c r="D487" s="7"/>
      <c r="AO487" s="42"/>
    </row>
    <row r="488" spans="4:41" ht="15.75" customHeight="1" x14ac:dyDescent="0.25">
      <c r="D488" s="7"/>
      <c r="AO488" s="42"/>
    </row>
    <row r="489" spans="4:41" ht="15.75" customHeight="1" x14ac:dyDescent="0.25">
      <c r="D489" s="7"/>
      <c r="AO489" s="42"/>
    </row>
    <row r="490" spans="4:41" ht="15.75" customHeight="1" x14ac:dyDescent="0.25">
      <c r="D490" s="7"/>
      <c r="AO490" s="42"/>
    </row>
    <row r="491" spans="4:41" ht="15.75" customHeight="1" x14ac:dyDescent="0.25">
      <c r="D491" s="7"/>
      <c r="AO491" s="42"/>
    </row>
    <row r="492" spans="4:41" ht="15.75" customHeight="1" x14ac:dyDescent="0.25">
      <c r="D492" s="7"/>
      <c r="AO492" s="42"/>
    </row>
    <row r="493" spans="4:41" ht="15.75" customHeight="1" x14ac:dyDescent="0.25">
      <c r="D493" s="7"/>
      <c r="AO493" s="42"/>
    </row>
    <row r="494" spans="4:41" ht="15.75" customHeight="1" x14ac:dyDescent="0.25">
      <c r="D494" s="7"/>
      <c r="AO494" s="42"/>
    </row>
    <row r="495" spans="4:41" ht="15.75" customHeight="1" x14ac:dyDescent="0.25">
      <c r="D495" s="7"/>
      <c r="AO495" s="42"/>
    </row>
    <row r="496" spans="4:41" ht="15.75" customHeight="1" x14ac:dyDescent="0.25">
      <c r="D496" s="7"/>
      <c r="AO496" s="42"/>
    </row>
    <row r="497" spans="4:41" ht="15.75" customHeight="1" x14ac:dyDescent="0.25">
      <c r="D497" s="7"/>
      <c r="AO497" s="42"/>
    </row>
    <row r="498" spans="4:41" ht="15.75" customHeight="1" x14ac:dyDescent="0.25">
      <c r="D498" s="7"/>
      <c r="AO498" s="42"/>
    </row>
    <row r="499" spans="4:41" ht="15.75" customHeight="1" x14ac:dyDescent="0.25">
      <c r="D499" s="7"/>
      <c r="AO499" s="42"/>
    </row>
    <row r="500" spans="4:41" ht="15.75" customHeight="1" x14ac:dyDescent="0.25">
      <c r="D500" s="7"/>
      <c r="AO500" s="42"/>
    </row>
    <row r="501" spans="4:41" ht="15.75" customHeight="1" x14ac:dyDescent="0.25">
      <c r="D501" s="7"/>
      <c r="AO501" s="42"/>
    </row>
    <row r="502" spans="4:41" ht="15.75" customHeight="1" x14ac:dyDescent="0.25">
      <c r="D502" s="7"/>
      <c r="AO502" s="42"/>
    </row>
    <row r="503" spans="4:41" ht="15.75" customHeight="1" x14ac:dyDescent="0.25">
      <c r="D503" s="7"/>
      <c r="AO503" s="42"/>
    </row>
    <row r="504" spans="4:41" ht="15.75" customHeight="1" x14ac:dyDescent="0.25">
      <c r="D504" s="7"/>
      <c r="AO504" s="42"/>
    </row>
    <row r="505" spans="4:41" ht="15.75" customHeight="1" x14ac:dyDescent="0.25">
      <c r="D505" s="7"/>
      <c r="AO505" s="42"/>
    </row>
    <row r="506" spans="4:41" ht="15.75" customHeight="1" x14ac:dyDescent="0.25">
      <c r="D506" s="7"/>
      <c r="AO506" s="42"/>
    </row>
    <row r="507" spans="4:41" ht="15.75" customHeight="1" x14ac:dyDescent="0.25">
      <c r="D507" s="7"/>
      <c r="AO507" s="42"/>
    </row>
    <row r="508" spans="4:41" ht="15.75" customHeight="1" x14ac:dyDescent="0.25">
      <c r="D508" s="7"/>
      <c r="AO508" s="42"/>
    </row>
    <row r="509" spans="4:41" ht="15.75" customHeight="1" x14ac:dyDescent="0.25">
      <c r="D509" s="7"/>
      <c r="AO509" s="42"/>
    </row>
    <row r="510" spans="4:41" ht="15.75" customHeight="1" x14ac:dyDescent="0.25">
      <c r="D510" s="7"/>
      <c r="AO510" s="42"/>
    </row>
    <row r="511" spans="4:41" ht="15.75" customHeight="1" x14ac:dyDescent="0.25">
      <c r="D511" s="7"/>
      <c r="AO511" s="42"/>
    </row>
    <row r="512" spans="4:41" ht="15.75" customHeight="1" x14ac:dyDescent="0.25">
      <c r="D512" s="7"/>
      <c r="AO512" s="42"/>
    </row>
    <row r="513" spans="4:41" ht="15.75" customHeight="1" x14ac:dyDescent="0.25">
      <c r="D513" s="7"/>
      <c r="AO513" s="42"/>
    </row>
    <row r="514" spans="4:41" ht="15.75" customHeight="1" x14ac:dyDescent="0.25">
      <c r="D514" s="7"/>
      <c r="AO514" s="42"/>
    </row>
    <row r="515" spans="4:41" ht="15.75" customHeight="1" x14ac:dyDescent="0.25">
      <c r="D515" s="7"/>
      <c r="AO515" s="42"/>
    </row>
    <row r="516" spans="4:41" ht="15.75" customHeight="1" x14ac:dyDescent="0.25">
      <c r="D516" s="7"/>
      <c r="AO516" s="42"/>
    </row>
    <row r="517" spans="4:41" ht="15.75" customHeight="1" x14ac:dyDescent="0.25">
      <c r="D517" s="7"/>
      <c r="AO517" s="42"/>
    </row>
    <row r="518" spans="4:41" ht="15.75" customHeight="1" x14ac:dyDescent="0.25">
      <c r="D518" s="7"/>
      <c r="AO518" s="42"/>
    </row>
    <row r="519" spans="4:41" ht="15.75" customHeight="1" x14ac:dyDescent="0.25">
      <c r="D519" s="7"/>
      <c r="AO519" s="42"/>
    </row>
    <row r="520" spans="4:41" ht="15.75" customHeight="1" x14ac:dyDescent="0.25">
      <c r="D520" s="7"/>
      <c r="AO520" s="42"/>
    </row>
    <row r="521" spans="4:41" ht="15.75" customHeight="1" x14ac:dyDescent="0.25">
      <c r="D521" s="7"/>
      <c r="AO521" s="42"/>
    </row>
    <row r="522" spans="4:41" ht="15.75" customHeight="1" x14ac:dyDescent="0.25">
      <c r="D522" s="7"/>
      <c r="AO522" s="42"/>
    </row>
    <row r="523" spans="4:41" ht="15.75" customHeight="1" x14ac:dyDescent="0.25">
      <c r="D523" s="7"/>
      <c r="AO523" s="42"/>
    </row>
    <row r="524" spans="4:41" ht="15.75" customHeight="1" x14ac:dyDescent="0.25">
      <c r="D524" s="7"/>
      <c r="AO524" s="42"/>
    </row>
    <row r="525" spans="4:41" ht="15.75" customHeight="1" x14ac:dyDescent="0.25">
      <c r="D525" s="7"/>
      <c r="AO525" s="42"/>
    </row>
    <row r="526" spans="4:41" ht="15.75" customHeight="1" x14ac:dyDescent="0.25">
      <c r="D526" s="7"/>
      <c r="AO526" s="42"/>
    </row>
    <row r="527" spans="4:41" ht="15.75" customHeight="1" x14ac:dyDescent="0.25">
      <c r="D527" s="7"/>
      <c r="AO527" s="42"/>
    </row>
    <row r="528" spans="4:41" ht="15.75" customHeight="1" x14ac:dyDescent="0.25">
      <c r="D528" s="7"/>
      <c r="AO528" s="42"/>
    </row>
    <row r="529" spans="4:41" ht="15.75" customHeight="1" x14ac:dyDescent="0.25">
      <c r="D529" s="7"/>
      <c r="AO529" s="42"/>
    </row>
    <row r="530" spans="4:41" ht="15.75" customHeight="1" x14ac:dyDescent="0.25">
      <c r="D530" s="7"/>
      <c r="AO530" s="42"/>
    </row>
    <row r="531" spans="4:41" ht="15.75" customHeight="1" x14ac:dyDescent="0.25">
      <c r="D531" s="7"/>
      <c r="AO531" s="42"/>
    </row>
    <row r="532" spans="4:41" ht="15.75" customHeight="1" x14ac:dyDescent="0.25">
      <c r="D532" s="7"/>
      <c r="AO532" s="42"/>
    </row>
    <row r="533" spans="4:41" ht="15.75" customHeight="1" x14ac:dyDescent="0.25">
      <c r="D533" s="7"/>
      <c r="AO533" s="42"/>
    </row>
    <row r="534" spans="4:41" ht="15.75" customHeight="1" x14ac:dyDescent="0.25">
      <c r="D534" s="7"/>
      <c r="AO534" s="42"/>
    </row>
    <row r="535" spans="4:41" ht="15.75" customHeight="1" x14ac:dyDescent="0.25">
      <c r="D535" s="7"/>
      <c r="AO535" s="42"/>
    </row>
    <row r="536" spans="4:41" ht="15.75" customHeight="1" x14ac:dyDescent="0.25">
      <c r="D536" s="7"/>
      <c r="AO536" s="42"/>
    </row>
    <row r="537" spans="4:41" ht="15.75" customHeight="1" x14ac:dyDescent="0.25">
      <c r="D537" s="7"/>
      <c r="AO537" s="42"/>
    </row>
    <row r="538" spans="4:41" ht="15.75" customHeight="1" x14ac:dyDescent="0.25">
      <c r="D538" s="7"/>
      <c r="AO538" s="42"/>
    </row>
    <row r="539" spans="4:41" ht="15.75" customHeight="1" x14ac:dyDescent="0.25">
      <c r="D539" s="7"/>
      <c r="AO539" s="42"/>
    </row>
    <row r="540" spans="4:41" ht="15.75" customHeight="1" x14ac:dyDescent="0.25">
      <c r="D540" s="7"/>
      <c r="AO540" s="42"/>
    </row>
    <row r="541" spans="4:41" ht="15.75" customHeight="1" x14ac:dyDescent="0.25">
      <c r="D541" s="7"/>
      <c r="AO541" s="42"/>
    </row>
    <row r="542" spans="4:41" ht="15.75" customHeight="1" x14ac:dyDescent="0.25">
      <c r="D542" s="7"/>
      <c r="AO542" s="42"/>
    </row>
    <row r="543" spans="4:41" ht="15.75" customHeight="1" x14ac:dyDescent="0.25">
      <c r="D543" s="7"/>
      <c r="AO543" s="42"/>
    </row>
    <row r="544" spans="4:41" ht="15.75" customHeight="1" x14ac:dyDescent="0.25">
      <c r="D544" s="7"/>
      <c r="AO544" s="42"/>
    </row>
    <row r="545" spans="4:41" ht="15.75" customHeight="1" x14ac:dyDescent="0.25">
      <c r="D545" s="7"/>
      <c r="AO545" s="42"/>
    </row>
    <row r="546" spans="4:41" ht="15.75" customHeight="1" x14ac:dyDescent="0.25">
      <c r="D546" s="7"/>
      <c r="AO546" s="42"/>
    </row>
    <row r="547" spans="4:41" ht="15.75" customHeight="1" x14ac:dyDescent="0.25">
      <c r="D547" s="7"/>
      <c r="AO547" s="42"/>
    </row>
    <row r="548" spans="4:41" ht="15.75" customHeight="1" x14ac:dyDescent="0.25">
      <c r="D548" s="7"/>
      <c r="AO548" s="42"/>
    </row>
    <row r="549" spans="4:41" ht="15.75" customHeight="1" x14ac:dyDescent="0.25">
      <c r="D549" s="7"/>
      <c r="AO549" s="42"/>
    </row>
    <row r="550" spans="4:41" ht="15.75" customHeight="1" x14ac:dyDescent="0.25">
      <c r="D550" s="7"/>
      <c r="AO550" s="42"/>
    </row>
    <row r="551" spans="4:41" ht="15.75" customHeight="1" x14ac:dyDescent="0.25">
      <c r="D551" s="7"/>
      <c r="AO551" s="42"/>
    </row>
    <row r="552" spans="4:41" ht="15.75" customHeight="1" x14ac:dyDescent="0.25">
      <c r="D552" s="7"/>
      <c r="AO552" s="42"/>
    </row>
    <row r="553" spans="4:41" ht="15.75" customHeight="1" x14ac:dyDescent="0.25">
      <c r="D553" s="7"/>
      <c r="AO553" s="42"/>
    </row>
    <row r="554" spans="4:41" ht="15.75" customHeight="1" x14ac:dyDescent="0.25">
      <c r="D554" s="7"/>
      <c r="AO554" s="42"/>
    </row>
    <row r="555" spans="4:41" ht="15.75" customHeight="1" x14ac:dyDescent="0.25">
      <c r="D555" s="7"/>
      <c r="AO555" s="42"/>
    </row>
    <row r="556" spans="4:41" ht="15.75" customHeight="1" x14ac:dyDescent="0.25">
      <c r="D556" s="7"/>
      <c r="AO556" s="42"/>
    </row>
    <row r="557" spans="4:41" ht="15.75" customHeight="1" x14ac:dyDescent="0.25">
      <c r="D557" s="7"/>
      <c r="AO557" s="42"/>
    </row>
    <row r="558" spans="4:41" ht="15.75" customHeight="1" x14ac:dyDescent="0.25">
      <c r="D558" s="7"/>
      <c r="AO558" s="42"/>
    </row>
    <row r="559" spans="4:41" ht="15.75" customHeight="1" x14ac:dyDescent="0.25">
      <c r="D559" s="7"/>
      <c r="AO559" s="42"/>
    </row>
    <row r="560" spans="4:41" ht="15.75" customHeight="1" x14ac:dyDescent="0.25">
      <c r="D560" s="7"/>
      <c r="AO560" s="42"/>
    </row>
    <row r="561" spans="4:41" ht="15.75" customHeight="1" x14ac:dyDescent="0.25">
      <c r="D561" s="7"/>
      <c r="AO561" s="42"/>
    </row>
    <row r="562" spans="4:41" ht="15.75" customHeight="1" x14ac:dyDescent="0.25">
      <c r="D562" s="7"/>
      <c r="AO562" s="42"/>
    </row>
    <row r="563" spans="4:41" ht="15.75" customHeight="1" x14ac:dyDescent="0.25">
      <c r="D563" s="7"/>
      <c r="AO563" s="42"/>
    </row>
    <row r="564" spans="4:41" ht="15.75" customHeight="1" x14ac:dyDescent="0.25">
      <c r="D564" s="7"/>
      <c r="AO564" s="42"/>
    </row>
    <row r="565" spans="4:41" ht="15.75" customHeight="1" x14ac:dyDescent="0.25">
      <c r="D565" s="7"/>
      <c r="AO565" s="42"/>
    </row>
    <row r="566" spans="4:41" ht="15.75" customHeight="1" x14ac:dyDescent="0.25">
      <c r="D566" s="7"/>
      <c r="AO566" s="42"/>
    </row>
    <row r="567" spans="4:41" ht="15.75" customHeight="1" x14ac:dyDescent="0.25">
      <c r="D567" s="7"/>
      <c r="AO567" s="42"/>
    </row>
    <row r="568" spans="4:41" ht="15.75" customHeight="1" x14ac:dyDescent="0.25">
      <c r="D568" s="7"/>
      <c r="AO568" s="42"/>
    </row>
    <row r="569" spans="4:41" ht="15.75" customHeight="1" x14ac:dyDescent="0.25">
      <c r="D569" s="7"/>
      <c r="AO569" s="42"/>
    </row>
    <row r="570" spans="4:41" ht="15.75" customHeight="1" x14ac:dyDescent="0.25">
      <c r="D570" s="7"/>
      <c r="AO570" s="42"/>
    </row>
    <row r="571" spans="4:41" ht="15.75" customHeight="1" x14ac:dyDescent="0.25">
      <c r="D571" s="7"/>
      <c r="AO571" s="42"/>
    </row>
    <row r="572" spans="4:41" ht="15.75" customHeight="1" x14ac:dyDescent="0.25">
      <c r="D572" s="7"/>
      <c r="AO572" s="42"/>
    </row>
    <row r="573" spans="4:41" ht="15.75" customHeight="1" x14ac:dyDescent="0.25">
      <c r="D573" s="7"/>
      <c r="AO573" s="42"/>
    </row>
    <row r="574" spans="4:41" ht="15.75" customHeight="1" x14ac:dyDescent="0.25">
      <c r="D574" s="7"/>
      <c r="AO574" s="42"/>
    </row>
    <row r="575" spans="4:41" ht="15.75" customHeight="1" x14ac:dyDescent="0.25">
      <c r="D575" s="7"/>
      <c r="AO575" s="42"/>
    </row>
    <row r="576" spans="4:41" ht="15.75" customHeight="1" x14ac:dyDescent="0.25">
      <c r="D576" s="7"/>
      <c r="AO576" s="42"/>
    </row>
    <row r="577" spans="4:41" ht="15.75" customHeight="1" x14ac:dyDescent="0.25">
      <c r="D577" s="7"/>
      <c r="AO577" s="42"/>
    </row>
    <row r="578" spans="4:41" ht="15.75" customHeight="1" x14ac:dyDescent="0.25">
      <c r="D578" s="7"/>
      <c r="AO578" s="42"/>
    </row>
    <row r="579" spans="4:41" ht="15.75" customHeight="1" x14ac:dyDescent="0.25">
      <c r="D579" s="7"/>
      <c r="AO579" s="42"/>
    </row>
    <row r="580" spans="4:41" ht="15.75" customHeight="1" x14ac:dyDescent="0.25">
      <c r="D580" s="7"/>
      <c r="AO580" s="42"/>
    </row>
    <row r="581" spans="4:41" ht="15.75" customHeight="1" x14ac:dyDescent="0.25">
      <c r="D581" s="7"/>
      <c r="AO581" s="42"/>
    </row>
    <row r="582" spans="4:41" ht="15.75" customHeight="1" x14ac:dyDescent="0.25">
      <c r="D582" s="7"/>
      <c r="AO582" s="42"/>
    </row>
    <row r="583" spans="4:41" ht="15.75" customHeight="1" x14ac:dyDescent="0.25">
      <c r="D583" s="7"/>
      <c r="AO583" s="42"/>
    </row>
    <row r="584" spans="4:41" ht="15.75" customHeight="1" x14ac:dyDescent="0.25">
      <c r="D584" s="7"/>
      <c r="AO584" s="42"/>
    </row>
    <row r="585" spans="4:41" ht="15.75" customHeight="1" x14ac:dyDescent="0.25">
      <c r="D585" s="7"/>
      <c r="AO585" s="42"/>
    </row>
    <row r="586" spans="4:41" ht="15.75" customHeight="1" x14ac:dyDescent="0.25">
      <c r="D586" s="7"/>
      <c r="AO586" s="42"/>
    </row>
    <row r="587" spans="4:41" ht="15.75" customHeight="1" x14ac:dyDescent="0.25">
      <c r="D587" s="7"/>
      <c r="AO587" s="42"/>
    </row>
    <row r="588" spans="4:41" ht="15.75" customHeight="1" x14ac:dyDescent="0.25">
      <c r="D588" s="7"/>
      <c r="AO588" s="42"/>
    </row>
    <row r="589" spans="4:41" ht="15.75" customHeight="1" x14ac:dyDescent="0.25">
      <c r="D589" s="7"/>
      <c r="AO589" s="42"/>
    </row>
    <row r="590" spans="4:41" ht="15.75" customHeight="1" x14ac:dyDescent="0.25">
      <c r="D590" s="7"/>
      <c r="AO590" s="42"/>
    </row>
    <row r="591" spans="4:41" ht="15.75" customHeight="1" x14ac:dyDescent="0.25">
      <c r="D591" s="7"/>
      <c r="AO591" s="42"/>
    </row>
    <row r="592" spans="4:41" ht="15.75" customHeight="1" x14ac:dyDescent="0.25">
      <c r="D592" s="7"/>
      <c r="AO592" s="42"/>
    </row>
    <row r="593" spans="4:41" ht="15.75" customHeight="1" x14ac:dyDescent="0.25">
      <c r="D593" s="7"/>
      <c r="AO593" s="42"/>
    </row>
    <row r="594" spans="4:41" ht="15.75" customHeight="1" x14ac:dyDescent="0.25">
      <c r="D594" s="7"/>
      <c r="AO594" s="42"/>
    </row>
    <row r="595" spans="4:41" ht="15.75" customHeight="1" x14ac:dyDescent="0.25">
      <c r="D595" s="7"/>
      <c r="AO595" s="42"/>
    </row>
    <row r="596" spans="4:41" ht="15.75" customHeight="1" x14ac:dyDescent="0.25">
      <c r="D596" s="7"/>
      <c r="AO596" s="42"/>
    </row>
    <row r="597" spans="4:41" ht="15.75" customHeight="1" x14ac:dyDescent="0.25">
      <c r="D597" s="7"/>
      <c r="AO597" s="42"/>
    </row>
    <row r="598" spans="4:41" ht="15.75" customHeight="1" x14ac:dyDescent="0.25">
      <c r="D598" s="7"/>
      <c r="AO598" s="42"/>
    </row>
    <row r="599" spans="4:41" ht="15.75" customHeight="1" x14ac:dyDescent="0.25">
      <c r="D599" s="7"/>
      <c r="AO599" s="42"/>
    </row>
    <row r="600" spans="4:41" ht="15.75" customHeight="1" x14ac:dyDescent="0.25">
      <c r="D600" s="7"/>
      <c r="AO600" s="42"/>
    </row>
    <row r="601" spans="4:41" ht="15.75" customHeight="1" x14ac:dyDescent="0.25">
      <c r="D601" s="7"/>
      <c r="AO601" s="42"/>
    </row>
    <row r="602" spans="4:41" ht="15.75" customHeight="1" x14ac:dyDescent="0.25">
      <c r="D602" s="7"/>
      <c r="AO602" s="42"/>
    </row>
    <row r="603" spans="4:41" ht="15.75" customHeight="1" x14ac:dyDescent="0.25">
      <c r="D603" s="7"/>
      <c r="AO603" s="42"/>
    </row>
    <row r="604" spans="4:41" ht="15.75" customHeight="1" x14ac:dyDescent="0.25">
      <c r="D604" s="7"/>
      <c r="AO604" s="42"/>
    </row>
    <row r="605" spans="4:41" ht="15.75" customHeight="1" x14ac:dyDescent="0.25">
      <c r="D605" s="7"/>
      <c r="AO605" s="42"/>
    </row>
    <row r="606" spans="4:41" ht="15.75" customHeight="1" x14ac:dyDescent="0.25">
      <c r="D606" s="7"/>
      <c r="AO606" s="42"/>
    </row>
    <row r="607" spans="4:41" ht="15.75" customHeight="1" x14ac:dyDescent="0.25">
      <c r="D607" s="7"/>
      <c r="AO607" s="42"/>
    </row>
    <row r="608" spans="4:41" ht="15.75" customHeight="1" x14ac:dyDescent="0.25">
      <c r="D608" s="7"/>
      <c r="AO608" s="42"/>
    </row>
    <row r="609" spans="4:41" ht="15.75" customHeight="1" x14ac:dyDescent="0.25">
      <c r="D609" s="7"/>
      <c r="AO609" s="42"/>
    </row>
    <row r="610" spans="4:41" ht="15.75" customHeight="1" x14ac:dyDescent="0.25">
      <c r="D610" s="7"/>
      <c r="AO610" s="42"/>
    </row>
    <row r="611" spans="4:41" ht="15.75" customHeight="1" x14ac:dyDescent="0.25">
      <c r="D611" s="7"/>
      <c r="AO611" s="42"/>
    </row>
    <row r="612" spans="4:41" ht="15.75" customHeight="1" x14ac:dyDescent="0.25">
      <c r="D612" s="7"/>
      <c r="AO612" s="42"/>
    </row>
    <row r="613" spans="4:41" ht="15.75" customHeight="1" x14ac:dyDescent="0.25">
      <c r="D613" s="7"/>
      <c r="AO613" s="42"/>
    </row>
    <row r="614" spans="4:41" ht="15.75" customHeight="1" x14ac:dyDescent="0.25">
      <c r="D614" s="7"/>
      <c r="AO614" s="42"/>
    </row>
    <row r="615" spans="4:41" ht="15.75" customHeight="1" x14ac:dyDescent="0.25">
      <c r="D615" s="7"/>
      <c r="AO615" s="42"/>
    </row>
    <row r="616" spans="4:41" ht="15.75" customHeight="1" x14ac:dyDescent="0.25">
      <c r="D616" s="7"/>
      <c r="AO616" s="42"/>
    </row>
    <row r="617" spans="4:41" ht="15.75" customHeight="1" x14ac:dyDescent="0.25">
      <c r="D617" s="7"/>
      <c r="AO617" s="42"/>
    </row>
    <row r="618" spans="4:41" ht="15.75" customHeight="1" x14ac:dyDescent="0.25">
      <c r="D618" s="7"/>
      <c r="AO618" s="42"/>
    </row>
    <row r="619" spans="4:41" ht="15.75" customHeight="1" x14ac:dyDescent="0.25">
      <c r="D619" s="7"/>
      <c r="AO619" s="42"/>
    </row>
    <row r="620" spans="4:41" ht="15.75" customHeight="1" x14ac:dyDescent="0.25">
      <c r="D620" s="7"/>
      <c r="AO620" s="42"/>
    </row>
    <row r="621" spans="4:41" ht="15.75" customHeight="1" x14ac:dyDescent="0.25">
      <c r="D621" s="7"/>
      <c r="AO621" s="42"/>
    </row>
    <row r="622" spans="4:41" ht="15.75" customHeight="1" x14ac:dyDescent="0.25">
      <c r="D622" s="7"/>
      <c r="AO622" s="42"/>
    </row>
    <row r="623" spans="4:41" ht="15.75" customHeight="1" x14ac:dyDescent="0.25">
      <c r="D623" s="7"/>
      <c r="AO623" s="42"/>
    </row>
    <row r="624" spans="4:41" ht="15.75" customHeight="1" x14ac:dyDescent="0.25">
      <c r="D624" s="7"/>
      <c r="AO624" s="42"/>
    </row>
    <row r="625" spans="4:41" ht="15.75" customHeight="1" x14ac:dyDescent="0.25">
      <c r="D625" s="7"/>
      <c r="AO625" s="42"/>
    </row>
    <row r="626" spans="4:41" ht="15.75" customHeight="1" x14ac:dyDescent="0.25">
      <c r="D626" s="7"/>
      <c r="AO626" s="42"/>
    </row>
    <row r="627" spans="4:41" ht="15.75" customHeight="1" x14ac:dyDescent="0.25">
      <c r="D627" s="7"/>
      <c r="AO627" s="42"/>
    </row>
    <row r="628" spans="4:41" ht="15.75" customHeight="1" x14ac:dyDescent="0.25">
      <c r="D628" s="7"/>
      <c r="AO628" s="42"/>
    </row>
    <row r="629" spans="4:41" ht="15.75" customHeight="1" x14ac:dyDescent="0.25">
      <c r="D629" s="7"/>
      <c r="AO629" s="42"/>
    </row>
    <row r="630" spans="4:41" ht="15.75" customHeight="1" x14ac:dyDescent="0.25">
      <c r="D630" s="7"/>
      <c r="AO630" s="42"/>
    </row>
    <row r="631" spans="4:41" ht="15.75" customHeight="1" x14ac:dyDescent="0.25">
      <c r="D631" s="7"/>
      <c r="AO631" s="42"/>
    </row>
    <row r="632" spans="4:41" ht="15.75" customHeight="1" x14ac:dyDescent="0.25">
      <c r="D632" s="7"/>
      <c r="AO632" s="42"/>
    </row>
    <row r="633" spans="4:41" ht="15.75" customHeight="1" x14ac:dyDescent="0.25">
      <c r="D633" s="7"/>
      <c r="AO633" s="42"/>
    </row>
    <row r="634" spans="4:41" ht="15.75" customHeight="1" x14ac:dyDescent="0.25">
      <c r="D634" s="7"/>
      <c r="AO634" s="42"/>
    </row>
    <row r="635" spans="4:41" ht="15.75" customHeight="1" x14ac:dyDescent="0.25">
      <c r="D635" s="7"/>
      <c r="AO635" s="42"/>
    </row>
    <row r="636" spans="4:41" ht="15.75" customHeight="1" x14ac:dyDescent="0.25">
      <c r="D636" s="7"/>
      <c r="AO636" s="42"/>
    </row>
    <row r="637" spans="4:41" ht="15.75" customHeight="1" x14ac:dyDescent="0.25">
      <c r="D637" s="7"/>
      <c r="AO637" s="42"/>
    </row>
    <row r="638" spans="4:41" ht="15.75" customHeight="1" x14ac:dyDescent="0.25">
      <c r="D638" s="7"/>
      <c r="AO638" s="42"/>
    </row>
    <row r="639" spans="4:41" ht="15.75" customHeight="1" x14ac:dyDescent="0.25">
      <c r="D639" s="7"/>
      <c r="AO639" s="42"/>
    </row>
    <row r="640" spans="4:41" ht="15.75" customHeight="1" x14ac:dyDescent="0.25">
      <c r="D640" s="7"/>
      <c r="AO640" s="42"/>
    </row>
    <row r="641" spans="4:41" ht="15.75" customHeight="1" x14ac:dyDescent="0.25">
      <c r="D641" s="7"/>
      <c r="AO641" s="42"/>
    </row>
    <row r="642" spans="4:41" ht="15.75" customHeight="1" x14ac:dyDescent="0.25">
      <c r="D642" s="7"/>
      <c r="AO642" s="42"/>
    </row>
    <row r="643" spans="4:41" ht="15.75" customHeight="1" x14ac:dyDescent="0.25">
      <c r="D643" s="7"/>
      <c r="AO643" s="42"/>
    </row>
    <row r="644" spans="4:41" ht="15.75" customHeight="1" x14ac:dyDescent="0.25">
      <c r="D644" s="7"/>
      <c r="AO644" s="42"/>
    </row>
    <row r="645" spans="4:41" ht="15.75" customHeight="1" x14ac:dyDescent="0.25">
      <c r="D645" s="7"/>
      <c r="AO645" s="42"/>
    </row>
    <row r="646" spans="4:41" ht="15.75" customHeight="1" x14ac:dyDescent="0.25">
      <c r="D646" s="7"/>
      <c r="AO646" s="42"/>
    </row>
    <row r="647" spans="4:41" ht="15.75" customHeight="1" x14ac:dyDescent="0.25">
      <c r="D647" s="7"/>
      <c r="AO647" s="42"/>
    </row>
    <row r="648" spans="4:41" ht="15.75" customHeight="1" x14ac:dyDescent="0.25">
      <c r="D648" s="7"/>
      <c r="AO648" s="42"/>
    </row>
    <row r="649" spans="4:41" ht="15.75" customHeight="1" x14ac:dyDescent="0.25">
      <c r="D649" s="7"/>
      <c r="AO649" s="42"/>
    </row>
    <row r="650" spans="4:41" ht="15.75" customHeight="1" x14ac:dyDescent="0.25">
      <c r="D650" s="7"/>
      <c r="AO650" s="42"/>
    </row>
    <row r="651" spans="4:41" ht="15.75" customHeight="1" x14ac:dyDescent="0.25">
      <c r="D651" s="7"/>
      <c r="AO651" s="42"/>
    </row>
    <row r="652" spans="4:41" ht="15.75" customHeight="1" x14ac:dyDescent="0.25">
      <c r="D652" s="7"/>
      <c r="AO652" s="42"/>
    </row>
    <row r="653" spans="4:41" ht="15.75" customHeight="1" x14ac:dyDescent="0.25">
      <c r="D653" s="7"/>
      <c r="AO653" s="42"/>
    </row>
    <row r="654" spans="4:41" ht="15.75" customHeight="1" x14ac:dyDescent="0.25">
      <c r="D654" s="7"/>
      <c r="AO654" s="42"/>
    </row>
    <row r="655" spans="4:41" ht="15.75" customHeight="1" x14ac:dyDescent="0.25">
      <c r="D655" s="7"/>
      <c r="AO655" s="42"/>
    </row>
    <row r="656" spans="4:41" ht="15.75" customHeight="1" x14ac:dyDescent="0.25">
      <c r="D656" s="7"/>
      <c r="AO656" s="42"/>
    </row>
    <row r="657" spans="4:41" ht="15.75" customHeight="1" x14ac:dyDescent="0.25">
      <c r="D657" s="7"/>
      <c r="AO657" s="42"/>
    </row>
    <row r="658" spans="4:41" ht="15.75" customHeight="1" x14ac:dyDescent="0.25">
      <c r="D658" s="7"/>
      <c r="AO658" s="42"/>
    </row>
    <row r="659" spans="4:41" ht="15.75" customHeight="1" x14ac:dyDescent="0.25">
      <c r="D659" s="7"/>
      <c r="AO659" s="42"/>
    </row>
    <row r="660" spans="4:41" ht="15.75" customHeight="1" x14ac:dyDescent="0.25">
      <c r="D660" s="7"/>
      <c r="AO660" s="42"/>
    </row>
    <row r="661" spans="4:41" ht="15.75" customHeight="1" x14ac:dyDescent="0.25">
      <c r="D661" s="7"/>
      <c r="AO661" s="42"/>
    </row>
    <row r="662" spans="4:41" ht="15.75" customHeight="1" x14ac:dyDescent="0.25">
      <c r="D662" s="7"/>
      <c r="AO662" s="42"/>
    </row>
    <row r="663" spans="4:41" ht="15.75" customHeight="1" x14ac:dyDescent="0.25">
      <c r="D663" s="7"/>
      <c r="AO663" s="42"/>
    </row>
    <row r="664" spans="4:41" ht="15.75" customHeight="1" x14ac:dyDescent="0.25">
      <c r="D664" s="7"/>
      <c r="AO664" s="42"/>
    </row>
    <row r="665" spans="4:41" ht="15.75" customHeight="1" x14ac:dyDescent="0.25">
      <c r="D665" s="7"/>
      <c r="AO665" s="42"/>
    </row>
    <row r="666" spans="4:41" ht="15.75" customHeight="1" x14ac:dyDescent="0.25">
      <c r="D666" s="7"/>
      <c r="AO666" s="42"/>
    </row>
    <row r="667" spans="4:41" ht="15.75" customHeight="1" x14ac:dyDescent="0.25">
      <c r="D667" s="7"/>
      <c r="AO667" s="42"/>
    </row>
    <row r="668" spans="4:41" ht="15.75" customHeight="1" x14ac:dyDescent="0.25">
      <c r="D668" s="7"/>
      <c r="AO668" s="42"/>
    </row>
    <row r="669" spans="4:41" ht="15.75" customHeight="1" x14ac:dyDescent="0.25">
      <c r="D669" s="7"/>
      <c r="AO669" s="42"/>
    </row>
    <row r="670" spans="4:41" ht="15.75" customHeight="1" x14ac:dyDescent="0.25">
      <c r="D670" s="7"/>
      <c r="AO670" s="42"/>
    </row>
    <row r="671" spans="4:41" ht="15.75" customHeight="1" x14ac:dyDescent="0.25">
      <c r="D671" s="7"/>
      <c r="AO671" s="42"/>
    </row>
    <row r="672" spans="4:41" ht="15.75" customHeight="1" x14ac:dyDescent="0.25">
      <c r="D672" s="7"/>
      <c r="AO672" s="42"/>
    </row>
    <row r="673" spans="4:41" ht="15.75" customHeight="1" x14ac:dyDescent="0.25">
      <c r="D673" s="7"/>
      <c r="AO673" s="42"/>
    </row>
    <row r="674" spans="4:41" ht="15.75" customHeight="1" x14ac:dyDescent="0.25">
      <c r="D674" s="7"/>
      <c r="AO674" s="42"/>
    </row>
    <row r="675" spans="4:41" ht="15.75" customHeight="1" x14ac:dyDescent="0.25">
      <c r="D675" s="7"/>
      <c r="AO675" s="42"/>
    </row>
    <row r="676" spans="4:41" ht="15.75" customHeight="1" x14ac:dyDescent="0.25">
      <c r="D676" s="7"/>
      <c r="AO676" s="42"/>
    </row>
    <row r="677" spans="4:41" ht="15.75" customHeight="1" x14ac:dyDescent="0.25">
      <c r="D677" s="7"/>
      <c r="AO677" s="42"/>
    </row>
    <row r="678" spans="4:41" ht="15.75" customHeight="1" x14ac:dyDescent="0.25">
      <c r="D678" s="7"/>
      <c r="AO678" s="42"/>
    </row>
    <row r="679" spans="4:41" ht="15.75" customHeight="1" x14ac:dyDescent="0.25">
      <c r="D679" s="7"/>
      <c r="AO679" s="42"/>
    </row>
    <row r="680" spans="4:41" ht="15.75" customHeight="1" x14ac:dyDescent="0.25">
      <c r="D680" s="7"/>
      <c r="AO680" s="42"/>
    </row>
    <row r="681" spans="4:41" ht="15.75" customHeight="1" x14ac:dyDescent="0.25">
      <c r="D681" s="7"/>
      <c r="AO681" s="42"/>
    </row>
    <row r="682" spans="4:41" ht="15.75" customHeight="1" x14ac:dyDescent="0.25">
      <c r="D682" s="7"/>
      <c r="AO682" s="42"/>
    </row>
    <row r="683" spans="4:41" ht="15.75" customHeight="1" x14ac:dyDescent="0.25">
      <c r="D683" s="7"/>
      <c r="AO683" s="42"/>
    </row>
    <row r="684" spans="4:41" ht="15.75" customHeight="1" x14ac:dyDescent="0.25">
      <c r="D684" s="7"/>
      <c r="AO684" s="42"/>
    </row>
    <row r="685" spans="4:41" ht="15.75" customHeight="1" x14ac:dyDescent="0.25">
      <c r="D685" s="7"/>
      <c r="AO685" s="42"/>
    </row>
    <row r="686" spans="4:41" ht="15.75" customHeight="1" x14ac:dyDescent="0.25">
      <c r="D686" s="7"/>
      <c r="AO686" s="42"/>
    </row>
    <row r="687" spans="4:41" ht="15.75" customHeight="1" x14ac:dyDescent="0.25">
      <c r="D687" s="7"/>
      <c r="AO687" s="42"/>
    </row>
    <row r="688" spans="4:41" ht="15.75" customHeight="1" x14ac:dyDescent="0.25">
      <c r="D688" s="7"/>
      <c r="AO688" s="42"/>
    </row>
    <row r="689" spans="4:41" ht="15.75" customHeight="1" x14ac:dyDescent="0.25">
      <c r="D689" s="7"/>
      <c r="AO689" s="42"/>
    </row>
    <row r="690" spans="4:41" ht="15.75" customHeight="1" x14ac:dyDescent="0.25">
      <c r="D690" s="7"/>
      <c r="AO690" s="42"/>
    </row>
    <row r="691" spans="4:41" ht="15.75" customHeight="1" x14ac:dyDescent="0.25">
      <c r="D691" s="7"/>
      <c r="AO691" s="42"/>
    </row>
    <row r="692" spans="4:41" ht="15.75" customHeight="1" x14ac:dyDescent="0.25">
      <c r="D692" s="7"/>
      <c r="AO692" s="42"/>
    </row>
    <row r="693" spans="4:41" ht="15.75" customHeight="1" x14ac:dyDescent="0.25">
      <c r="D693" s="7"/>
      <c r="AO693" s="42"/>
    </row>
    <row r="694" spans="4:41" ht="15.75" customHeight="1" x14ac:dyDescent="0.25">
      <c r="D694" s="7"/>
      <c r="AO694" s="42"/>
    </row>
    <row r="695" spans="4:41" ht="15.75" customHeight="1" x14ac:dyDescent="0.25">
      <c r="D695" s="7"/>
      <c r="AO695" s="42"/>
    </row>
    <row r="696" spans="4:41" ht="15.75" customHeight="1" x14ac:dyDescent="0.25">
      <c r="D696" s="7"/>
      <c r="AO696" s="42"/>
    </row>
    <row r="697" spans="4:41" ht="15.75" customHeight="1" x14ac:dyDescent="0.25">
      <c r="D697" s="7"/>
      <c r="AO697" s="42"/>
    </row>
    <row r="698" spans="4:41" ht="15.75" customHeight="1" x14ac:dyDescent="0.25">
      <c r="D698" s="7"/>
      <c r="AO698" s="42"/>
    </row>
    <row r="699" spans="4:41" ht="15.75" customHeight="1" x14ac:dyDescent="0.25">
      <c r="D699" s="7"/>
      <c r="AO699" s="42"/>
    </row>
    <row r="700" spans="4:41" ht="15.75" customHeight="1" x14ac:dyDescent="0.25">
      <c r="D700" s="7"/>
      <c r="AO700" s="42"/>
    </row>
    <row r="701" spans="4:41" ht="15.75" customHeight="1" x14ac:dyDescent="0.25">
      <c r="D701" s="7"/>
      <c r="AO701" s="42"/>
    </row>
    <row r="702" spans="4:41" ht="15.75" customHeight="1" x14ac:dyDescent="0.25">
      <c r="D702" s="7"/>
      <c r="AO702" s="42"/>
    </row>
    <row r="703" spans="4:41" ht="15.75" customHeight="1" x14ac:dyDescent="0.25">
      <c r="D703" s="7"/>
      <c r="AO703" s="42"/>
    </row>
    <row r="704" spans="4:41" ht="15.75" customHeight="1" x14ac:dyDescent="0.25">
      <c r="D704" s="7"/>
      <c r="AO704" s="42"/>
    </row>
    <row r="705" spans="4:41" ht="15.75" customHeight="1" x14ac:dyDescent="0.25">
      <c r="D705" s="7"/>
      <c r="AO705" s="42"/>
    </row>
    <row r="706" spans="4:41" ht="15.75" customHeight="1" x14ac:dyDescent="0.25">
      <c r="D706" s="7"/>
      <c r="AO706" s="42"/>
    </row>
    <row r="707" spans="4:41" ht="15.75" customHeight="1" x14ac:dyDescent="0.25">
      <c r="D707" s="7"/>
      <c r="AO707" s="42"/>
    </row>
    <row r="708" spans="4:41" ht="15.75" customHeight="1" x14ac:dyDescent="0.25">
      <c r="D708" s="7"/>
      <c r="AO708" s="42"/>
    </row>
    <row r="709" spans="4:41" ht="15.75" customHeight="1" x14ac:dyDescent="0.25">
      <c r="D709" s="7"/>
      <c r="AO709" s="42"/>
    </row>
    <row r="710" spans="4:41" ht="15.75" customHeight="1" x14ac:dyDescent="0.25">
      <c r="D710" s="7"/>
      <c r="AO710" s="42"/>
    </row>
    <row r="711" spans="4:41" ht="15.75" customHeight="1" x14ac:dyDescent="0.25">
      <c r="D711" s="7"/>
      <c r="AO711" s="42"/>
    </row>
    <row r="712" spans="4:41" ht="15.75" customHeight="1" x14ac:dyDescent="0.25">
      <c r="D712" s="7"/>
      <c r="AO712" s="42"/>
    </row>
    <row r="713" spans="4:41" ht="15.75" customHeight="1" x14ac:dyDescent="0.25">
      <c r="D713" s="7"/>
      <c r="AO713" s="42"/>
    </row>
    <row r="714" spans="4:41" ht="15.75" customHeight="1" x14ac:dyDescent="0.25">
      <c r="D714" s="7"/>
      <c r="AO714" s="42"/>
    </row>
    <row r="715" spans="4:41" ht="15.75" customHeight="1" x14ac:dyDescent="0.25">
      <c r="D715" s="7"/>
      <c r="AO715" s="42"/>
    </row>
    <row r="716" spans="4:41" ht="15.75" customHeight="1" x14ac:dyDescent="0.25">
      <c r="D716" s="7"/>
      <c r="AO716" s="42"/>
    </row>
    <row r="717" spans="4:41" ht="15.75" customHeight="1" x14ac:dyDescent="0.25">
      <c r="D717" s="7"/>
      <c r="AO717" s="42"/>
    </row>
    <row r="718" spans="4:41" ht="15.75" customHeight="1" x14ac:dyDescent="0.25">
      <c r="D718" s="7"/>
      <c r="AO718" s="42"/>
    </row>
    <row r="719" spans="4:41" ht="15.75" customHeight="1" x14ac:dyDescent="0.25">
      <c r="D719" s="7"/>
      <c r="AO719" s="42"/>
    </row>
    <row r="720" spans="4:41" ht="15.75" customHeight="1" x14ac:dyDescent="0.25">
      <c r="D720" s="7"/>
      <c r="AO720" s="42"/>
    </row>
    <row r="721" spans="4:41" ht="15.75" customHeight="1" x14ac:dyDescent="0.25">
      <c r="D721" s="7"/>
      <c r="AO721" s="42"/>
    </row>
    <row r="722" spans="4:41" ht="15.75" customHeight="1" x14ac:dyDescent="0.25">
      <c r="D722" s="7"/>
      <c r="AO722" s="42"/>
    </row>
    <row r="723" spans="4:41" ht="15.75" customHeight="1" x14ac:dyDescent="0.25">
      <c r="D723" s="7"/>
      <c r="AO723" s="42"/>
    </row>
    <row r="724" spans="4:41" ht="15.75" customHeight="1" x14ac:dyDescent="0.25">
      <c r="D724" s="7"/>
      <c r="AO724" s="42"/>
    </row>
    <row r="725" spans="4:41" ht="15.75" customHeight="1" x14ac:dyDescent="0.25">
      <c r="D725" s="7"/>
      <c r="AO725" s="42"/>
    </row>
    <row r="726" spans="4:41" ht="15.75" customHeight="1" x14ac:dyDescent="0.25">
      <c r="D726" s="7"/>
      <c r="AO726" s="42"/>
    </row>
    <row r="727" spans="4:41" ht="15.75" customHeight="1" x14ac:dyDescent="0.25">
      <c r="D727" s="7"/>
      <c r="AO727" s="42"/>
    </row>
    <row r="728" spans="4:41" ht="15.75" customHeight="1" x14ac:dyDescent="0.25">
      <c r="D728" s="7"/>
      <c r="AO728" s="42"/>
    </row>
    <row r="729" spans="4:41" ht="15.75" customHeight="1" x14ac:dyDescent="0.25">
      <c r="D729" s="7"/>
      <c r="AO729" s="42"/>
    </row>
    <row r="730" spans="4:41" ht="15.75" customHeight="1" x14ac:dyDescent="0.25">
      <c r="D730" s="7"/>
      <c r="AO730" s="42"/>
    </row>
    <row r="731" spans="4:41" ht="15.75" customHeight="1" x14ac:dyDescent="0.25">
      <c r="D731" s="7"/>
      <c r="AO731" s="42"/>
    </row>
    <row r="732" spans="4:41" ht="15.75" customHeight="1" x14ac:dyDescent="0.25">
      <c r="D732" s="7"/>
      <c r="AO732" s="42"/>
    </row>
    <row r="733" spans="4:41" ht="15.75" customHeight="1" x14ac:dyDescent="0.25">
      <c r="D733" s="7"/>
      <c r="AO733" s="42"/>
    </row>
    <row r="734" spans="4:41" ht="15.75" customHeight="1" x14ac:dyDescent="0.25">
      <c r="D734" s="7"/>
      <c r="AO734" s="42"/>
    </row>
    <row r="735" spans="4:41" ht="15.75" customHeight="1" x14ac:dyDescent="0.25">
      <c r="D735" s="7"/>
      <c r="AO735" s="42"/>
    </row>
    <row r="736" spans="4:41" ht="15.75" customHeight="1" x14ac:dyDescent="0.25">
      <c r="D736" s="7"/>
      <c r="AO736" s="42"/>
    </row>
    <row r="737" spans="4:41" ht="15.75" customHeight="1" x14ac:dyDescent="0.25">
      <c r="D737" s="7"/>
      <c r="AO737" s="42"/>
    </row>
    <row r="738" spans="4:41" ht="15.75" customHeight="1" x14ac:dyDescent="0.25">
      <c r="D738" s="7"/>
      <c r="AO738" s="42"/>
    </row>
    <row r="739" spans="4:41" ht="15.75" customHeight="1" x14ac:dyDescent="0.25">
      <c r="D739" s="7"/>
      <c r="AO739" s="42"/>
    </row>
    <row r="740" spans="4:41" ht="15.75" customHeight="1" x14ac:dyDescent="0.25">
      <c r="D740" s="7"/>
      <c r="AO740" s="42"/>
    </row>
    <row r="741" spans="4:41" ht="15.75" customHeight="1" x14ac:dyDescent="0.25">
      <c r="D741" s="7"/>
      <c r="AO741" s="42"/>
    </row>
    <row r="742" spans="4:41" ht="15.75" customHeight="1" x14ac:dyDescent="0.25">
      <c r="D742" s="7"/>
      <c r="AO742" s="42"/>
    </row>
    <row r="743" spans="4:41" ht="15.75" customHeight="1" x14ac:dyDescent="0.25">
      <c r="D743" s="7"/>
      <c r="AO743" s="42"/>
    </row>
    <row r="744" spans="4:41" ht="15.75" customHeight="1" x14ac:dyDescent="0.25">
      <c r="D744" s="7"/>
      <c r="AO744" s="42"/>
    </row>
    <row r="745" spans="4:41" ht="15.75" customHeight="1" x14ac:dyDescent="0.25">
      <c r="D745" s="7"/>
      <c r="AO745" s="42"/>
    </row>
    <row r="746" spans="4:41" ht="15.75" customHeight="1" x14ac:dyDescent="0.25">
      <c r="D746" s="7"/>
      <c r="AO746" s="42"/>
    </row>
    <row r="747" spans="4:41" ht="15.75" customHeight="1" x14ac:dyDescent="0.25">
      <c r="D747" s="7"/>
      <c r="AO747" s="42"/>
    </row>
    <row r="748" spans="4:41" ht="15.75" customHeight="1" x14ac:dyDescent="0.25">
      <c r="D748" s="7"/>
      <c r="AO748" s="42"/>
    </row>
    <row r="749" spans="4:41" ht="15.75" customHeight="1" x14ac:dyDescent="0.25">
      <c r="D749" s="7"/>
      <c r="AO749" s="42"/>
    </row>
    <row r="750" spans="4:41" ht="15.75" customHeight="1" x14ac:dyDescent="0.25">
      <c r="D750" s="7"/>
      <c r="AO750" s="42"/>
    </row>
    <row r="751" spans="4:41" ht="15.75" customHeight="1" x14ac:dyDescent="0.25">
      <c r="D751" s="7"/>
      <c r="AO751" s="42"/>
    </row>
    <row r="752" spans="4:41" ht="15.75" customHeight="1" x14ac:dyDescent="0.25">
      <c r="D752" s="7"/>
      <c r="AO752" s="42"/>
    </row>
    <row r="753" spans="4:41" ht="15.75" customHeight="1" x14ac:dyDescent="0.25">
      <c r="D753" s="7"/>
      <c r="AO753" s="42"/>
    </row>
    <row r="754" spans="4:41" ht="15.75" customHeight="1" x14ac:dyDescent="0.25">
      <c r="D754" s="7"/>
      <c r="AO754" s="42"/>
    </row>
    <row r="755" spans="4:41" ht="15.75" customHeight="1" x14ac:dyDescent="0.25">
      <c r="D755" s="7"/>
      <c r="AO755" s="42"/>
    </row>
    <row r="756" spans="4:41" ht="15.75" customHeight="1" x14ac:dyDescent="0.25">
      <c r="D756" s="7"/>
      <c r="AO756" s="42"/>
    </row>
    <row r="757" spans="4:41" ht="15.75" customHeight="1" x14ac:dyDescent="0.25">
      <c r="D757" s="7"/>
      <c r="AO757" s="42"/>
    </row>
    <row r="758" spans="4:41" ht="15.75" customHeight="1" x14ac:dyDescent="0.25">
      <c r="D758" s="7"/>
      <c r="AO758" s="42"/>
    </row>
    <row r="759" spans="4:41" ht="15.75" customHeight="1" x14ac:dyDescent="0.25">
      <c r="D759" s="7"/>
      <c r="AO759" s="42"/>
    </row>
    <row r="760" spans="4:41" ht="15.75" customHeight="1" x14ac:dyDescent="0.25">
      <c r="D760" s="7"/>
      <c r="AO760" s="42"/>
    </row>
    <row r="761" spans="4:41" ht="15.75" customHeight="1" x14ac:dyDescent="0.25">
      <c r="D761" s="7"/>
      <c r="AO761" s="42"/>
    </row>
    <row r="762" spans="4:41" ht="15.75" customHeight="1" x14ac:dyDescent="0.25">
      <c r="D762" s="7"/>
      <c r="AO762" s="42"/>
    </row>
    <row r="763" spans="4:41" ht="15.75" customHeight="1" x14ac:dyDescent="0.25">
      <c r="D763" s="7"/>
      <c r="AO763" s="42"/>
    </row>
    <row r="764" spans="4:41" ht="15.75" customHeight="1" x14ac:dyDescent="0.25">
      <c r="D764" s="7"/>
      <c r="AO764" s="42"/>
    </row>
    <row r="765" spans="4:41" ht="15.75" customHeight="1" x14ac:dyDescent="0.25">
      <c r="D765" s="7"/>
      <c r="AO765" s="42"/>
    </row>
    <row r="766" spans="4:41" ht="15.75" customHeight="1" x14ac:dyDescent="0.25">
      <c r="D766" s="7"/>
      <c r="AO766" s="42"/>
    </row>
    <row r="767" spans="4:41" ht="15.75" customHeight="1" x14ac:dyDescent="0.25">
      <c r="D767" s="7"/>
      <c r="AO767" s="42"/>
    </row>
    <row r="768" spans="4:41" ht="15.75" customHeight="1" x14ac:dyDescent="0.25">
      <c r="D768" s="7"/>
      <c r="AO768" s="42"/>
    </row>
    <row r="769" spans="4:41" ht="15.75" customHeight="1" x14ac:dyDescent="0.25">
      <c r="D769" s="7"/>
      <c r="AO769" s="42"/>
    </row>
    <row r="770" spans="4:41" ht="15.75" customHeight="1" x14ac:dyDescent="0.25">
      <c r="D770" s="7"/>
      <c r="AO770" s="42"/>
    </row>
    <row r="771" spans="4:41" ht="15.75" customHeight="1" x14ac:dyDescent="0.25">
      <c r="D771" s="7"/>
      <c r="AO771" s="42"/>
    </row>
    <row r="772" spans="4:41" ht="15.75" customHeight="1" x14ac:dyDescent="0.25">
      <c r="D772" s="7"/>
      <c r="AO772" s="42"/>
    </row>
    <row r="773" spans="4:41" ht="15.75" customHeight="1" x14ac:dyDescent="0.25">
      <c r="D773" s="7"/>
      <c r="AO773" s="42"/>
    </row>
    <row r="774" spans="4:41" ht="15.75" customHeight="1" x14ac:dyDescent="0.25">
      <c r="D774" s="7"/>
      <c r="AO774" s="42"/>
    </row>
    <row r="775" spans="4:41" ht="15.75" customHeight="1" x14ac:dyDescent="0.25">
      <c r="D775" s="7"/>
      <c r="AO775" s="42"/>
    </row>
    <row r="776" spans="4:41" ht="15.75" customHeight="1" x14ac:dyDescent="0.25">
      <c r="D776" s="7"/>
      <c r="AO776" s="42"/>
    </row>
    <row r="777" spans="4:41" ht="15.75" customHeight="1" x14ac:dyDescent="0.25">
      <c r="D777" s="7"/>
      <c r="AO777" s="42"/>
    </row>
    <row r="778" spans="4:41" ht="15.75" customHeight="1" x14ac:dyDescent="0.25">
      <c r="D778" s="7"/>
      <c r="AO778" s="42"/>
    </row>
    <row r="779" spans="4:41" ht="15.75" customHeight="1" x14ac:dyDescent="0.25">
      <c r="D779" s="7"/>
      <c r="AO779" s="42"/>
    </row>
    <row r="780" spans="4:41" ht="15.75" customHeight="1" x14ac:dyDescent="0.25">
      <c r="D780" s="7"/>
      <c r="AO780" s="42"/>
    </row>
    <row r="781" spans="4:41" ht="15.75" customHeight="1" x14ac:dyDescent="0.25">
      <c r="D781" s="7"/>
      <c r="AO781" s="42"/>
    </row>
    <row r="782" spans="4:41" ht="15.75" customHeight="1" x14ac:dyDescent="0.25">
      <c r="D782" s="7"/>
      <c r="AO782" s="42"/>
    </row>
    <row r="783" spans="4:41" ht="15.75" customHeight="1" x14ac:dyDescent="0.25">
      <c r="D783" s="7"/>
      <c r="AO783" s="42"/>
    </row>
    <row r="784" spans="4:41" ht="15.75" customHeight="1" x14ac:dyDescent="0.25">
      <c r="D784" s="7"/>
      <c r="AO784" s="42"/>
    </row>
    <row r="785" spans="4:41" ht="15.75" customHeight="1" x14ac:dyDescent="0.25">
      <c r="D785" s="7"/>
      <c r="AO785" s="42"/>
    </row>
    <row r="786" spans="4:41" ht="15.75" customHeight="1" x14ac:dyDescent="0.25">
      <c r="D786" s="7"/>
      <c r="AO786" s="42"/>
    </row>
    <row r="787" spans="4:41" ht="15.75" customHeight="1" x14ac:dyDescent="0.25">
      <c r="D787" s="7"/>
      <c r="AO787" s="42"/>
    </row>
    <row r="788" spans="4:41" ht="15.75" customHeight="1" x14ac:dyDescent="0.25">
      <c r="D788" s="7"/>
      <c r="AO788" s="42"/>
    </row>
    <row r="789" spans="4:41" ht="15.75" customHeight="1" x14ac:dyDescent="0.25">
      <c r="D789" s="7"/>
      <c r="AO789" s="42"/>
    </row>
    <row r="790" spans="4:41" ht="15.75" customHeight="1" x14ac:dyDescent="0.25">
      <c r="D790" s="7"/>
      <c r="AO790" s="42"/>
    </row>
    <row r="791" spans="4:41" ht="15.75" customHeight="1" x14ac:dyDescent="0.25">
      <c r="D791" s="7"/>
      <c r="AO791" s="42"/>
    </row>
    <row r="792" spans="4:41" ht="15.75" customHeight="1" x14ac:dyDescent="0.25">
      <c r="D792" s="7"/>
      <c r="AO792" s="42"/>
    </row>
    <row r="793" spans="4:41" ht="15.75" customHeight="1" x14ac:dyDescent="0.25">
      <c r="D793" s="7"/>
      <c r="AO793" s="42"/>
    </row>
    <row r="794" spans="4:41" ht="15.75" customHeight="1" x14ac:dyDescent="0.25">
      <c r="D794" s="7"/>
      <c r="AO794" s="42"/>
    </row>
    <row r="795" spans="4:41" ht="15.75" customHeight="1" x14ac:dyDescent="0.25">
      <c r="D795" s="7"/>
      <c r="AO795" s="42"/>
    </row>
    <row r="796" spans="4:41" ht="15.75" customHeight="1" x14ac:dyDescent="0.25">
      <c r="D796" s="7"/>
      <c r="AO796" s="42"/>
    </row>
    <row r="797" spans="4:41" ht="15.75" customHeight="1" x14ac:dyDescent="0.25">
      <c r="D797" s="7"/>
      <c r="AO797" s="42"/>
    </row>
    <row r="798" spans="4:41" ht="15.75" customHeight="1" x14ac:dyDescent="0.25">
      <c r="D798" s="7"/>
      <c r="AO798" s="42"/>
    </row>
    <row r="799" spans="4:41" ht="15.75" customHeight="1" x14ac:dyDescent="0.25">
      <c r="D799" s="7"/>
      <c r="AO799" s="42"/>
    </row>
    <row r="800" spans="4:41" ht="15.75" customHeight="1" x14ac:dyDescent="0.25">
      <c r="D800" s="7"/>
      <c r="AO800" s="42"/>
    </row>
    <row r="801" spans="4:41" ht="15.75" customHeight="1" x14ac:dyDescent="0.25">
      <c r="D801" s="7"/>
      <c r="AO801" s="42"/>
    </row>
    <row r="802" spans="4:41" ht="15.75" customHeight="1" x14ac:dyDescent="0.25">
      <c r="D802" s="7"/>
      <c r="AO802" s="42"/>
    </row>
    <row r="803" spans="4:41" ht="15.75" customHeight="1" x14ac:dyDescent="0.25">
      <c r="D803" s="7"/>
      <c r="AO803" s="42"/>
    </row>
    <row r="804" spans="4:41" ht="15.75" customHeight="1" x14ac:dyDescent="0.25">
      <c r="D804" s="7"/>
      <c r="AO804" s="42"/>
    </row>
    <row r="805" spans="4:41" ht="15.75" customHeight="1" x14ac:dyDescent="0.25">
      <c r="D805" s="7"/>
      <c r="AO805" s="42"/>
    </row>
    <row r="806" spans="4:41" ht="15.75" customHeight="1" x14ac:dyDescent="0.25">
      <c r="D806" s="7"/>
      <c r="AO806" s="42"/>
    </row>
    <row r="807" spans="4:41" ht="15.75" customHeight="1" x14ac:dyDescent="0.25">
      <c r="D807" s="7"/>
      <c r="AO807" s="42"/>
    </row>
    <row r="808" spans="4:41" ht="15.75" customHeight="1" x14ac:dyDescent="0.25">
      <c r="D808" s="7"/>
      <c r="AO808" s="42"/>
    </row>
    <row r="809" spans="4:41" ht="15.75" customHeight="1" x14ac:dyDescent="0.25">
      <c r="D809" s="7"/>
      <c r="AO809" s="42"/>
    </row>
    <row r="810" spans="4:41" ht="15.75" customHeight="1" x14ac:dyDescent="0.25">
      <c r="D810" s="7"/>
      <c r="AO810" s="42"/>
    </row>
    <row r="811" spans="4:41" ht="15.75" customHeight="1" x14ac:dyDescent="0.25">
      <c r="D811" s="7"/>
      <c r="AO811" s="42"/>
    </row>
    <row r="812" spans="4:41" ht="15.75" customHeight="1" x14ac:dyDescent="0.25">
      <c r="D812" s="7"/>
      <c r="AO812" s="42"/>
    </row>
    <row r="813" spans="4:41" ht="15.75" customHeight="1" x14ac:dyDescent="0.25">
      <c r="D813" s="7"/>
      <c r="AO813" s="42"/>
    </row>
    <row r="814" spans="4:41" ht="15.75" customHeight="1" x14ac:dyDescent="0.25">
      <c r="D814" s="7"/>
      <c r="AO814" s="42"/>
    </row>
    <row r="815" spans="4:41" ht="15.75" customHeight="1" x14ac:dyDescent="0.25">
      <c r="D815" s="7"/>
      <c r="AO815" s="42"/>
    </row>
    <row r="816" spans="4:41" ht="15.75" customHeight="1" x14ac:dyDescent="0.25">
      <c r="D816" s="7"/>
      <c r="AO816" s="42"/>
    </row>
    <row r="817" spans="4:41" ht="15.75" customHeight="1" x14ac:dyDescent="0.25">
      <c r="D817" s="7"/>
      <c r="AO817" s="42"/>
    </row>
    <row r="818" spans="4:41" ht="15.75" customHeight="1" x14ac:dyDescent="0.25">
      <c r="D818" s="7"/>
      <c r="AO818" s="42"/>
    </row>
    <row r="819" spans="4:41" ht="15.75" customHeight="1" x14ac:dyDescent="0.25">
      <c r="D819" s="7"/>
      <c r="AO819" s="42"/>
    </row>
    <row r="820" spans="4:41" ht="15.75" customHeight="1" x14ac:dyDescent="0.25">
      <c r="D820" s="7"/>
      <c r="AO820" s="42"/>
    </row>
    <row r="821" spans="4:41" ht="15.75" customHeight="1" x14ac:dyDescent="0.25">
      <c r="D821" s="7"/>
      <c r="AO821" s="42"/>
    </row>
    <row r="822" spans="4:41" ht="15.75" customHeight="1" x14ac:dyDescent="0.25">
      <c r="D822" s="7"/>
      <c r="AO822" s="42"/>
    </row>
    <row r="823" spans="4:41" ht="15.75" customHeight="1" x14ac:dyDescent="0.25">
      <c r="D823" s="7"/>
      <c r="AO823" s="42"/>
    </row>
    <row r="824" spans="4:41" ht="15.75" customHeight="1" x14ac:dyDescent="0.25">
      <c r="D824" s="7"/>
      <c r="AO824" s="42"/>
    </row>
    <row r="825" spans="4:41" ht="15.75" customHeight="1" x14ac:dyDescent="0.25">
      <c r="D825" s="7"/>
      <c r="AO825" s="42"/>
    </row>
    <row r="826" spans="4:41" ht="15.75" customHeight="1" x14ac:dyDescent="0.25">
      <c r="D826" s="7"/>
      <c r="AO826" s="42"/>
    </row>
    <row r="827" spans="4:41" ht="15.75" customHeight="1" x14ac:dyDescent="0.25">
      <c r="D827" s="7"/>
      <c r="AO827" s="42"/>
    </row>
    <row r="828" spans="4:41" ht="15.75" customHeight="1" x14ac:dyDescent="0.25">
      <c r="D828" s="7"/>
      <c r="AO828" s="42"/>
    </row>
    <row r="829" spans="4:41" ht="15.75" customHeight="1" x14ac:dyDescent="0.25">
      <c r="D829" s="7"/>
      <c r="AO829" s="42"/>
    </row>
    <row r="830" spans="4:41" ht="15.75" customHeight="1" x14ac:dyDescent="0.25">
      <c r="D830" s="7"/>
      <c r="AO830" s="42"/>
    </row>
    <row r="831" spans="4:41" ht="15.75" customHeight="1" x14ac:dyDescent="0.25">
      <c r="D831" s="7"/>
      <c r="AO831" s="42"/>
    </row>
    <row r="832" spans="4:41" ht="15.75" customHeight="1" x14ac:dyDescent="0.25">
      <c r="D832" s="7"/>
      <c r="AO832" s="42"/>
    </row>
    <row r="833" spans="4:41" ht="15.75" customHeight="1" x14ac:dyDescent="0.25">
      <c r="D833" s="7"/>
      <c r="AO833" s="42"/>
    </row>
    <row r="834" spans="4:41" ht="15.75" customHeight="1" x14ac:dyDescent="0.25">
      <c r="D834" s="7"/>
      <c r="AO834" s="42"/>
    </row>
    <row r="835" spans="4:41" ht="15.75" customHeight="1" x14ac:dyDescent="0.25">
      <c r="D835" s="7"/>
      <c r="AO835" s="42"/>
    </row>
    <row r="836" spans="4:41" ht="15.75" customHeight="1" x14ac:dyDescent="0.25">
      <c r="D836" s="7"/>
      <c r="AO836" s="42"/>
    </row>
    <row r="837" spans="4:41" ht="15.75" customHeight="1" x14ac:dyDescent="0.25">
      <c r="D837" s="7"/>
      <c r="AO837" s="42"/>
    </row>
    <row r="838" spans="4:41" ht="15.75" customHeight="1" x14ac:dyDescent="0.25">
      <c r="D838" s="7"/>
      <c r="AO838" s="42"/>
    </row>
    <row r="839" spans="4:41" ht="15.75" customHeight="1" x14ac:dyDescent="0.25">
      <c r="D839" s="7"/>
      <c r="AO839" s="42"/>
    </row>
    <row r="840" spans="4:41" ht="15.75" customHeight="1" x14ac:dyDescent="0.25">
      <c r="D840" s="7"/>
      <c r="AO840" s="42"/>
    </row>
    <row r="841" spans="4:41" ht="15.75" customHeight="1" x14ac:dyDescent="0.25">
      <c r="D841" s="7"/>
      <c r="AO841" s="42"/>
    </row>
    <row r="842" spans="4:41" ht="15.75" customHeight="1" x14ac:dyDescent="0.25">
      <c r="D842" s="7"/>
      <c r="AO842" s="42"/>
    </row>
    <row r="843" spans="4:41" ht="15.75" customHeight="1" x14ac:dyDescent="0.25">
      <c r="D843" s="7"/>
      <c r="AO843" s="42"/>
    </row>
    <row r="844" spans="4:41" ht="15.75" customHeight="1" x14ac:dyDescent="0.25">
      <c r="D844" s="7"/>
      <c r="AO844" s="42"/>
    </row>
    <row r="845" spans="4:41" ht="15.75" customHeight="1" x14ac:dyDescent="0.25">
      <c r="D845" s="7"/>
      <c r="AO845" s="42"/>
    </row>
    <row r="846" spans="4:41" ht="15.75" customHeight="1" x14ac:dyDescent="0.25">
      <c r="D846" s="7"/>
      <c r="AO846" s="42"/>
    </row>
    <row r="847" spans="4:41" ht="15.75" customHeight="1" x14ac:dyDescent="0.25">
      <c r="D847" s="7"/>
      <c r="AO847" s="42"/>
    </row>
    <row r="848" spans="4:41" ht="15.75" customHeight="1" x14ac:dyDescent="0.25">
      <c r="D848" s="7"/>
      <c r="AO848" s="42"/>
    </row>
    <row r="849" spans="4:41" ht="15.75" customHeight="1" x14ac:dyDescent="0.25">
      <c r="D849" s="7"/>
      <c r="AO849" s="42"/>
    </row>
    <row r="850" spans="4:41" ht="15.75" customHeight="1" x14ac:dyDescent="0.25">
      <c r="D850" s="7"/>
      <c r="AO850" s="42"/>
    </row>
    <row r="851" spans="4:41" ht="15.75" customHeight="1" x14ac:dyDescent="0.25">
      <c r="D851" s="7"/>
      <c r="AO851" s="42"/>
    </row>
    <row r="852" spans="4:41" ht="15.75" customHeight="1" x14ac:dyDescent="0.25">
      <c r="D852" s="7"/>
      <c r="AO852" s="42"/>
    </row>
    <row r="853" spans="4:41" ht="15.75" customHeight="1" x14ac:dyDescent="0.25">
      <c r="D853" s="7"/>
      <c r="AO853" s="42"/>
    </row>
    <row r="854" spans="4:41" ht="15.75" customHeight="1" x14ac:dyDescent="0.25">
      <c r="D854" s="7"/>
      <c r="AO854" s="42"/>
    </row>
    <row r="855" spans="4:41" ht="15.75" customHeight="1" x14ac:dyDescent="0.25">
      <c r="D855" s="7"/>
      <c r="AO855" s="42"/>
    </row>
    <row r="856" spans="4:41" ht="15.75" customHeight="1" x14ac:dyDescent="0.25">
      <c r="D856" s="7"/>
      <c r="AO856" s="42"/>
    </row>
    <row r="857" spans="4:41" ht="15.75" customHeight="1" x14ac:dyDescent="0.25">
      <c r="D857" s="7"/>
      <c r="AO857" s="42"/>
    </row>
    <row r="858" spans="4:41" ht="15.75" customHeight="1" x14ac:dyDescent="0.25">
      <c r="D858" s="7"/>
      <c r="AO858" s="42"/>
    </row>
    <row r="859" spans="4:41" ht="15.75" customHeight="1" x14ac:dyDescent="0.25">
      <c r="D859" s="7"/>
      <c r="AO859" s="42"/>
    </row>
    <row r="860" spans="4:41" ht="15.75" customHeight="1" x14ac:dyDescent="0.25">
      <c r="D860" s="7"/>
      <c r="AO860" s="42"/>
    </row>
    <row r="861" spans="4:41" ht="15.75" customHeight="1" x14ac:dyDescent="0.25">
      <c r="D861" s="7"/>
      <c r="AO861" s="42"/>
    </row>
    <row r="862" spans="4:41" ht="15.75" customHeight="1" x14ac:dyDescent="0.25">
      <c r="D862" s="7"/>
      <c r="AO862" s="42"/>
    </row>
    <row r="863" spans="4:41" ht="15.75" customHeight="1" x14ac:dyDescent="0.25">
      <c r="D863" s="7"/>
      <c r="AO863" s="42"/>
    </row>
    <row r="864" spans="4:41" ht="15.75" customHeight="1" x14ac:dyDescent="0.25">
      <c r="D864" s="7"/>
      <c r="AO864" s="42"/>
    </row>
    <row r="865" spans="4:41" ht="15.75" customHeight="1" x14ac:dyDescent="0.25">
      <c r="D865" s="7"/>
      <c r="AO865" s="42"/>
    </row>
    <row r="866" spans="4:41" ht="15.75" customHeight="1" x14ac:dyDescent="0.25">
      <c r="D866" s="7"/>
      <c r="AO866" s="42"/>
    </row>
    <row r="867" spans="4:41" ht="15.75" customHeight="1" x14ac:dyDescent="0.25">
      <c r="D867" s="7"/>
      <c r="AO867" s="42"/>
    </row>
    <row r="868" spans="4:41" ht="15.75" customHeight="1" x14ac:dyDescent="0.25">
      <c r="D868" s="7"/>
      <c r="AO868" s="42"/>
    </row>
    <row r="869" spans="4:41" ht="15.75" customHeight="1" x14ac:dyDescent="0.25">
      <c r="D869" s="7"/>
      <c r="AO869" s="42"/>
    </row>
    <row r="870" spans="4:41" ht="15.75" customHeight="1" x14ac:dyDescent="0.25">
      <c r="D870" s="7"/>
      <c r="AO870" s="42"/>
    </row>
    <row r="871" spans="4:41" ht="15.75" customHeight="1" x14ac:dyDescent="0.25">
      <c r="D871" s="7"/>
      <c r="AO871" s="42"/>
    </row>
    <row r="872" spans="4:41" ht="15.75" customHeight="1" x14ac:dyDescent="0.25">
      <c r="D872" s="7"/>
      <c r="AO872" s="42"/>
    </row>
    <row r="873" spans="4:41" ht="15.75" customHeight="1" x14ac:dyDescent="0.25">
      <c r="D873" s="7"/>
      <c r="AO873" s="42"/>
    </row>
    <row r="874" spans="4:41" ht="15.75" customHeight="1" x14ac:dyDescent="0.25">
      <c r="D874" s="7"/>
      <c r="AO874" s="42"/>
    </row>
    <row r="875" spans="4:41" ht="15.75" customHeight="1" x14ac:dyDescent="0.25">
      <c r="D875" s="7"/>
      <c r="AO875" s="42"/>
    </row>
    <row r="876" spans="4:41" ht="15.75" customHeight="1" x14ac:dyDescent="0.25">
      <c r="D876" s="7"/>
      <c r="AO876" s="42"/>
    </row>
    <row r="877" spans="4:41" ht="15.75" customHeight="1" x14ac:dyDescent="0.25">
      <c r="D877" s="7"/>
      <c r="AO877" s="42"/>
    </row>
    <row r="878" spans="4:41" ht="15.75" customHeight="1" x14ac:dyDescent="0.25">
      <c r="D878" s="7"/>
      <c r="AO878" s="42"/>
    </row>
    <row r="879" spans="4:41" ht="15.75" customHeight="1" x14ac:dyDescent="0.25">
      <c r="D879" s="7"/>
      <c r="AO879" s="42"/>
    </row>
    <row r="880" spans="4:41" ht="15.75" customHeight="1" x14ac:dyDescent="0.25">
      <c r="D880" s="7"/>
      <c r="AO880" s="42"/>
    </row>
    <row r="881" spans="4:41" ht="15.75" customHeight="1" x14ac:dyDescent="0.25">
      <c r="D881" s="7"/>
      <c r="AO881" s="42"/>
    </row>
    <row r="882" spans="4:41" ht="15.75" customHeight="1" x14ac:dyDescent="0.25">
      <c r="D882" s="7"/>
      <c r="AO882" s="42"/>
    </row>
    <row r="883" spans="4:41" ht="15.75" customHeight="1" x14ac:dyDescent="0.25">
      <c r="D883" s="7"/>
      <c r="AO883" s="42"/>
    </row>
    <row r="884" spans="4:41" ht="15.75" customHeight="1" x14ac:dyDescent="0.25">
      <c r="D884" s="7"/>
      <c r="AO884" s="42"/>
    </row>
    <row r="885" spans="4:41" ht="15.75" customHeight="1" x14ac:dyDescent="0.25">
      <c r="D885" s="7"/>
      <c r="AO885" s="42"/>
    </row>
    <row r="886" spans="4:41" ht="15.75" customHeight="1" x14ac:dyDescent="0.25">
      <c r="D886" s="7"/>
      <c r="AO886" s="42"/>
    </row>
    <row r="887" spans="4:41" ht="15.75" customHeight="1" x14ac:dyDescent="0.25">
      <c r="D887" s="7"/>
      <c r="AO887" s="42"/>
    </row>
    <row r="888" spans="4:41" ht="15.75" customHeight="1" x14ac:dyDescent="0.25">
      <c r="D888" s="7"/>
      <c r="AO888" s="42"/>
    </row>
    <row r="889" spans="4:41" ht="15.75" customHeight="1" x14ac:dyDescent="0.25">
      <c r="D889" s="7"/>
      <c r="AO889" s="42"/>
    </row>
    <row r="890" spans="4:41" ht="15.75" customHeight="1" x14ac:dyDescent="0.25">
      <c r="D890" s="7"/>
      <c r="AO890" s="42"/>
    </row>
    <row r="891" spans="4:41" ht="15.75" customHeight="1" x14ac:dyDescent="0.25">
      <c r="D891" s="7"/>
      <c r="AO891" s="42"/>
    </row>
    <row r="892" spans="4:41" ht="15.75" customHeight="1" x14ac:dyDescent="0.25">
      <c r="D892" s="7"/>
      <c r="AO892" s="42"/>
    </row>
    <row r="893" spans="4:41" ht="15.75" customHeight="1" x14ac:dyDescent="0.25">
      <c r="D893" s="7"/>
      <c r="AO893" s="42"/>
    </row>
    <row r="894" spans="4:41" ht="15.75" customHeight="1" x14ac:dyDescent="0.25">
      <c r="D894" s="7"/>
      <c r="AO894" s="42"/>
    </row>
    <row r="895" spans="4:41" ht="15.75" customHeight="1" x14ac:dyDescent="0.25">
      <c r="D895" s="7"/>
      <c r="AO895" s="42"/>
    </row>
    <row r="896" spans="4:41" ht="15.75" customHeight="1" x14ac:dyDescent="0.25">
      <c r="D896" s="7"/>
      <c r="AO896" s="42"/>
    </row>
    <row r="897" spans="4:41" ht="15.75" customHeight="1" x14ac:dyDescent="0.25">
      <c r="D897" s="7"/>
      <c r="AO897" s="42"/>
    </row>
    <row r="898" spans="4:41" ht="15.75" customHeight="1" x14ac:dyDescent="0.25">
      <c r="D898" s="7"/>
      <c r="AO898" s="42"/>
    </row>
    <row r="899" spans="4:41" ht="15.75" customHeight="1" x14ac:dyDescent="0.25">
      <c r="D899" s="7"/>
      <c r="AO899" s="42"/>
    </row>
    <row r="900" spans="4:41" ht="15.75" customHeight="1" x14ac:dyDescent="0.25">
      <c r="D900" s="7"/>
      <c r="AO900" s="42"/>
    </row>
    <row r="901" spans="4:41" ht="15.75" customHeight="1" x14ac:dyDescent="0.25">
      <c r="D901" s="7"/>
      <c r="AO901" s="42"/>
    </row>
    <row r="902" spans="4:41" ht="15.75" customHeight="1" x14ac:dyDescent="0.25">
      <c r="D902" s="7"/>
      <c r="AO902" s="42"/>
    </row>
    <row r="903" spans="4:41" ht="15.75" customHeight="1" x14ac:dyDescent="0.25">
      <c r="D903" s="7"/>
      <c r="AO903" s="42"/>
    </row>
    <row r="904" spans="4:41" ht="15.75" customHeight="1" x14ac:dyDescent="0.25">
      <c r="D904" s="7"/>
      <c r="AO904" s="42"/>
    </row>
    <row r="905" spans="4:41" ht="15.75" customHeight="1" x14ac:dyDescent="0.25">
      <c r="D905" s="7"/>
      <c r="AO905" s="42"/>
    </row>
    <row r="906" spans="4:41" ht="15.75" customHeight="1" x14ac:dyDescent="0.25">
      <c r="D906" s="7"/>
      <c r="AO906" s="42"/>
    </row>
    <row r="907" spans="4:41" ht="15.75" customHeight="1" x14ac:dyDescent="0.25">
      <c r="D907" s="7"/>
      <c r="AO907" s="42"/>
    </row>
    <row r="908" spans="4:41" ht="15.75" customHeight="1" x14ac:dyDescent="0.25">
      <c r="D908" s="7"/>
      <c r="AO908" s="42"/>
    </row>
    <row r="909" spans="4:41" ht="15.75" customHeight="1" x14ac:dyDescent="0.25">
      <c r="D909" s="7"/>
      <c r="AO909" s="42"/>
    </row>
    <row r="910" spans="4:41" ht="15.75" customHeight="1" x14ac:dyDescent="0.25">
      <c r="D910" s="7"/>
      <c r="AO910" s="42"/>
    </row>
    <row r="911" spans="4:41" ht="15.75" customHeight="1" x14ac:dyDescent="0.25">
      <c r="D911" s="7"/>
      <c r="AO911" s="42"/>
    </row>
    <row r="912" spans="4:41" ht="15.75" customHeight="1" x14ac:dyDescent="0.25">
      <c r="D912" s="7"/>
      <c r="AO912" s="42"/>
    </row>
    <row r="913" spans="4:41" ht="15.75" customHeight="1" x14ac:dyDescent="0.25">
      <c r="D913" s="7"/>
      <c r="AO913" s="42"/>
    </row>
    <row r="914" spans="4:41" ht="15.75" customHeight="1" x14ac:dyDescent="0.25">
      <c r="D914" s="7"/>
      <c r="AO914" s="42"/>
    </row>
    <row r="915" spans="4:41" ht="15.75" customHeight="1" x14ac:dyDescent="0.25">
      <c r="D915" s="7"/>
      <c r="AO915" s="42"/>
    </row>
    <row r="916" spans="4:41" ht="15.75" customHeight="1" x14ac:dyDescent="0.25">
      <c r="D916" s="7"/>
      <c r="AO916" s="42"/>
    </row>
    <row r="917" spans="4:41" ht="15.75" customHeight="1" x14ac:dyDescent="0.25">
      <c r="D917" s="7"/>
      <c r="AO917" s="42"/>
    </row>
    <row r="918" spans="4:41" ht="15.75" customHeight="1" x14ac:dyDescent="0.25">
      <c r="D918" s="7"/>
      <c r="AO918" s="42"/>
    </row>
    <row r="919" spans="4:41" ht="15.75" customHeight="1" x14ac:dyDescent="0.25">
      <c r="D919" s="7"/>
      <c r="AO919" s="42"/>
    </row>
    <row r="920" spans="4:41" ht="15.75" customHeight="1" x14ac:dyDescent="0.25">
      <c r="D920" s="7"/>
      <c r="AO920" s="42"/>
    </row>
    <row r="921" spans="4:41" ht="15.75" customHeight="1" x14ac:dyDescent="0.25">
      <c r="D921" s="7"/>
      <c r="AO921" s="42"/>
    </row>
    <row r="922" spans="4:41" ht="15.75" customHeight="1" x14ac:dyDescent="0.25">
      <c r="D922" s="7"/>
      <c r="AO922" s="42"/>
    </row>
    <row r="923" spans="4:41" ht="15.75" customHeight="1" x14ac:dyDescent="0.25">
      <c r="D923" s="7"/>
      <c r="AO923" s="42"/>
    </row>
    <row r="924" spans="4:41" ht="15.75" customHeight="1" x14ac:dyDescent="0.25">
      <c r="D924" s="7"/>
      <c r="AO924" s="42"/>
    </row>
    <row r="925" spans="4:41" ht="15.75" customHeight="1" x14ac:dyDescent="0.25">
      <c r="D925" s="7"/>
      <c r="AO925" s="42"/>
    </row>
    <row r="926" spans="4:41" ht="15.75" customHeight="1" x14ac:dyDescent="0.25">
      <c r="D926" s="7"/>
      <c r="AO926" s="42"/>
    </row>
    <row r="927" spans="4:41" ht="15.75" customHeight="1" x14ac:dyDescent="0.25">
      <c r="D927" s="7"/>
      <c r="AO927" s="42"/>
    </row>
    <row r="928" spans="4:41" ht="15.75" customHeight="1" x14ac:dyDescent="0.25">
      <c r="D928" s="7"/>
      <c r="AO928" s="42"/>
    </row>
    <row r="929" spans="4:41" ht="15.75" customHeight="1" x14ac:dyDescent="0.25">
      <c r="D929" s="7"/>
      <c r="AO929" s="42"/>
    </row>
    <row r="930" spans="4:41" ht="15.75" customHeight="1" x14ac:dyDescent="0.25">
      <c r="D930" s="7"/>
      <c r="AO930" s="42"/>
    </row>
    <row r="931" spans="4:41" ht="15.75" customHeight="1" x14ac:dyDescent="0.25">
      <c r="D931" s="7"/>
      <c r="AO931" s="42"/>
    </row>
    <row r="932" spans="4:41" ht="15.75" customHeight="1" x14ac:dyDescent="0.25">
      <c r="D932" s="7"/>
      <c r="AO932" s="42"/>
    </row>
    <row r="933" spans="4:41" ht="15.75" customHeight="1" x14ac:dyDescent="0.25">
      <c r="D933" s="7"/>
      <c r="AO933" s="42"/>
    </row>
    <row r="934" spans="4:41" ht="15.75" customHeight="1" x14ac:dyDescent="0.25">
      <c r="D934" s="7"/>
      <c r="AO934" s="42"/>
    </row>
    <row r="935" spans="4:41" ht="15.75" customHeight="1" x14ac:dyDescent="0.25">
      <c r="D935" s="7"/>
      <c r="AO935" s="42"/>
    </row>
    <row r="936" spans="4:41" ht="15.75" customHeight="1" x14ac:dyDescent="0.25">
      <c r="D936" s="7"/>
      <c r="AO936" s="42"/>
    </row>
    <row r="937" spans="4:41" ht="15.75" customHeight="1" x14ac:dyDescent="0.25">
      <c r="D937" s="7"/>
      <c r="AO937" s="42"/>
    </row>
    <row r="938" spans="4:41" ht="15.75" customHeight="1" x14ac:dyDescent="0.25">
      <c r="D938" s="7"/>
      <c r="AO938" s="42"/>
    </row>
    <row r="939" spans="4:41" ht="15.75" customHeight="1" x14ac:dyDescent="0.25">
      <c r="D939" s="7"/>
      <c r="AO939" s="42"/>
    </row>
    <row r="940" spans="4:41" ht="15.75" customHeight="1" x14ac:dyDescent="0.25">
      <c r="D940" s="7"/>
      <c r="AO940" s="42"/>
    </row>
    <row r="941" spans="4:41" ht="15.75" customHeight="1" x14ac:dyDescent="0.25">
      <c r="D941" s="7"/>
      <c r="AO941" s="42"/>
    </row>
    <row r="942" spans="4:41" ht="15.75" customHeight="1" x14ac:dyDescent="0.25">
      <c r="D942" s="7"/>
      <c r="AO942" s="42"/>
    </row>
    <row r="943" spans="4:41" ht="15.75" customHeight="1" x14ac:dyDescent="0.25">
      <c r="D943" s="7"/>
      <c r="AO943" s="42"/>
    </row>
    <row r="944" spans="4:41" ht="15.75" customHeight="1" x14ac:dyDescent="0.25">
      <c r="D944" s="7"/>
      <c r="AO944" s="42"/>
    </row>
    <row r="945" spans="4:41" ht="15.75" customHeight="1" x14ac:dyDescent="0.25">
      <c r="D945" s="7"/>
      <c r="AO945" s="42"/>
    </row>
    <row r="946" spans="4:41" ht="15.75" customHeight="1" x14ac:dyDescent="0.25">
      <c r="D946" s="7"/>
      <c r="AO946" s="42"/>
    </row>
    <row r="947" spans="4:41" ht="15.75" customHeight="1" x14ac:dyDescent="0.25">
      <c r="D947" s="7"/>
      <c r="AO947" s="42"/>
    </row>
    <row r="948" spans="4:41" ht="15.75" customHeight="1" x14ac:dyDescent="0.25">
      <c r="D948" s="7"/>
      <c r="AO948" s="42"/>
    </row>
    <row r="949" spans="4:41" ht="15.75" customHeight="1" x14ac:dyDescent="0.25">
      <c r="D949" s="7"/>
      <c r="AO949" s="42"/>
    </row>
    <row r="950" spans="4:41" ht="15.75" customHeight="1" x14ac:dyDescent="0.25">
      <c r="D950" s="7"/>
      <c r="AO950" s="42"/>
    </row>
    <row r="951" spans="4:41" ht="15.75" customHeight="1" x14ac:dyDescent="0.25">
      <c r="D951" s="7"/>
      <c r="AO951" s="42"/>
    </row>
    <row r="952" spans="4:41" ht="15.75" customHeight="1" x14ac:dyDescent="0.25">
      <c r="D952" s="7"/>
      <c r="AO952" s="42"/>
    </row>
    <row r="953" spans="4:41" ht="15.75" customHeight="1" x14ac:dyDescent="0.25">
      <c r="D953" s="7"/>
      <c r="AO953" s="42"/>
    </row>
    <row r="954" spans="4:41" ht="15.75" customHeight="1" x14ac:dyDescent="0.25">
      <c r="D954" s="7"/>
      <c r="AO954" s="42"/>
    </row>
    <row r="955" spans="4:41" ht="15.75" customHeight="1" x14ac:dyDescent="0.25">
      <c r="D955" s="7"/>
      <c r="AO955" s="42"/>
    </row>
    <row r="956" spans="4:41" ht="15.75" customHeight="1" x14ac:dyDescent="0.25">
      <c r="D956" s="7"/>
      <c r="AO956" s="42"/>
    </row>
    <row r="957" spans="4:41" ht="15.75" customHeight="1" x14ac:dyDescent="0.25">
      <c r="D957" s="7"/>
      <c r="AO957" s="42"/>
    </row>
    <row r="958" spans="4:41" ht="15.75" customHeight="1" x14ac:dyDescent="0.25">
      <c r="D958" s="7"/>
      <c r="AO958" s="42"/>
    </row>
    <row r="959" spans="4:41" ht="15.75" customHeight="1" x14ac:dyDescent="0.25">
      <c r="D959" s="7"/>
      <c r="AO959" s="42"/>
    </row>
    <row r="960" spans="4:41" ht="15.75" customHeight="1" x14ac:dyDescent="0.25">
      <c r="D960" s="7"/>
      <c r="AO960" s="42"/>
    </row>
    <row r="961" spans="4:41" ht="15.75" customHeight="1" x14ac:dyDescent="0.25">
      <c r="D961" s="7"/>
      <c r="AO961" s="42"/>
    </row>
    <row r="962" spans="4:41" ht="15.75" customHeight="1" x14ac:dyDescent="0.25">
      <c r="D962" s="7"/>
      <c r="AO962" s="42"/>
    </row>
    <row r="963" spans="4:41" ht="15.75" customHeight="1" x14ac:dyDescent="0.25">
      <c r="D963" s="7"/>
      <c r="AO963" s="42"/>
    </row>
    <row r="964" spans="4:41" ht="15.75" customHeight="1" x14ac:dyDescent="0.25">
      <c r="D964" s="7"/>
      <c r="AO964" s="42"/>
    </row>
    <row r="965" spans="4:41" ht="15.75" customHeight="1" x14ac:dyDescent="0.25">
      <c r="D965" s="7"/>
      <c r="AO965" s="42"/>
    </row>
    <row r="966" spans="4:41" ht="15.75" customHeight="1" x14ac:dyDescent="0.25">
      <c r="D966" s="7"/>
      <c r="AO966" s="42"/>
    </row>
    <row r="967" spans="4:41" ht="15.75" customHeight="1" x14ac:dyDescent="0.25">
      <c r="D967" s="7"/>
      <c r="AO967" s="42"/>
    </row>
    <row r="968" spans="4:41" ht="15.75" customHeight="1" x14ac:dyDescent="0.25">
      <c r="D968" s="7"/>
      <c r="AO968" s="42"/>
    </row>
    <row r="969" spans="4:41" ht="15.75" customHeight="1" x14ac:dyDescent="0.25">
      <c r="D969" s="7"/>
      <c r="AO969" s="42"/>
    </row>
    <row r="970" spans="4:41" ht="15.75" customHeight="1" x14ac:dyDescent="0.25">
      <c r="D970" s="7"/>
      <c r="AO970" s="42"/>
    </row>
    <row r="971" spans="4:41" ht="15.75" customHeight="1" x14ac:dyDescent="0.25">
      <c r="D971" s="7"/>
      <c r="AO971" s="42"/>
    </row>
    <row r="972" spans="4:41" ht="15.75" customHeight="1" x14ac:dyDescent="0.25">
      <c r="D972" s="7"/>
      <c r="AO972" s="42"/>
    </row>
    <row r="973" spans="4:41" ht="15.75" customHeight="1" x14ac:dyDescent="0.25">
      <c r="D973" s="7"/>
      <c r="AO973" s="42"/>
    </row>
    <row r="974" spans="4:41" ht="15.75" customHeight="1" x14ac:dyDescent="0.25">
      <c r="D974" s="7"/>
      <c r="AO974" s="42"/>
    </row>
    <row r="975" spans="4:41" ht="15.75" customHeight="1" x14ac:dyDescent="0.25">
      <c r="D975" s="7"/>
      <c r="AO975" s="42"/>
    </row>
    <row r="976" spans="4:41" ht="15.75" customHeight="1" x14ac:dyDescent="0.25">
      <c r="D976" s="7"/>
      <c r="AO976" s="42"/>
    </row>
    <row r="977" spans="4:41" ht="15.75" customHeight="1" x14ac:dyDescent="0.25">
      <c r="D977" s="7"/>
      <c r="AO977" s="42"/>
    </row>
    <row r="978" spans="4:41" ht="15.75" customHeight="1" x14ac:dyDescent="0.25">
      <c r="D978" s="7"/>
      <c r="AO978" s="42"/>
    </row>
    <row r="979" spans="4:41" ht="15.75" customHeight="1" x14ac:dyDescent="0.25">
      <c r="D979" s="7"/>
      <c r="AO979" s="42"/>
    </row>
    <row r="980" spans="4:41" ht="15.75" customHeight="1" x14ac:dyDescent="0.25">
      <c r="D980" s="7"/>
      <c r="AO980" s="42"/>
    </row>
    <row r="981" spans="4:41" ht="15.75" customHeight="1" x14ac:dyDescent="0.25">
      <c r="D981" s="7"/>
      <c r="AO981" s="42"/>
    </row>
    <row r="982" spans="4:41" ht="15.75" customHeight="1" x14ac:dyDescent="0.25">
      <c r="D982" s="7"/>
      <c r="AO982" s="42"/>
    </row>
    <row r="983" spans="4:41" ht="15.75" customHeight="1" x14ac:dyDescent="0.25">
      <c r="D983" s="7"/>
      <c r="AO983" s="42"/>
    </row>
    <row r="984" spans="4:41" ht="15.75" customHeight="1" x14ac:dyDescent="0.25">
      <c r="D984" s="7"/>
      <c r="AO984" s="42"/>
    </row>
    <row r="985" spans="4:41" ht="15.75" customHeight="1" x14ac:dyDescent="0.25">
      <c r="D985" s="7"/>
      <c r="AO985" s="42"/>
    </row>
    <row r="986" spans="4:41" ht="15.75" customHeight="1" x14ac:dyDescent="0.25">
      <c r="D986" s="7"/>
      <c r="AO986" s="42"/>
    </row>
    <row r="987" spans="4:41" ht="15.75" customHeight="1" x14ac:dyDescent="0.25">
      <c r="D987" s="7"/>
      <c r="AO987" s="42"/>
    </row>
    <row r="988" spans="4:41" ht="15.75" customHeight="1" x14ac:dyDescent="0.25">
      <c r="D988" s="7"/>
      <c r="AO988" s="42"/>
    </row>
    <row r="989" spans="4:41" ht="15.75" customHeight="1" x14ac:dyDescent="0.25">
      <c r="D989" s="7"/>
      <c r="AO989" s="42"/>
    </row>
    <row r="990" spans="4:41" ht="15.75" customHeight="1" x14ac:dyDescent="0.25">
      <c r="D990" s="7"/>
      <c r="AO990" s="42"/>
    </row>
    <row r="991" spans="4:41" ht="15.75" customHeight="1" x14ac:dyDescent="0.25">
      <c r="D991" s="7"/>
      <c r="AO991" s="42"/>
    </row>
    <row r="992" spans="4:41" ht="15.75" customHeight="1" x14ac:dyDescent="0.25">
      <c r="D992" s="7"/>
    </row>
    <row r="993" spans="4:4" ht="15.75" customHeight="1" x14ac:dyDescent="0.25">
      <c r="D993" s="7"/>
    </row>
    <row r="994" spans="4:4" ht="15.75" customHeight="1" x14ac:dyDescent="0.25"/>
    <row r="995" spans="4:4" ht="15.75" customHeight="1" x14ac:dyDescent="0.25"/>
    <row r="996" spans="4:4" ht="15.75" customHeight="1" x14ac:dyDescent="0.25"/>
    <row r="997" spans="4:4" ht="15.75" customHeight="1" x14ac:dyDescent="0.25"/>
    <row r="998" spans="4:4" ht="15.75" customHeight="1" x14ac:dyDescent="0.25"/>
    <row r="999" spans="4:4" ht="15.75" customHeight="1" x14ac:dyDescent="0.25"/>
    <row r="1000" spans="4:4" ht="15.75" customHeight="1" x14ac:dyDescent="0.25"/>
    <row r="1001" spans="4:4" ht="15.75" customHeight="1" x14ac:dyDescent="0.25"/>
    <row r="1002" spans="4:4" ht="15.75" customHeight="1" x14ac:dyDescent="0.25"/>
    <row r="1003" spans="4:4" ht="15.75" customHeight="1" x14ac:dyDescent="0.25"/>
    <row r="1004" spans="4:4" ht="15.75" customHeight="1" x14ac:dyDescent="0.25"/>
  </sheetData>
  <sortState xmlns:xlrd2="http://schemas.microsoft.com/office/spreadsheetml/2017/richdata2" ref="A4:AO60">
    <sortCondition ref="A4:A60"/>
    <sortCondition ref="C4:C60"/>
  </sortState>
  <mergeCells count="14">
    <mergeCell ref="AO2:AO3"/>
    <mergeCell ref="A1:D1"/>
    <mergeCell ref="AL2:AN2"/>
    <mergeCell ref="AI2:AK2"/>
    <mergeCell ref="AF2:AH2"/>
    <mergeCell ref="AC2:AE2"/>
    <mergeCell ref="Z2:AB2"/>
    <mergeCell ref="W2:Y2"/>
    <mergeCell ref="T2:V2"/>
    <mergeCell ref="Q2:S2"/>
    <mergeCell ref="N2:P2"/>
    <mergeCell ref="K2:M2"/>
    <mergeCell ref="H2:J2"/>
    <mergeCell ref="E2:G2"/>
  </mergeCells>
  <pageMargins left="0.25" right="0.25" top="0.75" bottom="0.75" header="0.3" footer="0.3"/>
  <pageSetup paperSize="8" scale="5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Q997"/>
  <sheetViews>
    <sheetView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55" customWidth="1"/>
    <col min="2" max="2" width="12.42578125" customWidth="1"/>
    <col min="3" max="3" width="50.42578125" customWidth="1"/>
    <col min="4" max="4" width="10.42578125" customWidth="1"/>
    <col min="5" max="15" width="6.85546875" customWidth="1"/>
    <col min="16" max="16" width="7.7109375" customWidth="1"/>
    <col min="17" max="17" width="17" customWidth="1"/>
    <col min="18" max="27" width="11.42578125" customWidth="1"/>
  </cols>
  <sheetData>
    <row r="1" spans="1:17" ht="24.75" customHeight="1" x14ac:dyDescent="0.25">
      <c r="A1" s="300" t="s">
        <v>595</v>
      </c>
      <c r="B1" s="300"/>
      <c r="C1" s="301"/>
      <c r="D1" s="301"/>
      <c r="E1" s="27"/>
    </row>
    <row r="2" spans="1:17" ht="27" customHeight="1" x14ac:dyDescent="0.25">
      <c r="A2" s="47" t="s">
        <v>211</v>
      </c>
      <c r="B2" s="47" t="s">
        <v>348</v>
      </c>
      <c r="C2" s="47" t="s">
        <v>596</v>
      </c>
      <c r="D2" s="47" t="s">
        <v>214</v>
      </c>
      <c r="E2" s="47" t="s">
        <v>3</v>
      </c>
      <c r="F2" s="60" t="s">
        <v>5</v>
      </c>
      <c r="G2" s="47" t="s">
        <v>7</v>
      </c>
      <c r="H2" s="60" t="s">
        <v>9</v>
      </c>
      <c r="I2" s="47" t="s">
        <v>11</v>
      </c>
      <c r="J2" s="60" t="s">
        <v>13</v>
      </c>
      <c r="K2" s="47" t="s">
        <v>15</v>
      </c>
      <c r="L2" s="60" t="s">
        <v>17</v>
      </c>
      <c r="M2" s="47" t="s">
        <v>19</v>
      </c>
      <c r="N2" s="60" t="s">
        <v>21</v>
      </c>
      <c r="O2" s="47" t="s">
        <v>23</v>
      </c>
      <c r="P2" s="60" t="s">
        <v>25</v>
      </c>
      <c r="Q2" s="61" t="s">
        <v>216</v>
      </c>
    </row>
    <row r="3" spans="1:17" x14ac:dyDescent="0.25">
      <c r="A3" s="48" t="s">
        <v>54</v>
      </c>
      <c r="B3" s="9" t="s">
        <v>64</v>
      </c>
      <c r="C3" s="48" t="s">
        <v>54</v>
      </c>
      <c r="D3" s="9" t="s">
        <v>227</v>
      </c>
      <c r="E3" s="9">
        <v>2</v>
      </c>
      <c r="F3" s="9">
        <v>6</v>
      </c>
      <c r="G3" s="9">
        <v>2</v>
      </c>
      <c r="H3" s="9">
        <v>3</v>
      </c>
      <c r="I3" s="9">
        <v>3</v>
      </c>
      <c r="J3" s="9">
        <v>2</v>
      </c>
      <c r="K3" s="9">
        <v>2</v>
      </c>
      <c r="L3" s="9">
        <v>2</v>
      </c>
      <c r="M3" s="9">
        <v>2</v>
      </c>
      <c r="N3" s="9">
        <v>1</v>
      </c>
      <c r="O3" s="9">
        <v>1</v>
      </c>
      <c r="P3" s="9">
        <v>4</v>
      </c>
      <c r="Q3" s="48"/>
    </row>
    <row r="4" spans="1:17" x14ac:dyDescent="0.25">
      <c r="A4" s="48" t="s">
        <v>54</v>
      </c>
      <c r="B4" s="9" t="s">
        <v>64</v>
      </c>
      <c r="C4" s="48" t="s">
        <v>65</v>
      </c>
      <c r="D4" s="9" t="s">
        <v>227</v>
      </c>
      <c r="E4" s="9">
        <v>1</v>
      </c>
      <c r="F4" s="9">
        <v>2</v>
      </c>
      <c r="G4" s="9">
        <v>1</v>
      </c>
      <c r="H4" s="9"/>
      <c r="I4" s="9"/>
      <c r="J4" s="9"/>
      <c r="K4" s="9"/>
      <c r="L4" s="9"/>
      <c r="M4" s="9"/>
      <c r="N4" s="9"/>
      <c r="O4" s="9"/>
      <c r="P4" s="9">
        <v>1</v>
      </c>
      <c r="Q4" s="48" t="s">
        <v>231</v>
      </c>
    </row>
    <row r="5" spans="1:17" x14ac:dyDescent="0.25">
      <c r="A5" s="48" t="s">
        <v>66</v>
      </c>
      <c r="B5" s="9" t="s">
        <v>64</v>
      </c>
      <c r="C5" s="48" t="s">
        <v>77</v>
      </c>
      <c r="D5" s="9" t="s">
        <v>237</v>
      </c>
      <c r="E5" s="9">
        <v>5</v>
      </c>
      <c r="F5" s="9">
        <v>16</v>
      </c>
      <c r="G5" s="9">
        <v>5</v>
      </c>
      <c r="H5" s="9">
        <v>4</v>
      </c>
      <c r="I5" s="9">
        <v>4</v>
      </c>
      <c r="J5" s="9">
        <v>4</v>
      </c>
      <c r="K5" s="9">
        <v>5</v>
      </c>
      <c r="L5" s="9">
        <v>2</v>
      </c>
      <c r="M5" s="9">
        <v>5</v>
      </c>
      <c r="N5" s="9">
        <v>2</v>
      </c>
      <c r="O5" s="9">
        <v>1</v>
      </c>
      <c r="P5" s="9">
        <v>4</v>
      </c>
      <c r="Q5" s="48"/>
    </row>
    <row r="6" spans="1:17" x14ac:dyDescent="0.25">
      <c r="A6" s="48" t="s">
        <v>92</v>
      </c>
      <c r="B6" s="9" t="s">
        <v>64</v>
      </c>
      <c r="C6" s="48" t="s">
        <v>94</v>
      </c>
      <c r="D6" s="9" t="s">
        <v>254</v>
      </c>
      <c r="E6" s="9">
        <v>3</v>
      </c>
      <c r="F6" s="9">
        <v>5</v>
      </c>
      <c r="G6" s="9">
        <v>2</v>
      </c>
      <c r="H6" s="9"/>
      <c r="I6" s="9">
        <v>2</v>
      </c>
      <c r="J6" s="9">
        <v>3</v>
      </c>
      <c r="K6" s="9">
        <v>1</v>
      </c>
      <c r="L6" s="9">
        <v>1</v>
      </c>
      <c r="M6" s="9">
        <v>3</v>
      </c>
      <c r="N6" s="9">
        <v>1</v>
      </c>
      <c r="O6" s="9">
        <v>1</v>
      </c>
      <c r="P6" s="9">
        <v>3</v>
      </c>
      <c r="Q6" s="48"/>
    </row>
    <row r="7" spans="1:17" x14ac:dyDescent="0.25">
      <c r="A7" s="48" t="s">
        <v>95</v>
      </c>
      <c r="B7" s="9" t="s">
        <v>64</v>
      </c>
      <c r="C7" s="48" t="s">
        <v>100</v>
      </c>
      <c r="D7" s="9" t="s">
        <v>258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48" t="s">
        <v>260</v>
      </c>
    </row>
    <row r="8" spans="1:17" x14ac:dyDescent="0.25">
      <c r="A8" s="48" t="s">
        <v>95</v>
      </c>
      <c r="B8" s="9" t="s">
        <v>64</v>
      </c>
      <c r="C8" s="48" t="s">
        <v>100</v>
      </c>
      <c r="D8" s="9" t="s">
        <v>258</v>
      </c>
      <c r="E8" s="9"/>
      <c r="F8" s="9">
        <v>1</v>
      </c>
      <c r="G8" s="9">
        <v>1</v>
      </c>
      <c r="H8" s="9"/>
      <c r="I8" s="9"/>
      <c r="J8" s="9"/>
      <c r="K8" s="9"/>
      <c r="L8" s="9">
        <v>1</v>
      </c>
      <c r="M8" s="9"/>
      <c r="N8" s="9"/>
      <c r="O8" s="9"/>
      <c r="P8" s="9"/>
      <c r="Q8" s="48" t="s">
        <v>261</v>
      </c>
    </row>
    <row r="9" spans="1:17" x14ac:dyDescent="0.25">
      <c r="A9" s="48" t="s">
        <v>101</v>
      </c>
      <c r="B9" s="9" t="s">
        <v>64</v>
      </c>
      <c r="C9" s="48" t="s">
        <v>101</v>
      </c>
      <c r="D9" s="9" t="s">
        <v>264</v>
      </c>
      <c r="E9" s="9"/>
      <c r="F9" s="9">
        <v>4</v>
      </c>
      <c r="G9" s="9">
        <v>1</v>
      </c>
      <c r="H9" s="9">
        <v>2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/>
      <c r="O9" s="9"/>
      <c r="P9" s="9">
        <v>1</v>
      </c>
      <c r="Q9" s="48"/>
    </row>
    <row r="10" spans="1:17" x14ac:dyDescent="0.25">
      <c r="A10" s="48" t="s">
        <v>101</v>
      </c>
      <c r="B10" s="9" t="s">
        <v>64</v>
      </c>
      <c r="C10" s="48" t="s">
        <v>104</v>
      </c>
      <c r="D10" s="9" t="s">
        <v>264</v>
      </c>
      <c r="E10" s="9"/>
      <c r="F10" s="9">
        <v>1</v>
      </c>
      <c r="G10" s="9"/>
      <c r="H10" s="9">
        <v>1</v>
      </c>
      <c r="I10" s="9"/>
      <c r="J10" s="9"/>
      <c r="K10" s="9"/>
      <c r="L10" s="9"/>
      <c r="M10" s="9">
        <v>1</v>
      </c>
      <c r="N10" s="9"/>
      <c r="O10" s="9">
        <v>1</v>
      </c>
      <c r="P10" s="9">
        <v>1</v>
      </c>
      <c r="Q10" s="48"/>
    </row>
    <row r="11" spans="1:17" x14ac:dyDescent="0.25">
      <c r="A11" s="48" t="s">
        <v>160</v>
      </c>
      <c r="B11" s="9" t="s">
        <v>64</v>
      </c>
      <c r="C11" s="48" t="s">
        <v>167</v>
      </c>
      <c r="D11" s="9" t="s">
        <v>308</v>
      </c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48"/>
    </row>
    <row r="12" spans="1:17" x14ac:dyDescent="0.25">
      <c r="A12" s="48" t="s">
        <v>160</v>
      </c>
      <c r="B12" s="120" t="s">
        <v>64</v>
      </c>
      <c r="C12" s="48" t="s">
        <v>168</v>
      </c>
      <c r="D12" s="9" t="s">
        <v>308</v>
      </c>
      <c r="E12" s="9">
        <v>1</v>
      </c>
      <c r="F12" s="9">
        <v>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48"/>
    </row>
    <row r="13" spans="1:17" x14ac:dyDescent="0.25">
      <c r="A13" s="48" t="s">
        <v>186</v>
      </c>
      <c r="B13" s="113" t="s">
        <v>64</v>
      </c>
      <c r="C13" s="48" t="s">
        <v>198</v>
      </c>
      <c r="D13" s="9" t="s">
        <v>332</v>
      </c>
      <c r="E13" s="9">
        <v>4</v>
      </c>
      <c r="F13" s="9">
        <v>4</v>
      </c>
      <c r="G13" s="9">
        <v>2</v>
      </c>
      <c r="H13" s="9">
        <v>1</v>
      </c>
      <c r="I13" s="9">
        <v>1</v>
      </c>
      <c r="J13" s="9">
        <v>2</v>
      </c>
      <c r="K13" s="9">
        <v>2</v>
      </c>
      <c r="L13" s="9">
        <v>1</v>
      </c>
      <c r="M13" s="9">
        <v>1</v>
      </c>
      <c r="N13" s="9">
        <v>1</v>
      </c>
      <c r="O13" s="9">
        <v>1</v>
      </c>
      <c r="P13" s="9">
        <v>2</v>
      </c>
      <c r="Q13" s="48"/>
    </row>
    <row r="14" spans="1:17" ht="15.75" x14ac:dyDescent="0.25">
      <c r="B14" s="126"/>
      <c r="D14" s="70" t="s">
        <v>544</v>
      </c>
      <c r="E14" s="70">
        <f t="shared" ref="E14:P14" si="0">SUM(E3:E13)</f>
        <v>18</v>
      </c>
      <c r="F14" s="70">
        <f t="shared" si="0"/>
        <v>42</v>
      </c>
      <c r="G14" s="70">
        <f t="shared" si="0"/>
        <v>15</v>
      </c>
      <c r="H14" s="70">
        <f t="shared" si="0"/>
        <v>12</v>
      </c>
      <c r="I14" s="70">
        <f t="shared" si="0"/>
        <v>12</v>
      </c>
      <c r="J14" s="70">
        <f t="shared" si="0"/>
        <v>13</v>
      </c>
      <c r="K14" s="70">
        <f t="shared" si="0"/>
        <v>12</v>
      </c>
      <c r="L14" s="70">
        <f t="shared" si="0"/>
        <v>9</v>
      </c>
      <c r="M14" s="70">
        <f t="shared" si="0"/>
        <v>14</v>
      </c>
      <c r="N14" s="70">
        <f t="shared" si="0"/>
        <v>6</v>
      </c>
      <c r="O14" s="70">
        <f t="shared" si="0"/>
        <v>6</v>
      </c>
      <c r="P14" s="70">
        <f t="shared" si="0"/>
        <v>17</v>
      </c>
      <c r="Q14" s="42"/>
    </row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A1:D1"/>
  </mergeCells>
  <pageMargins left="0.25" right="0.25" top="0.75" bottom="0.75" header="0.3" footer="0.3"/>
  <pageSetup paperSize="8"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AO998"/>
  <sheetViews>
    <sheetView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55.28515625" customWidth="1"/>
    <col min="2" max="2" width="9.85546875" customWidth="1"/>
    <col min="3" max="3" width="44.7109375" customWidth="1"/>
    <col min="4" max="4" width="10.85546875" customWidth="1"/>
    <col min="5" max="40" width="7.85546875" customWidth="1"/>
    <col min="41" max="41" width="17" customWidth="1"/>
  </cols>
  <sheetData>
    <row r="1" spans="1:41" ht="24.75" customHeight="1" x14ac:dyDescent="0.25">
      <c r="A1" s="300" t="s">
        <v>597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41" ht="25.5" customHeight="1" x14ac:dyDescent="0.25">
      <c r="A2" s="47" t="s">
        <v>211</v>
      </c>
      <c r="B2" s="47" t="s">
        <v>348</v>
      </c>
      <c r="C2" s="1" t="s">
        <v>585</v>
      </c>
      <c r="D2" s="47" t="s">
        <v>214</v>
      </c>
      <c r="E2" s="328" t="s">
        <v>3</v>
      </c>
      <c r="F2" s="329"/>
      <c r="G2" s="330"/>
      <c r="H2" s="328" t="s">
        <v>5</v>
      </c>
      <c r="I2" s="329"/>
      <c r="J2" s="330"/>
      <c r="K2" s="328" t="s">
        <v>7</v>
      </c>
      <c r="L2" s="329"/>
      <c r="M2" s="330"/>
      <c r="N2" s="328" t="s">
        <v>9</v>
      </c>
      <c r="O2" s="329"/>
      <c r="P2" s="330"/>
      <c r="Q2" s="328" t="s">
        <v>11</v>
      </c>
      <c r="R2" s="329"/>
      <c r="S2" s="330"/>
      <c r="T2" s="328" t="s">
        <v>13</v>
      </c>
      <c r="U2" s="329"/>
      <c r="V2" s="330"/>
      <c r="W2" s="328" t="s">
        <v>15</v>
      </c>
      <c r="X2" s="329"/>
      <c r="Y2" s="330"/>
      <c r="Z2" s="328" t="s">
        <v>17</v>
      </c>
      <c r="AA2" s="329"/>
      <c r="AB2" s="330"/>
      <c r="AC2" s="328" t="s">
        <v>19</v>
      </c>
      <c r="AD2" s="329"/>
      <c r="AE2" s="330"/>
      <c r="AF2" s="328" t="s">
        <v>589</v>
      </c>
      <c r="AG2" s="329"/>
      <c r="AH2" s="330"/>
      <c r="AI2" s="328" t="s">
        <v>23</v>
      </c>
      <c r="AJ2" s="329"/>
      <c r="AK2" s="330"/>
      <c r="AL2" s="331" t="s">
        <v>25</v>
      </c>
      <c r="AM2" s="332"/>
      <c r="AN2" s="333"/>
      <c r="AO2" s="327" t="s">
        <v>216</v>
      </c>
    </row>
    <row r="3" spans="1:41" x14ac:dyDescent="0.25">
      <c r="A3" s="81"/>
      <c r="B3" s="81"/>
      <c r="C3" s="75"/>
      <c r="D3" s="46"/>
      <c r="E3" s="47" t="s">
        <v>576</v>
      </c>
      <c r="F3" s="47" t="s">
        <v>577</v>
      </c>
      <c r="G3" s="47" t="s">
        <v>578</v>
      </c>
      <c r="H3" s="47" t="s">
        <v>576</v>
      </c>
      <c r="I3" s="47" t="s">
        <v>577</v>
      </c>
      <c r="J3" s="47" t="s">
        <v>578</v>
      </c>
      <c r="K3" s="47" t="s">
        <v>576</v>
      </c>
      <c r="L3" s="47" t="s">
        <v>577</v>
      </c>
      <c r="M3" s="47" t="s">
        <v>578</v>
      </c>
      <c r="N3" s="47" t="s">
        <v>576</v>
      </c>
      <c r="O3" s="47" t="s">
        <v>577</v>
      </c>
      <c r="P3" s="47" t="s">
        <v>578</v>
      </c>
      <c r="Q3" s="47" t="s">
        <v>576</v>
      </c>
      <c r="R3" s="47" t="s">
        <v>577</v>
      </c>
      <c r="S3" s="47" t="s">
        <v>578</v>
      </c>
      <c r="T3" s="47" t="s">
        <v>576</v>
      </c>
      <c r="U3" s="47" t="s">
        <v>577</v>
      </c>
      <c r="V3" s="47" t="s">
        <v>578</v>
      </c>
      <c r="W3" s="47" t="s">
        <v>576</v>
      </c>
      <c r="X3" s="47" t="s">
        <v>577</v>
      </c>
      <c r="Y3" s="47" t="s">
        <v>578</v>
      </c>
      <c r="Z3" s="47" t="s">
        <v>576</v>
      </c>
      <c r="AA3" s="47" t="s">
        <v>577</v>
      </c>
      <c r="AB3" s="47" t="s">
        <v>578</v>
      </c>
      <c r="AC3" s="47" t="s">
        <v>576</v>
      </c>
      <c r="AD3" s="47" t="s">
        <v>577</v>
      </c>
      <c r="AE3" s="47" t="s">
        <v>578</v>
      </c>
      <c r="AF3" s="47" t="s">
        <v>576</v>
      </c>
      <c r="AG3" s="47" t="s">
        <v>577</v>
      </c>
      <c r="AH3" s="47" t="s">
        <v>578</v>
      </c>
      <c r="AI3" s="47" t="s">
        <v>576</v>
      </c>
      <c r="AJ3" s="47" t="s">
        <v>577</v>
      </c>
      <c r="AK3" s="47" t="s">
        <v>578</v>
      </c>
      <c r="AL3" s="47" t="s">
        <v>576</v>
      </c>
      <c r="AM3" s="47" t="s">
        <v>577</v>
      </c>
      <c r="AN3" s="47" t="s">
        <v>578</v>
      </c>
      <c r="AO3" s="339"/>
    </row>
    <row r="4" spans="1:41" x14ac:dyDescent="0.25">
      <c r="A4" s="29" t="s">
        <v>54</v>
      </c>
      <c r="B4" s="9" t="s">
        <v>64</v>
      </c>
      <c r="C4" s="48" t="s">
        <v>54</v>
      </c>
      <c r="D4" s="9" t="s">
        <v>227</v>
      </c>
      <c r="E4" s="9">
        <v>4</v>
      </c>
      <c r="F4" s="9">
        <v>6</v>
      </c>
      <c r="G4" s="9">
        <v>2</v>
      </c>
      <c r="H4" s="9">
        <v>2</v>
      </c>
      <c r="I4" s="9">
        <v>6</v>
      </c>
      <c r="J4" s="9">
        <v>6</v>
      </c>
      <c r="K4" s="9">
        <v>3</v>
      </c>
      <c r="L4" s="9">
        <v>7</v>
      </c>
      <c r="M4" s="9">
        <v>2</v>
      </c>
      <c r="N4" s="9">
        <v>3</v>
      </c>
      <c r="O4" s="9">
        <v>4</v>
      </c>
      <c r="P4" s="9">
        <v>3</v>
      </c>
      <c r="Q4" s="9">
        <v>3</v>
      </c>
      <c r="R4" s="9">
        <v>7</v>
      </c>
      <c r="S4" s="9">
        <v>3</v>
      </c>
      <c r="T4" s="9">
        <v>2</v>
      </c>
      <c r="U4" s="9">
        <v>7</v>
      </c>
      <c r="V4" s="9">
        <v>2</v>
      </c>
      <c r="W4" s="9">
        <v>2</v>
      </c>
      <c r="X4" s="9">
        <v>7</v>
      </c>
      <c r="Y4" s="9">
        <v>2</v>
      </c>
      <c r="Z4" s="9">
        <v>2</v>
      </c>
      <c r="AA4" s="9">
        <v>5</v>
      </c>
      <c r="AB4" s="9">
        <v>2</v>
      </c>
      <c r="AC4" s="9">
        <v>2</v>
      </c>
      <c r="AD4" s="9">
        <v>5</v>
      </c>
      <c r="AE4" s="9">
        <v>2</v>
      </c>
      <c r="AF4" s="9">
        <v>3</v>
      </c>
      <c r="AG4" s="9">
        <v>4</v>
      </c>
      <c r="AH4" s="9">
        <v>1</v>
      </c>
      <c r="AI4" s="9"/>
      <c r="AJ4" s="9"/>
      <c r="AK4" s="9">
        <v>1</v>
      </c>
      <c r="AL4" s="9">
        <v>2</v>
      </c>
      <c r="AM4" s="9">
        <v>9</v>
      </c>
      <c r="AN4" s="9">
        <v>4</v>
      </c>
      <c r="AO4" s="48"/>
    </row>
    <row r="5" spans="1:41" x14ac:dyDescent="0.25">
      <c r="A5" s="29" t="s">
        <v>54</v>
      </c>
      <c r="B5" s="9" t="s">
        <v>64</v>
      </c>
      <c r="C5" s="48" t="s">
        <v>65</v>
      </c>
      <c r="D5" s="9" t="s">
        <v>227</v>
      </c>
      <c r="E5" s="9">
        <v>2</v>
      </c>
      <c r="F5" s="9">
        <v>2</v>
      </c>
      <c r="G5" s="9">
        <v>1</v>
      </c>
      <c r="H5" s="9">
        <v>4</v>
      </c>
      <c r="I5" s="9">
        <v>2</v>
      </c>
      <c r="J5" s="9">
        <v>2</v>
      </c>
      <c r="K5" s="9">
        <v>2</v>
      </c>
      <c r="L5" s="9">
        <v>2</v>
      </c>
      <c r="M5" s="9">
        <v>1</v>
      </c>
      <c r="N5" s="9">
        <v>1</v>
      </c>
      <c r="O5" s="9">
        <v>1</v>
      </c>
      <c r="P5" s="9"/>
      <c r="Q5" s="9"/>
      <c r="R5" s="9">
        <v>1</v>
      </c>
      <c r="S5" s="9"/>
      <c r="T5" s="9">
        <v>3</v>
      </c>
      <c r="U5" s="9">
        <v>3</v>
      </c>
      <c r="V5" s="9"/>
      <c r="W5" s="9">
        <v>3</v>
      </c>
      <c r="X5" s="9">
        <v>2</v>
      </c>
      <c r="Y5" s="9"/>
      <c r="Z5" s="9">
        <v>2</v>
      </c>
      <c r="AA5" s="9">
        <v>1</v>
      </c>
      <c r="AB5" s="9"/>
      <c r="AC5" s="9">
        <v>1</v>
      </c>
      <c r="AD5" s="9">
        <v>1</v>
      </c>
      <c r="AE5" s="9"/>
      <c r="AF5" s="9">
        <v>1</v>
      </c>
      <c r="AG5" s="9">
        <v>1</v>
      </c>
      <c r="AH5" s="9"/>
      <c r="AI5" s="9">
        <v>1</v>
      </c>
      <c r="AJ5" s="9">
        <v>1</v>
      </c>
      <c r="AK5" s="9"/>
      <c r="AL5" s="9">
        <v>2</v>
      </c>
      <c r="AM5" s="9">
        <v>4</v>
      </c>
      <c r="AN5" s="9">
        <v>1</v>
      </c>
      <c r="AO5" s="48" t="s">
        <v>231</v>
      </c>
    </row>
    <row r="6" spans="1:41" x14ac:dyDescent="0.25">
      <c r="A6" s="29" t="s">
        <v>66</v>
      </c>
      <c r="B6" s="9" t="s">
        <v>64</v>
      </c>
      <c r="C6" s="48" t="s">
        <v>77</v>
      </c>
      <c r="D6" s="9" t="s">
        <v>237</v>
      </c>
      <c r="E6" s="9">
        <v>6</v>
      </c>
      <c r="F6" s="9">
        <v>2</v>
      </c>
      <c r="G6" s="9">
        <v>5</v>
      </c>
      <c r="H6" s="9">
        <v>11</v>
      </c>
      <c r="I6" s="9">
        <v>1</v>
      </c>
      <c r="J6" s="9">
        <v>16</v>
      </c>
      <c r="K6" s="9">
        <v>5</v>
      </c>
      <c r="L6" s="9">
        <v>5</v>
      </c>
      <c r="M6" s="9">
        <v>5</v>
      </c>
      <c r="N6" s="9">
        <v>6</v>
      </c>
      <c r="O6" s="9">
        <v>3</v>
      </c>
      <c r="P6" s="9">
        <v>4</v>
      </c>
      <c r="Q6" s="9">
        <v>7</v>
      </c>
      <c r="R6" s="9">
        <v>5</v>
      </c>
      <c r="S6" s="9">
        <v>4</v>
      </c>
      <c r="T6" s="9">
        <v>6</v>
      </c>
      <c r="U6" s="9">
        <v>4</v>
      </c>
      <c r="V6" s="9">
        <v>4</v>
      </c>
      <c r="W6" s="9">
        <v>5</v>
      </c>
      <c r="X6" s="9">
        <v>5</v>
      </c>
      <c r="Y6" s="9">
        <v>5</v>
      </c>
      <c r="Z6" s="9">
        <v>6</v>
      </c>
      <c r="AA6" s="9">
        <v>3</v>
      </c>
      <c r="AB6" s="9">
        <v>2</v>
      </c>
      <c r="AC6" s="9">
        <v>7</v>
      </c>
      <c r="AD6" s="9">
        <v>4</v>
      </c>
      <c r="AE6" s="9">
        <v>5</v>
      </c>
      <c r="AF6" s="9">
        <v>4</v>
      </c>
      <c r="AG6" s="9">
        <v>1</v>
      </c>
      <c r="AH6" s="9">
        <v>2</v>
      </c>
      <c r="AI6" s="9">
        <v>2</v>
      </c>
      <c r="AJ6" s="9"/>
      <c r="AK6" s="9">
        <v>1</v>
      </c>
      <c r="AL6" s="9">
        <v>7</v>
      </c>
      <c r="AM6" s="9">
        <v>6</v>
      </c>
      <c r="AN6" s="9">
        <v>4</v>
      </c>
      <c r="AO6" s="48"/>
    </row>
    <row r="7" spans="1:41" x14ac:dyDescent="0.25">
      <c r="A7" s="29" t="s">
        <v>92</v>
      </c>
      <c r="B7" s="9" t="s">
        <v>64</v>
      </c>
      <c r="C7" s="48" t="s">
        <v>94</v>
      </c>
      <c r="D7" s="9" t="s">
        <v>254</v>
      </c>
      <c r="E7" s="9">
        <v>4</v>
      </c>
      <c r="F7" s="9">
        <v>6</v>
      </c>
      <c r="G7" s="9">
        <v>3</v>
      </c>
      <c r="H7" s="9">
        <v>3</v>
      </c>
      <c r="I7" s="9">
        <v>4</v>
      </c>
      <c r="J7" s="9">
        <v>5</v>
      </c>
      <c r="K7" s="9">
        <v>5</v>
      </c>
      <c r="L7" s="9">
        <v>3</v>
      </c>
      <c r="M7" s="9">
        <v>2</v>
      </c>
      <c r="N7" s="9">
        <v>2</v>
      </c>
      <c r="O7" s="9"/>
      <c r="P7" s="9"/>
      <c r="Q7" s="9">
        <v>6</v>
      </c>
      <c r="R7" s="9">
        <v>5</v>
      </c>
      <c r="S7" s="9">
        <v>2</v>
      </c>
      <c r="T7" s="9">
        <v>6</v>
      </c>
      <c r="U7" s="9">
        <v>8</v>
      </c>
      <c r="V7" s="9">
        <v>3</v>
      </c>
      <c r="W7" s="9">
        <v>5</v>
      </c>
      <c r="X7" s="9">
        <v>5</v>
      </c>
      <c r="Y7" s="9">
        <v>1</v>
      </c>
      <c r="Z7" s="9">
        <v>4</v>
      </c>
      <c r="AA7" s="9">
        <v>6</v>
      </c>
      <c r="AB7" s="9">
        <v>1</v>
      </c>
      <c r="AC7" s="9">
        <v>4</v>
      </c>
      <c r="AD7" s="9">
        <v>7</v>
      </c>
      <c r="AE7" s="9">
        <v>3</v>
      </c>
      <c r="AF7" s="9">
        <v>3</v>
      </c>
      <c r="AG7" s="9">
        <v>4</v>
      </c>
      <c r="AH7" s="9">
        <v>1</v>
      </c>
      <c r="AI7" s="9">
        <v>1</v>
      </c>
      <c r="AJ7" s="9"/>
      <c r="AK7" s="9">
        <v>1</v>
      </c>
      <c r="AL7" s="9">
        <v>5</v>
      </c>
      <c r="AM7" s="9">
        <v>7</v>
      </c>
      <c r="AN7" s="9">
        <v>3</v>
      </c>
      <c r="AO7" s="48"/>
    </row>
    <row r="8" spans="1:41" x14ac:dyDescent="0.25">
      <c r="A8" s="29" t="s">
        <v>95</v>
      </c>
      <c r="B8" s="9" t="s">
        <v>64</v>
      </c>
      <c r="C8" s="48" t="s">
        <v>100</v>
      </c>
      <c r="D8" s="9" t="s">
        <v>258</v>
      </c>
      <c r="E8" s="9"/>
      <c r="F8" s="9">
        <v>1</v>
      </c>
      <c r="G8" s="9">
        <v>1</v>
      </c>
      <c r="H8" s="9"/>
      <c r="I8" s="9"/>
      <c r="J8" s="9">
        <v>1</v>
      </c>
      <c r="K8" s="9"/>
      <c r="L8" s="9"/>
      <c r="M8" s="9">
        <v>1</v>
      </c>
      <c r="N8" s="9"/>
      <c r="O8" s="9"/>
      <c r="P8" s="9">
        <v>1</v>
      </c>
      <c r="Q8" s="9">
        <v>1</v>
      </c>
      <c r="R8" s="9"/>
      <c r="S8" s="9">
        <v>1</v>
      </c>
      <c r="T8" s="9"/>
      <c r="U8" s="9"/>
      <c r="V8" s="9">
        <v>1</v>
      </c>
      <c r="W8" s="9"/>
      <c r="X8" s="9"/>
      <c r="Y8" s="9">
        <v>1</v>
      </c>
      <c r="Z8" s="9"/>
      <c r="AA8" s="9"/>
      <c r="AB8" s="9">
        <v>1</v>
      </c>
      <c r="AC8" s="9">
        <v>1</v>
      </c>
      <c r="AD8" s="9"/>
      <c r="AE8" s="9">
        <v>1</v>
      </c>
      <c r="AF8" s="9"/>
      <c r="AG8" s="9"/>
      <c r="AH8" s="9">
        <v>1</v>
      </c>
      <c r="AI8" s="9"/>
      <c r="AJ8" s="9"/>
      <c r="AK8" s="9">
        <v>1</v>
      </c>
      <c r="AL8" s="9"/>
      <c r="AM8" s="9"/>
      <c r="AN8" s="9">
        <v>1</v>
      </c>
      <c r="AO8" s="48" t="s">
        <v>260</v>
      </c>
    </row>
    <row r="9" spans="1:41" x14ac:dyDescent="0.25">
      <c r="A9" s="29" t="s">
        <v>95</v>
      </c>
      <c r="B9" s="9" t="s">
        <v>64</v>
      </c>
      <c r="C9" s="48" t="s">
        <v>100</v>
      </c>
      <c r="D9" s="9" t="s">
        <v>258</v>
      </c>
      <c r="E9" s="9">
        <v>1</v>
      </c>
      <c r="F9" s="9">
        <v>2</v>
      </c>
      <c r="G9" s="9"/>
      <c r="H9" s="9"/>
      <c r="I9" s="9">
        <v>2</v>
      </c>
      <c r="J9" s="9">
        <v>1</v>
      </c>
      <c r="K9" s="9"/>
      <c r="L9" s="9"/>
      <c r="M9" s="9">
        <v>1</v>
      </c>
      <c r="N9" s="9">
        <v>1</v>
      </c>
      <c r="O9" s="9">
        <v>1</v>
      </c>
      <c r="P9" s="9"/>
      <c r="Q9" s="9"/>
      <c r="R9" s="9">
        <v>1</v>
      </c>
      <c r="S9" s="9"/>
      <c r="T9" s="9">
        <v>1</v>
      </c>
      <c r="U9" s="9">
        <v>1</v>
      </c>
      <c r="V9" s="9"/>
      <c r="W9" s="9">
        <v>1</v>
      </c>
      <c r="X9" s="9">
        <v>1</v>
      </c>
      <c r="Y9" s="9"/>
      <c r="Z9" s="9"/>
      <c r="AA9" s="9"/>
      <c r="AB9" s="9">
        <v>1</v>
      </c>
      <c r="AC9" s="9"/>
      <c r="AD9" s="9"/>
      <c r="AE9" s="9"/>
      <c r="AF9" s="9"/>
      <c r="AG9" s="9"/>
      <c r="AH9" s="9"/>
      <c r="AI9" s="9"/>
      <c r="AJ9" s="9">
        <v>1</v>
      </c>
      <c r="AK9" s="9"/>
      <c r="AL9" s="9"/>
      <c r="AM9" s="9">
        <v>1</v>
      </c>
      <c r="AN9" s="9"/>
      <c r="AO9" s="48" t="s">
        <v>261</v>
      </c>
    </row>
    <row r="10" spans="1:41" x14ac:dyDescent="0.25">
      <c r="A10" s="29" t="s">
        <v>101</v>
      </c>
      <c r="B10" s="9" t="s">
        <v>64</v>
      </c>
      <c r="C10" s="48" t="s">
        <v>101</v>
      </c>
      <c r="D10" s="9" t="s">
        <v>264</v>
      </c>
      <c r="E10" s="9">
        <v>2</v>
      </c>
      <c r="F10" s="9">
        <v>2</v>
      </c>
      <c r="G10" s="9"/>
      <c r="H10" s="9">
        <v>7</v>
      </c>
      <c r="I10" s="9">
        <v>3</v>
      </c>
      <c r="J10" s="9">
        <v>4</v>
      </c>
      <c r="K10" s="9">
        <v>2</v>
      </c>
      <c r="L10" s="9"/>
      <c r="M10" s="9">
        <v>1</v>
      </c>
      <c r="N10" s="9">
        <v>1</v>
      </c>
      <c r="O10" s="9"/>
      <c r="P10" s="9">
        <v>2</v>
      </c>
      <c r="Q10" s="9"/>
      <c r="R10" s="9">
        <v>1</v>
      </c>
      <c r="S10" s="9">
        <v>1</v>
      </c>
      <c r="T10" s="9"/>
      <c r="U10" s="9"/>
      <c r="V10" s="9">
        <v>1</v>
      </c>
      <c r="W10" s="9"/>
      <c r="X10" s="9"/>
      <c r="Y10" s="9">
        <v>1</v>
      </c>
      <c r="Z10" s="9">
        <v>1</v>
      </c>
      <c r="AA10" s="9"/>
      <c r="AB10" s="9">
        <v>1</v>
      </c>
      <c r="AC10" s="9">
        <v>1</v>
      </c>
      <c r="AD10" s="9"/>
      <c r="AE10" s="9">
        <v>1</v>
      </c>
      <c r="AF10" s="9"/>
      <c r="AG10" s="9"/>
      <c r="AH10" s="9"/>
      <c r="AI10" s="9"/>
      <c r="AJ10" s="9"/>
      <c r="AK10" s="9"/>
      <c r="AL10" s="9">
        <v>1</v>
      </c>
      <c r="AM10" s="9"/>
      <c r="AN10" s="9">
        <v>1</v>
      </c>
      <c r="AO10" s="48"/>
    </row>
    <row r="11" spans="1:41" x14ac:dyDescent="0.25">
      <c r="A11" s="29" t="s">
        <v>101</v>
      </c>
      <c r="B11" s="9" t="s">
        <v>64</v>
      </c>
      <c r="C11" s="48" t="s">
        <v>104</v>
      </c>
      <c r="D11" s="9" t="s">
        <v>264</v>
      </c>
      <c r="E11" s="9">
        <v>1</v>
      </c>
      <c r="F11" s="9"/>
      <c r="G11" s="9"/>
      <c r="H11" s="9">
        <v>1</v>
      </c>
      <c r="I11" s="9">
        <v>1</v>
      </c>
      <c r="J11" s="9">
        <v>1</v>
      </c>
      <c r="K11" s="9"/>
      <c r="L11" s="9">
        <v>1</v>
      </c>
      <c r="M11" s="9"/>
      <c r="N11" s="9"/>
      <c r="O11" s="9"/>
      <c r="P11" s="9">
        <v>1</v>
      </c>
      <c r="Q11" s="9">
        <v>1</v>
      </c>
      <c r="R11" s="9">
        <v>1</v>
      </c>
      <c r="S11" s="9"/>
      <c r="T11" s="9"/>
      <c r="U11" s="9">
        <v>1</v>
      </c>
      <c r="V11" s="9"/>
      <c r="W11" s="9"/>
      <c r="X11" s="9"/>
      <c r="Y11" s="9"/>
      <c r="Z11" s="9">
        <v>1</v>
      </c>
      <c r="AA11" s="9"/>
      <c r="AB11" s="9"/>
      <c r="AC11" s="9"/>
      <c r="AD11" s="9"/>
      <c r="AE11" s="9">
        <v>1</v>
      </c>
      <c r="AF11" s="9"/>
      <c r="AG11" s="9"/>
      <c r="AH11" s="9"/>
      <c r="AI11" s="9"/>
      <c r="AJ11" s="9"/>
      <c r="AK11" s="9">
        <v>1</v>
      </c>
      <c r="AL11" s="9"/>
      <c r="AM11" s="9">
        <v>1</v>
      </c>
      <c r="AN11" s="9">
        <v>1</v>
      </c>
      <c r="AO11" s="48"/>
    </row>
    <row r="12" spans="1:41" x14ac:dyDescent="0.25">
      <c r="A12" s="48" t="s">
        <v>160</v>
      </c>
      <c r="B12" s="9" t="s">
        <v>64</v>
      </c>
      <c r="C12" s="48" t="s">
        <v>167</v>
      </c>
      <c r="D12" s="9" t="s">
        <v>308</v>
      </c>
      <c r="E12" s="9"/>
      <c r="F12" s="9"/>
      <c r="G12" s="9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48"/>
    </row>
    <row r="13" spans="1:41" x14ac:dyDescent="0.25">
      <c r="A13" s="29" t="s">
        <v>160</v>
      </c>
      <c r="B13" s="120" t="s">
        <v>64</v>
      </c>
      <c r="C13" s="48" t="s">
        <v>168</v>
      </c>
      <c r="D13" s="9" t="s">
        <v>308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2</v>
      </c>
      <c r="K13" s="9">
        <v>1</v>
      </c>
      <c r="L13" s="9">
        <v>1</v>
      </c>
      <c r="M13" s="9"/>
      <c r="N13" s="9">
        <v>1</v>
      </c>
      <c r="O13" s="9"/>
      <c r="P13" s="9"/>
      <c r="Q13" s="9"/>
      <c r="R13" s="9"/>
      <c r="S13" s="9"/>
      <c r="T13" s="9">
        <v>1</v>
      </c>
      <c r="U13" s="9"/>
      <c r="V13" s="9"/>
      <c r="W13" s="9">
        <v>1</v>
      </c>
      <c r="X13" s="9"/>
      <c r="Y13" s="9"/>
      <c r="Z13" s="9">
        <v>1</v>
      </c>
      <c r="AA13" s="9">
        <v>1</v>
      </c>
      <c r="AB13" s="9"/>
      <c r="AC13" s="9"/>
      <c r="AD13" s="9"/>
      <c r="AE13" s="9"/>
      <c r="AF13" s="9">
        <v>1</v>
      </c>
      <c r="AG13" s="9"/>
      <c r="AH13" s="9"/>
      <c r="AI13" s="9"/>
      <c r="AJ13" s="9"/>
      <c r="AK13" s="9"/>
      <c r="AL13" s="9">
        <v>1</v>
      </c>
      <c r="AM13" s="9"/>
      <c r="AN13" s="9"/>
      <c r="AO13" s="48"/>
    </row>
    <row r="14" spans="1:41" x14ac:dyDescent="0.25">
      <c r="A14" s="150" t="s">
        <v>186</v>
      </c>
      <c r="B14" s="113" t="s">
        <v>64</v>
      </c>
      <c r="C14" s="138" t="s">
        <v>198</v>
      </c>
      <c r="D14" s="9" t="s">
        <v>332</v>
      </c>
      <c r="E14" s="9">
        <v>1</v>
      </c>
      <c r="F14" s="9">
        <v>2</v>
      </c>
      <c r="G14" s="9">
        <v>4</v>
      </c>
      <c r="H14" s="9">
        <v>3</v>
      </c>
      <c r="I14" s="9">
        <v>2</v>
      </c>
      <c r="J14" s="9">
        <v>4</v>
      </c>
      <c r="K14" s="9">
        <v>1</v>
      </c>
      <c r="L14" s="9">
        <v>2</v>
      </c>
      <c r="M14" s="9">
        <v>2</v>
      </c>
      <c r="N14" s="9">
        <v>1</v>
      </c>
      <c r="O14" s="9">
        <v>4</v>
      </c>
      <c r="P14" s="9">
        <v>1</v>
      </c>
      <c r="Q14" s="9"/>
      <c r="R14" s="9"/>
      <c r="S14" s="9">
        <v>1</v>
      </c>
      <c r="T14" s="9"/>
      <c r="U14" s="9">
        <v>1</v>
      </c>
      <c r="V14" s="9">
        <v>2</v>
      </c>
      <c r="W14" s="9"/>
      <c r="X14" s="9">
        <v>1</v>
      </c>
      <c r="Y14" s="9">
        <v>2</v>
      </c>
      <c r="Z14" s="9"/>
      <c r="AA14" s="9"/>
      <c r="AB14" s="9">
        <v>1</v>
      </c>
      <c r="AC14" s="9"/>
      <c r="AD14" s="9"/>
      <c r="AE14" s="9">
        <v>1</v>
      </c>
      <c r="AF14" s="9"/>
      <c r="AG14" s="9"/>
      <c r="AH14" s="9">
        <v>1</v>
      </c>
      <c r="AI14" s="9"/>
      <c r="AJ14" s="9"/>
      <c r="AK14" s="9">
        <v>1</v>
      </c>
      <c r="AL14" s="9"/>
      <c r="AM14" s="9">
        <v>2</v>
      </c>
      <c r="AN14" s="9">
        <v>2</v>
      </c>
      <c r="AO14" s="48"/>
    </row>
    <row r="15" spans="1:41" ht="15.75" x14ac:dyDescent="0.25">
      <c r="A15" s="28"/>
      <c r="B15" s="126"/>
      <c r="D15" s="70" t="s">
        <v>544</v>
      </c>
      <c r="E15" s="70">
        <f t="shared" ref="E15:AN15" si="0">SUM(E4:E14)</f>
        <v>22</v>
      </c>
      <c r="F15" s="70">
        <f t="shared" si="0"/>
        <v>24</v>
      </c>
      <c r="G15" s="70">
        <f t="shared" si="0"/>
        <v>18</v>
      </c>
      <c r="H15" s="70">
        <f t="shared" si="0"/>
        <v>32</v>
      </c>
      <c r="I15" s="70">
        <f t="shared" si="0"/>
        <v>22</v>
      </c>
      <c r="J15" s="70">
        <f t="shared" si="0"/>
        <v>42</v>
      </c>
      <c r="K15" s="70">
        <f t="shared" si="0"/>
        <v>19</v>
      </c>
      <c r="L15" s="70">
        <f t="shared" si="0"/>
        <v>21</v>
      </c>
      <c r="M15" s="70">
        <f t="shared" si="0"/>
        <v>15</v>
      </c>
      <c r="N15" s="70">
        <f t="shared" si="0"/>
        <v>16</v>
      </c>
      <c r="O15" s="70">
        <f t="shared" si="0"/>
        <v>13</v>
      </c>
      <c r="P15" s="70">
        <f t="shared" si="0"/>
        <v>12</v>
      </c>
      <c r="Q15" s="70">
        <f t="shared" si="0"/>
        <v>18</v>
      </c>
      <c r="R15" s="70">
        <f t="shared" si="0"/>
        <v>21</v>
      </c>
      <c r="S15" s="70">
        <f t="shared" si="0"/>
        <v>12</v>
      </c>
      <c r="T15" s="70">
        <f t="shared" si="0"/>
        <v>19</v>
      </c>
      <c r="U15" s="70">
        <f t="shared" si="0"/>
        <v>25</v>
      </c>
      <c r="V15" s="70">
        <f t="shared" si="0"/>
        <v>13</v>
      </c>
      <c r="W15" s="70">
        <f t="shared" si="0"/>
        <v>17</v>
      </c>
      <c r="X15" s="70">
        <f t="shared" si="0"/>
        <v>21</v>
      </c>
      <c r="Y15" s="70">
        <f t="shared" si="0"/>
        <v>12</v>
      </c>
      <c r="Z15" s="70">
        <f t="shared" si="0"/>
        <v>17</v>
      </c>
      <c r="AA15" s="70">
        <f t="shared" si="0"/>
        <v>16</v>
      </c>
      <c r="AB15" s="70">
        <f t="shared" si="0"/>
        <v>9</v>
      </c>
      <c r="AC15" s="70">
        <f t="shared" si="0"/>
        <v>16</v>
      </c>
      <c r="AD15" s="70">
        <f t="shared" si="0"/>
        <v>17</v>
      </c>
      <c r="AE15" s="70">
        <f t="shared" si="0"/>
        <v>14</v>
      </c>
      <c r="AF15" s="70">
        <f t="shared" si="0"/>
        <v>12</v>
      </c>
      <c r="AG15" s="70">
        <f t="shared" si="0"/>
        <v>10</v>
      </c>
      <c r="AH15" s="70">
        <f t="shared" si="0"/>
        <v>6</v>
      </c>
      <c r="AI15" s="70">
        <f t="shared" si="0"/>
        <v>4</v>
      </c>
      <c r="AJ15" s="70">
        <f t="shared" si="0"/>
        <v>2</v>
      </c>
      <c r="AK15" s="70">
        <f t="shared" si="0"/>
        <v>6</v>
      </c>
      <c r="AL15" s="70">
        <f t="shared" si="0"/>
        <v>18</v>
      </c>
      <c r="AM15" s="70">
        <f t="shared" si="0"/>
        <v>30</v>
      </c>
      <c r="AN15" s="70">
        <f t="shared" si="0"/>
        <v>17</v>
      </c>
      <c r="AO15" s="42"/>
    </row>
    <row r="16" spans="1:41" x14ac:dyDescent="0.25">
      <c r="A16" s="28"/>
      <c r="B16" s="28"/>
      <c r="D16" s="43"/>
      <c r="AO16" s="42"/>
    </row>
    <row r="17" spans="1:41" x14ac:dyDescent="0.25">
      <c r="A17" s="194"/>
      <c r="B17" s="28"/>
      <c r="D17" s="43"/>
      <c r="AO17" s="42"/>
    </row>
    <row r="18" spans="1:41" x14ac:dyDescent="0.25">
      <c r="A18" s="28"/>
      <c r="B18" s="28"/>
      <c r="D18" s="43"/>
      <c r="AO18" s="42"/>
    </row>
    <row r="19" spans="1:41" ht="15.75" customHeight="1" x14ac:dyDescent="0.25">
      <c r="A19" s="28"/>
      <c r="B19" s="28"/>
      <c r="D19" s="43"/>
      <c r="AO19" s="42"/>
    </row>
    <row r="20" spans="1:41" ht="15.75" customHeight="1" x14ac:dyDescent="0.25">
      <c r="A20" s="28"/>
      <c r="B20" s="28"/>
      <c r="D20" s="43"/>
      <c r="AO20" s="42"/>
    </row>
    <row r="21" spans="1:41" ht="15.75" customHeight="1" x14ac:dyDescent="0.25">
      <c r="A21" s="28"/>
      <c r="B21" s="28"/>
      <c r="D21" s="43"/>
      <c r="AO21" s="42"/>
    </row>
    <row r="22" spans="1:41" ht="15.75" customHeight="1" x14ac:dyDescent="0.25">
      <c r="A22" s="28"/>
      <c r="B22" s="28"/>
      <c r="D22" s="43"/>
      <c r="AO22" s="42"/>
    </row>
    <row r="23" spans="1:41" ht="15.75" customHeight="1" x14ac:dyDescent="0.25">
      <c r="A23" s="28"/>
      <c r="B23" s="28"/>
      <c r="D23" s="43"/>
      <c r="AO23" s="42"/>
    </row>
    <row r="24" spans="1:41" ht="15.75" customHeight="1" x14ac:dyDescent="0.25">
      <c r="A24" s="28"/>
      <c r="B24" s="28"/>
      <c r="D24" s="43"/>
      <c r="AO24" s="42"/>
    </row>
    <row r="25" spans="1:41" ht="15.75" customHeight="1" x14ac:dyDescent="0.25">
      <c r="A25" s="28"/>
      <c r="B25" s="28"/>
      <c r="D25" s="43"/>
      <c r="AO25" s="42"/>
    </row>
    <row r="26" spans="1:41" ht="15.75" customHeight="1" x14ac:dyDescent="0.25">
      <c r="A26" s="28"/>
      <c r="B26" s="28"/>
      <c r="D26" s="43"/>
      <c r="AO26" s="42"/>
    </row>
    <row r="27" spans="1:41" ht="15.75" customHeight="1" x14ac:dyDescent="0.25">
      <c r="A27" s="28"/>
      <c r="B27" s="28"/>
      <c r="D27" s="43"/>
      <c r="AO27" s="42"/>
    </row>
    <row r="28" spans="1:41" ht="15.75" customHeight="1" x14ac:dyDescent="0.25">
      <c r="A28" s="28"/>
      <c r="B28" s="28"/>
      <c r="D28" s="43"/>
      <c r="AO28" s="42"/>
    </row>
    <row r="29" spans="1:41" ht="15.75" customHeight="1" x14ac:dyDescent="0.25">
      <c r="A29" s="28"/>
      <c r="B29" s="28"/>
      <c r="D29" s="43"/>
      <c r="AO29" s="42"/>
    </row>
    <row r="30" spans="1:41" ht="15.75" customHeight="1" x14ac:dyDescent="0.25">
      <c r="A30" s="28"/>
      <c r="B30" s="28"/>
      <c r="D30" s="43"/>
      <c r="AO30" s="42"/>
    </row>
    <row r="31" spans="1:41" ht="15.75" customHeight="1" x14ac:dyDescent="0.25">
      <c r="A31" s="28"/>
      <c r="B31" s="28"/>
      <c r="D31" s="43"/>
      <c r="AO31" s="42"/>
    </row>
    <row r="32" spans="1:41" ht="15.75" customHeight="1" x14ac:dyDescent="0.25">
      <c r="A32" s="28"/>
      <c r="B32" s="28"/>
      <c r="D32" s="43"/>
      <c r="AO32" s="42"/>
    </row>
    <row r="33" spans="1:41" ht="15.75" customHeight="1" x14ac:dyDescent="0.25">
      <c r="A33" s="28"/>
      <c r="B33" s="28"/>
      <c r="D33" s="43"/>
      <c r="AO33" s="42"/>
    </row>
    <row r="34" spans="1:41" ht="15.75" customHeight="1" x14ac:dyDescent="0.25">
      <c r="A34" s="28"/>
      <c r="B34" s="28"/>
      <c r="D34" s="43"/>
      <c r="AO34" s="42"/>
    </row>
    <row r="35" spans="1:41" ht="15.75" customHeight="1" x14ac:dyDescent="0.25">
      <c r="A35" s="28"/>
      <c r="B35" s="28"/>
      <c r="D35" s="43"/>
      <c r="AO35" s="42"/>
    </row>
    <row r="36" spans="1:41" ht="15.75" customHeight="1" x14ac:dyDescent="0.25">
      <c r="A36" s="28"/>
      <c r="B36" s="28"/>
      <c r="D36" s="43"/>
      <c r="AO36" s="42"/>
    </row>
    <row r="37" spans="1:41" ht="15.75" customHeight="1" x14ac:dyDescent="0.25">
      <c r="A37" s="28"/>
      <c r="B37" s="28"/>
      <c r="D37" s="43"/>
      <c r="AO37" s="42"/>
    </row>
    <row r="38" spans="1:41" ht="15.75" customHeight="1" x14ac:dyDescent="0.25">
      <c r="A38" s="28"/>
      <c r="B38" s="28"/>
      <c r="D38" s="43"/>
      <c r="AO38" s="42"/>
    </row>
    <row r="39" spans="1:41" ht="15.75" customHeight="1" x14ac:dyDescent="0.25">
      <c r="A39" s="28"/>
      <c r="B39" s="28"/>
      <c r="D39" s="43"/>
      <c r="AO39" s="42"/>
    </row>
    <row r="40" spans="1:41" ht="15.75" customHeight="1" x14ac:dyDescent="0.25">
      <c r="A40" s="28"/>
      <c r="B40" s="28"/>
      <c r="D40" s="43"/>
      <c r="AO40" s="42"/>
    </row>
    <row r="41" spans="1:41" ht="15.75" customHeight="1" x14ac:dyDescent="0.25">
      <c r="A41" s="28"/>
      <c r="B41" s="28"/>
      <c r="D41" s="43"/>
      <c r="AO41" s="42"/>
    </row>
    <row r="42" spans="1:41" ht="15.75" customHeight="1" x14ac:dyDescent="0.25">
      <c r="A42" s="28"/>
      <c r="B42" s="28"/>
      <c r="D42" s="43"/>
      <c r="AO42" s="42"/>
    </row>
    <row r="43" spans="1:41" ht="15.75" customHeight="1" x14ac:dyDescent="0.25">
      <c r="A43" s="28"/>
      <c r="B43" s="28"/>
      <c r="D43" s="43"/>
      <c r="AO43" s="42"/>
    </row>
    <row r="44" spans="1:41" ht="15.75" customHeight="1" x14ac:dyDescent="0.25">
      <c r="A44" s="28"/>
      <c r="B44" s="28"/>
      <c r="D44" s="43"/>
      <c r="AO44" s="42"/>
    </row>
    <row r="45" spans="1:41" ht="15.75" customHeight="1" x14ac:dyDescent="0.25">
      <c r="A45" s="28"/>
      <c r="B45" s="28"/>
      <c r="D45" s="43"/>
      <c r="AO45" s="42"/>
    </row>
    <row r="46" spans="1:41" ht="15.75" customHeight="1" x14ac:dyDescent="0.25">
      <c r="A46" s="28"/>
      <c r="B46" s="28"/>
      <c r="D46" s="43"/>
      <c r="AO46" s="42"/>
    </row>
    <row r="47" spans="1:41" ht="15.75" customHeight="1" x14ac:dyDescent="0.25">
      <c r="A47" s="28"/>
      <c r="B47" s="28"/>
      <c r="D47" s="43"/>
      <c r="AO47" s="42"/>
    </row>
    <row r="48" spans="1:41" ht="15.75" customHeight="1" x14ac:dyDescent="0.25">
      <c r="A48" s="28"/>
      <c r="B48" s="28"/>
      <c r="D48" s="43"/>
      <c r="AO48" s="42"/>
    </row>
    <row r="49" spans="1:41" ht="15.75" customHeight="1" x14ac:dyDescent="0.25">
      <c r="A49" s="28"/>
      <c r="B49" s="28"/>
      <c r="D49" s="43"/>
      <c r="AO49" s="42"/>
    </row>
    <row r="50" spans="1:41" ht="15.75" customHeight="1" x14ac:dyDescent="0.25">
      <c r="A50" s="28"/>
      <c r="B50" s="28"/>
      <c r="D50" s="43"/>
      <c r="AO50" s="42"/>
    </row>
    <row r="51" spans="1:41" ht="15.75" customHeight="1" x14ac:dyDescent="0.25">
      <c r="A51" s="28"/>
      <c r="B51" s="28"/>
      <c r="D51" s="43"/>
      <c r="AO51" s="42"/>
    </row>
    <row r="52" spans="1:41" ht="15.75" customHeight="1" x14ac:dyDescent="0.25">
      <c r="A52" s="28"/>
      <c r="B52" s="28"/>
      <c r="D52" s="43"/>
      <c r="AO52" s="42"/>
    </row>
    <row r="53" spans="1:41" ht="15.75" customHeight="1" x14ac:dyDescent="0.25">
      <c r="A53" s="28"/>
      <c r="B53" s="28"/>
      <c r="D53" s="43"/>
      <c r="AO53" s="42"/>
    </row>
    <row r="54" spans="1:41" ht="15.75" customHeight="1" x14ac:dyDescent="0.25">
      <c r="A54" s="28"/>
      <c r="B54" s="28"/>
      <c r="D54" s="43"/>
      <c r="AO54" s="42"/>
    </row>
    <row r="55" spans="1:41" ht="15.75" customHeight="1" x14ac:dyDescent="0.25">
      <c r="A55" s="28"/>
      <c r="B55" s="28"/>
      <c r="D55" s="43"/>
      <c r="AO55" s="42"/>
    </row>
    <row r="56" spans="1:41" ht="15.75" customHeight="1" x14ac:dyDescent="0.25">
      <c r="A56" s="28"/>
      <c r="B56" s="28"/>
      <c r="D56" s="43"/>
      <c r="AO56" s="42"/>
    </row>
    <row r="57" spans="1:41" ht="15.75" customHeight="1" x14ac:dyDescent="0.25">
      <c r="A57" s="28"/>
      <c r="B57" s="28"/>
      <c r="D57" s="43"/>
      <c r="AO57" s="42"/>
    </row>
    <row r="58" spans="1:41" ht="15.75" customHeight="1" x14ac:dyDescent="0.25">
      <c r="A58" s="28"/>
      <c r="B58" s="28"/>
      <c r="D58" s="43"/>
      <c r="AO58" s="42"/>
    </row>
    <row r="59" spans="1:41" ht="15.75" customHeight="1" x14ac:dyDescent="0.25">
      <c r="A59" s="28"/>
      <c r="B59" s="28"/>
      <c r="D59" s="43"/>
      <c r="AO59" s="42"/>
    </row>
    <row r="60" spans="1:41" ht="15.75" customHeight="1" x14ac:dyDescent="0.25">
      <c r="A60" s="28"/>
      <c r="B60" s="28"/>
      <c r="D60" s="43"/>
      <c r="AO60" s="42"/>
    </row>
    <row r="61" spans="1:41" ht="15.75" customHeight="1" x14ac:dyDescent="0.25">
      <c r="A61" s="28"/>
      <c r="B61" s="28"/>
      <c r="D61" s="43"/>
      <c r="AO61" s="42"/>
    </row>
    <row r="62" spans="1:41" ht="15.75" customHeight="1" x14ac:dyDescent="0.25">
      <c r="A62" s="28"/>
      <c r="B62" s="28"/>
      <c r="D62" s="43"/>
      <c r="AO62" s="42"/>
    </row>
    <row r="63" spans="1:41" ht="15.75" customHeight="1" x14ac:dyDescent="0.25">
      <c r="A63" s="28"/>
      <c r="B63" s="28"/>
      <c r="D63" s="43"/>
      <c r="AO63" s="42"/>
    </row>
    <row r="64" spans="1:41" ht="15.75" customHeight="1" x14ac:dyDescent="0.25">
      <c r="A64" s="28"/>
      <c r="B64" s="28"/>
      <c r="D64" s="43"/>
      <c r="AO64" s="42"/>
    </row>
    <row r="65" spans="1:41" ht="15.75" customHeight="1" x14ac:dyDescent="0.25">
      <c r="A65" s="28"/>
      <c r="B65" s="28"/>
      <c r="D65" s="43"/>
      <c r="AO65" s="42"/>
    </row>
    <row r="66" spans="1:41" ht="15.75" customHeight="1" x14ac:dyDescent="0.25">
      <c r="A66" s="28"/>
      <c r="B66" s="28"/>
      <c r="D66" s="43"/>
      <c r="AO66" s="42"/>
    </row>
    <row r="67" spans="1:41" ht="15.75" customHeight="1" x14ac:dyDescent="0.25">
      <c r="A67" s="28"/>
      <c r="B67" s="28"/>
      <c r="D67" s="43"/>
      <c r="AO67" s="42"/>
    </row>
    <row r="68" spans="1:41" ht="15.75" customHeight="1" x14ac:dyDescent="0.25">
      <c r="A68" s="28"/>
      <c r="B68" s="28"/>
      <c r="D68" s="43"/>
      <c r="AO68" s="42"/>
    </row>
    <row r="69" spans="1:41" ht="15.75" customHeight="1" x14ac:dyDescent="0.25">
      <c r="A69" s="28"/>
      <c r="B69" s="28"/>
      <c r="D69" s="43"/>
      <c r="AO69" s="42"/>
    </row>
    <row r="70" spans="1:41" ht="15.75" customHeight="1" x14ac:dyDescent="0.25">
      <c r="A70" s="28"/>
      <c r="B70" s="28"/>
      <c r="D70" s="43"/>
      <c r="AO70" s="42"/>
    </row>
    <row r="71" spans="1:41" ht="15.75" customHeight="1" x14ac:dyDescent="0.25">
      <c r="D71" s="43"/>
      <c r="AO71" s="42"/>
    </row>
    <row r="72" spans="1:41" ht="15.75" customHeight="1" x14ac:dyDescent="0.25">
      <c r="D72" s="43"/>
      <c r="AO72" s="42"/>
    </row>
    <row r="73" spans="1:41" ht="15.75" customHeight="1" x14ac:dyDescent="0.25">
      <c r="D73" s="43"/>
      <c r="AO73" s="42"/>
    </row>
    <row r="74" spans="1:41" ht="15.75" customHeight="1" x14ac:dyDescent="0.25">
      <c r="D74" s="43"/>
      <c r="AO74" s="42"/>
    </row>
    <row r="75" spans="1:41" ht="15.75" customHeight="1" x14ac:dyDescent="0.25">
      <c r="D75" s="7"/>
      <c r="AO75" s="42"/>
    </row>
    <row r="76" spans="1:41" ht="15.75" customHeight="1" x14ac:dyDescent="0.25">
      <c r="D76" s="7"/>
      <c r="AO76" s="42"/>
    </row>
    <row r="77" spans="1:41" ht="15.75" customHeight="1" x14ac:dyDescent="0.25">
      <c r="D77" s="7"/>
      <c r="AO77" s="42"/>
    </row>
    <row r="78" spans="1:41" ht="15.75" customHeight="1" x14ac:dyDescent="0.25">
      <c r="D78" s="7"/>
      <c r="AO78" s="42"/>
    </row>
    <row r="79" spans="1:41" ht="15.75" customHeight="1" x14ac:dyDescent="0.25">
      <c r="D79" s="7"/>
      <c r="AO79" s="42"/>
    </row>
    <row r="80" spans="1:41" ht="15.75" customHeight="1" x14ac:dyDescent="0.25">
      <c r="D80" s="7"/>
      <c r="AO80" s="42"/>
    </row>
    <row r="81" spans="4:41" ht="15.75" customHeight="1" x14ac:dyDescent="0.25">
      <c r="D81" s="7"/>
      <c r="AO81" s="42"/>
    </row>
    <row r="82" spans="4:41" ht="15.75" customHeight="1" x14ac:dyDescent="0.25">
      <c r="D82" s="7"/>
      <c r="AO82" s="42"/>
    </row>
    <row r="83" spans="4:41" ht="15.75" customHeight="1" x14ac:dyDescent="0.25">
      <c r="D83" s="7"/>
      <c r="AO83" s="42"/>
    </row>
    <row r="84" spans="4:41" ht="15.75" customHeight="1" x14ac:dyDescent="0.25">
      <c r="D84" s="7"/>
      <c r="AO84" s="42"/>
    </row>
    <row r="85" spans="4:41" ht="15.75" customHeight="1" x14ac:dyDescent="0.25">
      <c r="D85" s="7"/>
      <c r="AO85" s="42"/>
    </row>
    <row r="86" spans="4:41" ht="15.75" customHeight="1" x14ac:dyDescent="0.25">
      <c r="D86" s="7"/>
      <c r="AO86" s="42"/>
    </row>
    <row r="87" spans="4:41" ht="15.75" customHeight="1" x14ac:dyDescent="0.25">
      <c r="D87" s="7"/>
      <c r="AO87" s="42"/>
    </row>
    <row r="88" spans="4:41" ht="15.75" customHeight="1" x14ac:dyDescent="0.25">
      <c r="D88" s="7"/>
      <c r="AO88" s="42"/>
    </row>
    <row r="89" spans="4:41" ht="15.75" customHeight="1" x14ac:dyDescent="0.25">
      <c r="D89" s="7"/>
      <c r="AO89" s="42"/>
    </row>
    <row r="90" spans="4:41" ht="15.75" customHeight="1" x14ac:dyDescent="0.25">
      <c r="D90" s="7"/>
      <c r="AO90" s="42"/>
    </row>
    <row r="91" spans="4:41" ht="15.75" customHeight="1" x14ac:dyDescent="0.25">
      <c r="D91" s="7"/>
      <c r="AO91" s="42"/>
    </row>
    <row r="92" spans="4:41" ht="15.75" customHeight="1" x14ac:dyDescent="0.25">
      <c r="D92" s="7"/>
      <c r="AO92" s="42"/>
    </row>
    <row r="93" spans="4:41" ht="15.75" customHeight="1" x14ac:dyDescent="0.25">
      <c r="D93" s="7"/>
      <c r="AO93" s="42"/>
    </row>
    <row r="94" spans="4:41" ht="15.75" customHeight="1" x14ac:dyDescent="0.25">
      <c r="D94" s="7"/>
      <c r="AO94" s="42"/>
    </row>
    <row r="95" spans="4:41" ht="15.75" customHeight="1" x14ac:dyDescent="0.25">
      <c r="D95" s="7"/>
      <c r="AO95" s="42"/>
    </row>
    <row r="96" spans="4:41" ht="15.75" customHeight="1" x14ac:dyDescent="0.25">
      <c r="D96" s="7"/>
      <c r="AO96" s="42"/>
    </row>
    <row r="97" spans="4:41" ht="15.75" customHeight="1" x14ac:dyDescent="0.25">
      <c r="D97" s="7"/>
      <c r="AO97" s="42"/>
    </row>
    <row r="98" spans="4:41" ht="15.75" customHeight="1" x14ac:dyDescent="0.25">
      <c r="D98" s="7"/>
      <c r="AO98" s="42"/>
    </row>
    <row r="99" spans="4:41" ht="15.75" customHeight="1" x14ac:dyDescent="0.25">
      <c r="D99" s="7"/>
      <c r="AO99" s="42"/>
    </row>
    <row r="100" spans="4:41" ht="15.75" customHeight="1" x14ac:dyDescent="0.25">
      <c r="D100" s="7"/>
      <c r="AO100" s="42"/>
    </row>
    <row r="101" spans="4:41" ht="15.75" customHeight="1" x14ac:dyDescent="0.25">
      <c r="D101" s="7"/>
      <c r="AO101" s="42"/>
    </row>
    <row r="102" spans="4:41" ht="15.75" customHeight="1" x14ac:dyDescent="0.25">
      <c r="D102" s="7"/>
      <c r="AO102" s="42"/>
    </row>
    <row r="103" spans="4:41" ht="15.75" customHeight="1" x14ac:dyDescent="0.25">
      <c r="D103" s="7"/>
      <c r="AO103" s="42"/>
    </row>
    <row r="104" spans="4:41" ht="15.75" customHeight="1" x14ac:dyDescent="0.25">
      <c r="D104" s="7"/>
      <c r="AO104" s="42"/>
    </row>
    <row r="105" spans="4:41" ht="15.75" customHeight="1" x14ac:dyDescent="0.25">
      <c r="D105" s="7"/>
      <c r="AO105" s="42"/>
    </row>
    <row r="106" spans="4:41" ht="15.75" customHeight="1" x14ac:dyDescent="0.25">
      <c r="D106" s="7"/>
      <c r="AO106" s="42"/>
    </row>
    <row r="107" spans="4:41" ht="15.75" customHeight="1" x14ac:dyDescent="0.25">
      <c r="D107" s="7"/>
      <c r="AO107" s="42"/>
    </row>
    <row r="108" spans="4:41" ht="15.75" customHeight="1" x14ac:dyDescent="0.25">
      <c r="D108" s="7"/>
      <c r="AO108" s="42"/>
    </row>
    <row r="109" spans="4:41" ht="15.75" customHeight="1" x14ac:dyDescent="0.25">
      <c r="D109" s="7"/>
      <c r="AO109" s="42"/>
    </row>
    <row r="110" spans="4:41" ht="15.75" customHeight="1" x14ac:dyDescent="0.25">
      <c r="D110" s="7"/>
      <c r="AO110" s="42"/>
    </row>
    <row r="111" spans="4:41" ht="15.75" customHeight="1" x14ac:dyDescent="0.25">
      <c r="D111" s="7"/>
      <c r="AO111" s="42"/>
    </row>
    <row r="112" spans="4:41" ht="15.75" customHeight="1" x14ac:dyDescent="0.25">
      <c r="D112" s="7"/>
      <c r="AO112" s="42"/>
    </row>
    <row r="113" spans="4:41" ht="15.75" customHeight="1" x14ac:dyDescent="0.25">
      <c r="D113" s="7"/>
      <c r="AO113" s="42"/>
    </row>
    <row r="114" spans="4:41" ht="15.75" customHeight="1" x14ac:dyDescent="0.25">
      <c r="D114" s="7"/>
      <c r="AO114" s="42"/>
    </row>
    <row r="115" spans="4:41" ht="15.75" customHeight="1" x14ac:dyDescent="0.25">
      <c r="D115" s="7"/>
      <c r="AO115" s="42"/>
    </row>
    <row r="116" spans="4:41" ht="15.75" customHeight="1" x14ac:dyDescent="0.25">
      <c r="D116" s="7"/>
      <c r="AO116" s="42"/>
    </row>
    <row r="117" spans="4:41" ht="15.75" customHeight="1" x14ac:dyDescent="0.25">
      <c r="D117" s="7"/>
      <c r="AO117" s="42"/>
    </row>
    <row r="118" spans="4:41" ht="15.75" customHeight="1" x14ac:dyDescent="0.25">
      <c r="D118" s="7"/>
      <c r="AO118" s="42"/>
    </row>
    <row r="119" spans="4:41" ht="15.75" customHeight="1" x14ac:dyDescent="0.25">
      <c r="D119" s="7"/>
      <c r="AO119" s="42"/>
    </row>
    <row r="120" spans="4:41" ht="15.75" customHeight="1" x14ac:dyDescent="0.25">
      <c r="D120" s="7"/>
      <c r="AO120" s="42"/>
    </row>
    <row r="121" spans="4:41" ht="15.75" customHeight="1" x14ac:dyDescent="0.25">
      <c r="D121" s="7"/>
      <c r="AO121" s="42"/>
    </row>
    <row r="122" spans="4:41" ht="15.75" customHeight="1" x14ac:dyDescent="0.25">
      <c r="D122" s="7"/>
      <c r="AO122" s="42"/>
    </row>
    <row r="123" spans="4:41" ht="15.75" customHeight="1" x14ac:dyDescent="0.25">
      <c r="D123" s="7"/>
      <c r="AO123" s="42"/>
    </row>
    <row r="124" spans="4:41" ht="15.75" customHeight="1" x14ac:dyDescent="0.25">
      <c r="D124" s="7"/>
      <c r="AO124" s="42"/>
    </row>
    <row r="125" spans="4:41" ht="15.75" customHeight="1" x14ac:dyDescent="0.25">
      <c r="D125" s="7"/>
      <c r="AO125" s="42"/>
    </row>
    <row r="126" spans="4:41" ht="15.75" customHeight="1" x14ac:dyDescent="0.25">
      <c r="D126" s="7"/>
      <c r="AO126" s="42"/>
    </row>
    <row r="127" spans="4:41" ht="15.75" customHeight="1" x14ac:dyDescent="0.25">
      <c r="D127" s="7"/>
      <c r="AO127" s="42"/>
    </row>
    <row r="128" spans="4:41" ht="15.75" customHeight="1" x14ac:dyDescent="0.25">
      <c r="D128" s="7"/>
      <c r="AO128" s="42"/>
    </row>
    <row r="129" spans="4:41" ht="15.75" customHeight="1" x14ac:dyDescent="0.25">
      <c r="D129" s="7"/>
      <c r="AO129" s="42"/>
    </row>
    <row r="130" spans="4:41" ht="15.75" customHeight="1" x14ac:dyDescent="0.25">
      <c r="D130" s="7"/>
      <c r="AO130" s="42"/>
    </row>
    <row r="131" spans="4:41" ht="15.75" customHeight="1" x14ac:dyDescent="0.25">
      <c r="D131" s="7"/>
      <c r="AO131" s="42"/>
    </row>
    <row r="132" spans="4:41" ht="15.75" customHeight="1" x14ac:dyDescent="0.25">
      <c r="D132" s="7"/>
      <c r="AO132" s="42"/>
    </row>
    <row r="133" spans="4:41" ht="15.75" customHeight="1" x14ac:dyDescent="0.25">
      <c r="D133" s="7"/>
      <c r="AO133" s="42"/>
    </row>
    <row r="134" spans="4:41" ht="15.75" customHeight="1" x14ac:dyDescent="0.25">
      <c r="D134" s="7"/>
      <c r="AO134" s="42"/>
    </row>
    <row r="135" spans="4:41" ht="15.75" customHeight="1" x14ac:dyDescent="0.25">
      <c r="D135" s="7"/>
      <c r="AO135" s="42"/>
    </row>
    <row r="136" spans="4:41" ht="15.75" customHeight="1" x14ac:dyDescent="0.25">
      <c r="D136" s="7"/>
      <c r="AO136" s="42"/>
    </row>
    <row r="137" spans="4:41" ht="15.75" customHeight="1" x14ac:dyDescent="0.25">
      <c r="D137" s="7"/>
      <c r="AO137" s="42"/>
    </row>
    <row r="138" spans="4:41" ht="15.75" customHeight="1" x14ac:dyDescent="0.25">
      <c r="D138" s="7"/>
      <c r="AO138" s="42"/>
    </row>
    <row r="139" spans="4:41" ht="15.75" customHeight="1" x14ac:dyDescent="0.25">
      <c r="D139" s="7"/>
      <c r="AO139" s="42"/>
    </row>
    <row r="140" spans="4:41" ht="15.75" customHeight="1" x14ac:dyDescent="0.25">
      <c r="D140" s="7"/>
      <c r="AO140" s="42"/>
    </row>
    <row r="141" spans="4:41" ht="15.75" customHeight="1" x14ac:dyDescent="0.25">
      <c r="D141" s="7"/>
      <c r="AO141" s="42"/>
    </row>
    <row r="142" spans="4:41" ht="15.75" customHeight="1" x14ac:dyDescent="0.25">
      <c r="D142" s="7"/>
      <c r="AO142" s="42"/>
    </row>
    <row r="143" spans="4:41" ht="15.75" customHeight="1" x14ac:dyDescent="0.25">
      <c r="D143" s="7"/>
      <c r="AO143" s="42"/>
    </row>
    <row r="144" spans="4:41" ht="15.75" customHeight="1" x14ac:dyDescent="0.25">
      <c r="D144" s="7"/>
      <c r="AO144" s="42"/>
    </row>
    <row r="145" spans="4:41" ht="15.75" customHeight="1" x14ac:dyDescent="0.25">
      <c r="D145" s="7"/>
      <c r="AO145" s="42"/>
    </row>
    <row r="146" spans="4:41" ht="15.75" customHeight="1" x14ac:dyDescent="0.25">
      <c r="D146" s="7"/>
      <c r="AO146" s="42"/>
    </row>
    <row r="147" spans="4:41" ht="15.75" customHeight="1" x14ac:dyDescent="0.25">
      <c r="D147" s="7"/>
      <c r="AO147" s="42"/>
    </row>
    <row r="148" spans="4:41" ht="15.75" customHeight="1" x14ac:dyDescent="0.25">
      <c r="D148" s="7"/>
      <c r="AO148" s="42"/>
    </row>
    <row r="149" spans="4:41" ht="15.75" customHeight="1" x14ac:dyDescent="0.25">
      <c r="D149" s="7"/>
      <c r="AO149" s="42"/>
    </row>
    <row r="150" spans="4:41" ht="15.75" customHeight="1" x14ac:dyDescent="0.25">
      <c r="D150" s="7"/>
      <c r="AO150" s="42"/>
    </row>
    <row r="151" spans="4:41" ht="15.75" customHeight="1" x14ac:dyDescent="0.25">
      <c r="D151" s="7"/>
      <c r="AO151" s="42"/>
    </row>
    <row r="152" spans="4:41" ht="15.75" customHeight="1" x14ac:dyDescent="0.25">
      <c r="D152" s="7"/>
      <c r="AO152" s="42"/>
    </row>
    <row r="153" spans="4:41" ht="15.75" customHeight="1" x14ac:dyDescent="0.25">
      <c r="D153" s="7"/>
      <c r="AO153" s="42"/>
    </row>
    <row r="154" spans="4:41" ht="15.75" customHeight="1" x14ac:dyDescent="0.25">
      <c r="D154" s="7"/>
      <c r="AO154" s="42"/>
    </row>
    <row r="155" spans="4:41" ht="15.75" customHeight="1" x14ac:dyDescent="0.25">
      <c r="D155" s="7"/>
      <c r="AO155" s="42"/>
    </row>
    <row r="156" spans="4:41" ht="15.75" customHeight="1" x14ac:dyDescent="0.25">
      <c r="D156" s="7"/>
      <c r="AO156" s="42"/>
    </row>
    <row r="157" spans="4:41" ht="15.75" customHeight="1" x14ac:dyDescent="0.25">
      <c r="D157" s="7"/>
      <c r="AO157" s="42"/>
    </row>
    <row r="158" spans="4:41" ht="15.75" customHeight="1" x14ac:dyDescent="0.25">
      <c r="D158" s="7"/>
      <c r="AO158" s="42"/>
    </row>
    <row r="159" spans="4:41" ht="15.75" customHeight="1" x14ac:dyDescent="0.25">
      <c r="D159" s="7"/>
      <c r="AO159" s="42"/>
    </row>
    <row r="160" spans="4:41" ht="15.75" customHeight="1" x14ac:dyDescent="0.25">
      <c r="D160" s="7"/>
      <c r="AO160" s="42"/>
    </row>
    <row r="161" spans="4:41" ht="15.75" customHeight="1" x14ac:dyDescent="0.25">
      <c r="D161" s="7"/>
      <c r="AO161" s="42"/>
    </row>
    <row r="162" spans="4:41" ht="15.75" customHeight="1" x14ac:dyDescent="0.25">
      <c r="D162" s="7"/>
      <c r="AO162" s="42"/>
    </row>
    <row r="163" spans="4:41" ht="15.75" customHeight="1" x14ac:dyDescent="0.25">
      <c r="D163" s="7"/>
      <c r="AO163" s="42"/>
    </row>
    <row r="164" spans="4:41" ht="15.75" customHeight="1" x14ac:dyDescent="0.25">
      <c r="D164" s="7"/>
      <c r="AO164" s="42"/>
    </row>
    <row r="165" spans="4:41" ht="15.75" customHeight="1" x14ac:dyDescent="0.25">
      <c r="D165" s="7"/>
      <c r="AO165" s="42"/>
    </row>
    <row r="166" spans="4:41" ht="15.75" customHeight="1" x14ac:dyDescent="0.25">
      <c r="D166" s="7"/>
      <c r="AO166" s="42"/>
    </row>
    <row r="167" spans="4:41" ht="15.75" customHeight="1" x14ac:dyDescent="0.25">
      <c r="D167" s="7"/>
      <c r="AO167" s="42"/>
    </row>
    <row r="168" spans="4:41" ht="15.75" customHeight="1" x14ac:dyDescent="0.25">
      <c r="D168" s="7"/>
      <c r="AO168" s="42"/>
    </row>
    <row r="169" spans="4:41" ht="15.75" customHeight="1" x14ac:dyDescent="0.25">
      <c r="D169" s="7"/>
      <c r="AO169" s="42"/>
    </row>
    <row r="170" spans="4:41" ht="15.75" customHeight="1" x14ac:dyDescent="0.25">
      <c r="D170" s="7"/>
      <c r="AO170" s="42"/>
    </row>
    <row r="171" spans="4:41" ht="15.75" customHeight="1" x14ac:dyDescent="0.25">
      <c r="D171" s="7"/>
      <c r="AO171" s="42"/>
    </row>
    <row r="172" spans="4:41" ht="15.75" customHeight="1" x14ac:dyDescent="0.25">
      <c r="D172" s="7"/>
      <c r="AO172" s="42"/>
    </row>
    <row r="173" spans="4:41" ht="15.75" customHeight="1" x14ac:dyDescent="0.25">
      <c r="D173" s="7"/>
      <c r="AO173" s="42"/>
    </row>
    <row r="174" spans="4:41" ht="15.75" customHeight="1" x14ac:dyDescent="0.25">
      <c r="D174" s="7"/>
      <c r="AO174" s="42"/>
    </row>
    <row r="175" spans="4:41" ht="15.75" customHeight="1" x14ac:dyDescent="0.25">
      <c r="D175" s="7"/>
      <c r="AO175" s="42"/>
    </row>
    <row r="176" spans="4:41" ht="15.75" customHeight="1" x14ac:dyDescent="0.25">
      <c r="D176" s="7"/>
      <c r="AO176" s="42"/>
    </row>
    <row r="177" spans="4:41" ht="15.75" customHeight="1" x14ac:dyDescent="0.25">
      <c r="D177" s="7"/>
      <c r="AO177" s="42"/>
    </row>
    <row r="178" spans="4:41" ht="15.75" customHeight="1" x14ac:dyDescent="0.25">
      <c r="D178" s="7"/>
      <c r="AO178" s="42"/>
    </row>
    <row r="179" spans="4:41" ht="15.75" customHeight="1" x14ac:dyDescent="0.25">
      <c r="D179" s="7"/>
      <c r="AO179" s="42"/>
    </row>
    <row r="180" spans="4:41" ht="15.75" customHeight="1" x14ac:dyDescent="0.25">
      <c r="D180" s="7"/>
      <c r="AO180" s="42"/>
    </row>
    <row r="181" spans="4:41" ht="15.75" customHeight="1" x14ac:dyDescent="0.25">
      <c r="D181" s="7"/>
      <c r="AO181" s="42"/>
    </row>
    <row r="182" spans="4:41" ht="15.75" customHeight="1" x14ac:dyDescent="0.25">
      <c r="D182" s="7"/>
      <c r="AO182" s="42"/>
    </row>
    <row r="183" spans="4:41" ht="15.75" customHeight="1" x14ac:dyDescent="0.25">
      <c r="D183" s="7"/>
      <c r="AO183" s="42"/>
    </row>
    <row r="184" spans="4:41" ht="15.75" customHeight="1" x14ac:dyDescent="0.25">
      <c r="D184" s="7"/>
      <c r="AO184" s="42"/>
    </row>
    <row r="185" spans="4:41" ht="15.75" customHeight="1" x14ac:dyDescent="0.25">
      <c r="D185" s="7"/>
      <c r="AO185" s="42"/>
    </row>
    <row r="186" spans="4:41" ht="15.75" customHeight="1" x14ac:dyDescent="0.25">
      <c r="D186" s="7"/>
      <c r="AO186" s="42"/>
    </row>
    <row r="187" spans="4:41" ht="15.75" customHeight="1" x14ac:dyDescent="0.25">
      <c r="D187" s="7"/>
      <c r="AO187" s="42"/>
    </row>
    <row r="188" spans="4:41" ht="15.75" customHeight="1" x14ac:dyDescent="0.25">
      <c r="D188" s="7"/>
      <c r="AO188" s="42"/>
    </row>
    <row r="189" spans="4:41" ht="15.75" customHeight="1" x14ac:dyDescent="0.25">
      <c r="D189" s="7"/>
      <c r="AO189" s="42"/>
    </row>
    <row r="190" spans="4:41" ht="15.75" customHeight="1" x14ac:dyDescent="0.25">
      <c r="D190" s="7"/>
      <c r="AO190" s="42"/>
    </row>
    <row r="191" spans="4:41" ht="15.75" customHeight="1" x14ac:dyDescent="0.25">
      <c r="D191" s="7"/>
      <c r="AO191" s="42"/>
    </row>
    <row r="192" spans="4:41" ht="15.75" customHeight="1" x14ac:dyDescent="0.25">
      <c r="D192" s="7"/>
      <c r="AO192" s="42"/>
    </row>
    <row r="193" spans="4:41" ht="15.75" customHeight="1" x14ac:dyDescent="0.25">
      <c r="D193" s="7"/>
      <c r="AO193" s="42"/>
    </row>
    <row r="194" spans="4:41" ht="15.75" customHeight="1" x14ac:dyDescent="0.25">
      <c r="D194" s="7"/>
      <c r="AO194" s="42"/>
    </row>
    <row r="195" spans="4:41" ht="15.75" customHeight="1" x14ac:dyDescent="0.25">
      <c r="D195" s="7"/>
      <c r="AO195" s="42"/>
    </row>
    <row r="196" spans="4:41" ht="15.75" customHeight="1" x14ac:dyDescent="0.25">
      <c r="D196" s="7"/>
      <c r="AO196" s="42"/>
    </row>
    <row r="197" spans="4:41" ht="15.75" customHeight="1" x14ac:dyDescent="0.25">
      <c r="D197" s="7"/>
      <c r="AO197" s="42"/>
    </row>
    <row r="198" spans="4:41" ht="15.75" customHeight="1" x14ac:dyDescent="0.25">
      <c r="D198" s="7"/>
      <c r="AO198" s="42"/>
    </row>
    <row r="199" spans="4:41" ht="15.75" customHeight="1" x14ac:dyDescent="0.25">
      <c r="D199" s="7"/>
      <c r="AO199" s="42"/>
    </row>
    <row r="200" spans="4:41" ht="15.75" customHeight="1" x14ac:dyDescent="0.25">
      <c r="D200" s="7"/>
      <c r="AO200" s="42"/>
    </row>
    <row r="201" spans="4:41" ht="15.75" customHeight="1" x14ac:dyDescent="0.25">
      <c r="D201" s="7"/>
      <c r="AO201" s="42"/>
    </row>
    <row r="202" spans="4:41" ht="15.75" customHeight="1" x14ac:dyDescent="0.25">
      <c r="D202" s="7"/>
      <c r="AO202" s="42"/>
    </row>
    <row r="203" spans="4:41" ht="15.75" customHeight="1" x14ac:dyDescent="0.25">
      <c r="D203" s="7"/>
      <c r="AO203" s="42"/>
    </row>
    <row r="204" spans="4:41" ht="15.75" customHeight="1" x14ac:dyDescent="0.25">
      <c r="D204" s="7"/>
      <c r="AO204" s="42"/>
    </row>
    <row r="205" spans="4:41" ht="15.75" customHeight="1" x14ac:dyDescent="0.25">
      <c r="D205" s="7"/>
      <c r="AO205" s="42"/>
    </row>
    <row r="206" spans="4:41" ht="15.75" customHeight="1" x14ac:dyDescent="0.25">
      <c r="D206" s="7"/>
      <c r="AO206" s="42"/>
    </row>
    <row r="207" spans="4:41" ht="15.75" customHeight="1" x14ac:dyDescent="0.25">
      <c r="D207" s="7"/>
      <c r="AO207" s="42"/>
    </row>
    <row r="208" spans="4:41" ht="15.75" customHeight="1" x14ac:dyDescent="0.25">
      <c r="D208" s="7"/>
      <c r="AO208" s="42"/>
    </row>
    <row r="209" spans="4:41" ht="15.75" customHeight="1" x14ac:dyDescent="0.25">
      <c r="D209" s="7"/>
      <c r="AO209" s="42"/>
    </row>
    <row r="210" spans="4:41" ht="15.75" customHeight="1" x14ac:dyDescent="0.25">
      <c r="D210" s="7"/>
      <c r="AO210" s="42"/>
    </row>
    <row r="211" spans="4:41" ht="15.75" customHeight="1" x14ac:dyDescent="0.25">
      <c r="D211" s="7"/>
      <c r="AO211" s="42"/>
    </row>
    <row r="212" spans="4:41" ht="15.75" customHeight="1" x14ac:dyDescent="0.25">
      <c r="D212" s="7"/>
      <c r="AO212" s="42"/>
    </row>
    <row r="213" spans="4:41" ht="15.75" customHeight="1" x14ac:dyDescent="0.25">
      <c r="D213" s="7"/>
      <c r="AO213" s="42"/>
    </row>
    <row r="214" spans="4:41" ht="15.75" customHeight="1" x14ac:dyDescent="0.25">
      <c r="D214" s="7"/>
      <c r="AO214" s="42"/>
    </row>
    <row r="215" spans="4:41" ht="15.75" customHeight="1" x14ac:dyDescent="0.25">
      <c r="D215" s="7"/>
      <c r="AO215" s="42"/>
    </row>
    <row r="216" spans="4:41" ht="15.75" customHeight="1" x14ac:dyDescent="0.25">
      <c r="D216" s="7"/>
      <c r="AO216" s="42"/>
    </row>
    <row r="217" spans="4:41" ht="15.75" customHeight="1" x14ac:dyDescent="0.25">
      <c r="D217" s="7"/>
      <c r="AO217" s="42"/>
    </row>
    <row r="218" spans="4:41" ht="15.75" customHeight="1" x14ac:dyDescent="0.25">
      <c r="D218" s="7"/>
      <c r="AO218" s="42"/>
    </row>
    <row r="219" spans="4:41" ht="15.75" customHeight="1" x14ac:dyDescent="0.25">
      <c r="D219" s="7"/>
      <c r="AO219" s="42"/>
    </row>
    <row r="220" spans="4:41" ht="15.75" customHeight="1" x14ac:dyDescent="0.25">
      <c r="D220" s="7"/>
      <c r="AO220" s="42"/>
    </row>
    <row r="221" spans="4:41" ht="15.75" customHeight="1" x14ac:dyDescent="0.25">
      <c r="D221" s="7"/>
      <c r="AO221" s="42"/>
    </row>
    <row r="222" spans="4:41" ht="15.75" customHeight="1" x14ac:dyDescent="0.25">
      <c r="D222" s="7"/>
      <c r="AO222" s="42"/>
    </row>
    <row r="223" spans="4:41" ht="15.75" customHeight="1" x14ac:dyDescent="0.25">
      <c r="D223" s="7"/>
      <c r="AO223" s="42"/>
    </row>
    <row r="224" spans="4:41" ht="15.75" customHeight="1" x14ac:dyDescent="0.25">
      <c r="D224" s="7"/>
      <c r="AO224" s="42"/>
    </row>
    <row r="225" spans="4:41" ht="15.75" customHeight="1" x14ac:dyDescent="0.25">
      <c r="D225" s="7"/>
      <c r="AO225" s="42"/>
    </row>
    <row r="226" spans="4:41" ht="15.75" customHeight="1" x14ac:dyDescent="0.25">
      <c r="D226" s="7"/>
      <c r="AO226" s="42"/>
    </row>
    <row r="227" spans="4:41" ht="15.75" customHeight="1" x14ac:dyDescent="0.25">
      <c r="D227" s="7"/>
      <c r="AO227" s="42"/>
    </row>
    <row r="228" spans="4:41" ht="15.75" customHeight="1" x14ac:dyDescent="0.25">
      <c r="D228" s="7"/>
      <c r="AO228" s="42"/>
    </row>
    <row r="229" spans="4:41" ht="15.75" customHeight="1" x14ac:dyDescent="0.25">
      <c r="D229" s="7"/>
      <c r="AO229" s="42"/>
    </row>
    <row r="230" spans="4:41" ht="15.75" customHeight="1" x14ac:dyDescent="0.25">
      <c r="D230" s="7"/>
      <c r="AO230" s="42"/>
    </row>
    <row r="231" spans="4:41" ht="15.75" customHeight="1" x14ac:dyDescent="0.25">
      <c r="D231" s="7"/>
      <c r="AO231" s="42"/>
    </row>
    <row r="232" spans="4:41" ht="15.75" customHeight="1" x14ac:dyDescent="0.25">
      <c r="D232" s="7"/>
      <c r="AO232" s="42"/>
    </row>
    <row r="233" spans="4:41" ht="15.75" customHeight="1" x14ac:dyDescent="0.25">
      <c r="D233" s="7"/>
      <c r="AO233" s="42"/>
    </row>
    <row r="234" spans="4:41" ht="15.75" customHeight="1" x14ac:dyDescent="0.25">
      <c r="D234" s="7"/>
      <c r="AO234" s="42"/>
    </row>
    <row r="235" spans="4:41" ht="15.75" customHeight="1" x14ac:dyDescent="0.25">
      <c r="D235" s="7"/>
      <c r="AO235" s="42"/>
    </row>
    <row r="236" spans="4:41" ht="15.75" customHeight="1" x14ac:dyDescent="0.25">
      <c r="D236" s="7"/>
      <c r="AO236" s="42"/>
    </row>
    <row r="237" spans="4:41" ht="15.75" customHeight="1" x14ac:dyDescent="0.25">
      <c r="D237" s="7"/>
      <c r="AO237" s="42"/>
    </row>
    <row r="238" spans="4:41" ht="15.75" customHeight="1" x14ac:dyDescent="0.25">
      <c r="D238" s="7"/>
      <c r="AO238" s="42"/>
    </row>
    <row r="239" spans="4:41" ht="15.75" customHeight="1" x14ac:dyDescent="0.25">
      <c r="D239" s="7"/>
      <c r="AO239" s="42"/>
    </row>
    <row r="240" spans="4:41" ht="15.75" customHeight="1" x14ac:dyDescent="0.25">
      <c r="D240" s="7"/>
      <c r="AO240" s="42"/>
    </row>
    <row r="241" spans="4:41" ht="15.75" customHeight="1" x14ac:dyDescent="0.25">
      <c r="D241" s="7"/>
      <c r="AO241" s="42"/>
    </row>
    <row r="242" spans="4:41" ht="15.75" customHeight="1" x14ac:dyDescent="0.25">
      <c r="D242" s="7"/>
      <c r="AO242" s="42"/>
    </row>
    <row r="243" spans="4:41" ht="15.75" customHeight="1" x14ac:dyDescent="0.25">
      <c r="D243" s="7"/>
      <c r="AO243" s="42"/>
    </row>
    <row r="244" spans="4:41" ht="15.75" customHeight="1" x14ac:dyDescent="0.25">
      <c r="D244" s="7"/>
      <c r="AO244" s="42"/>
    </row>
    <row r="245" spans="4:41" ht="15.75" customHeight="1" x14ac:dyDescent="0.25">
      <c r="D245" s="7"/>
      <c r="AO245" s="42"/>
    </row>
    <row r="246" spans="4:41" ht="15.75" customHeight="1" x14ac:dyDescent="0.25">
      <c r="D246" s="7"/>
      <c r="AO246" s="42"/>
    </row>
    <row r="247" spans="4:41" ht="15.75" customHeight="1" x14ac:dyDescent="0.25">
      <c r="D247" s="7"/>
      <c r="AO247" s="42"/>
    </row>
    <row r="248" spans="4:41" ht="15.75" customHeight="1" x14ac:dyDescent="0.25">
      <c r="D248" s="7"/>
      <c r="AO248" s="42"/>
    </row>
    <row r="249" spans="4:41" ht="15.75" customHeight="1" x14ac:dyDescent="0.25">
      <c r="D249" s="7"/>
      <c r="AO249" s="42"/>
    </row>
    <row r="250" spans="4:41" ht="15.75" customHeight="1" x14ac:dyDescent="0.25">
      <c r="D250" s="7"/>
      <c r="AO250" s="42"/>
    </row>
    <row r="251" spans="4:41" ht="15.75" customHeight="1" x14ac:dyDescent="0.25">
      <c r="D251" s="7"/>
      <c r="AO251" s="42"/>
    </row>
    <row r="252" spans="4:41" ht="15.75" customHeight="1" x14ac:dyDescent="0.25">
      <c r="D252" s="7"/>
      <c r="AO252" s="42"/>
    </row>
    <row r="253" spans="4:41" ht="15.75" customHeight="1" x14ac:dyDescent="0.25">
      <c r="D253" s="7"/>
      <c r="AO253" s="42"/>
    </row>
    <row r="254" spans="4:41" ht="15.75" customHeight="1" x14ac:dyDescent="0.25">
      <c r="D254" s="7"/>
      <c r="AO254" s="42"/>
    </row>
    <row r="255" spans="4:41" ht="15.75" customHeight="1" x14ac:dyDescent="0.25">
      <c r="D255" s="7"/>
      <c r="AO255" s="42"/>
    </row>
    <row r="256" spans="4:41" ht="15.75" customHeight="1" x14ac:dyDescent="0.25">
      <c r="D256" s="7"/>
      <c r="AO256" s="42"/>
    </row>
    <row r="257" spans="4:41" ht="15.75" customHeight="1" x14ac:dyDescent="0.25">
      <c r="D257" s="7"/>
      <c r="AO257" s="42"/>
    </row>
    <row r="258" spans="4:41" ht="15.75" customHeight="1" x14ac:dyDescent="0.25">
      <c r="D258" s="7"/>
      <c r="AO258" s="42"/>
    </row>
    <row r="259" spans="4:41" ht="15.75" customHeight="1" x14ac:dyDescent="0.25">
      <c r="D259" s="7"/>
      <c r="AO259" s="42"/>
    </row>
    <row r="260" spans="4:41" ht="15.75" customHeight="1" x14ac:dyDescent="0.25">
      <c r="D260" s="7"/>
      <c r="AO260" s="42"/>
    </row>
    <row r="261" spans="4:41" ht="15.75" customHeight="1" x14ac:dyDescent="0.25">
      <c r="D261" s="7"/>
      <c r="AO261" s="42"/>
    </row>
    <row r="262" spans="4:41" ht="15.75" customHeight="1" x14ac:dyDescent="0.25">
      <c r="D262" s="7"/>
      <c r="AO262" s="42"/>
    </row>
    <row r="263" spans="4:41" ht="15.75" customHeight="1" x14ac:dyDescent="0.25">
      <c r="D263" s="7"/>
      <c r="AO263" s="42"/>
    </row>
    <row r="264" spans="4:41" ht="15.75" customHeight="1" x14ac:dyDescent="0.25">
      <c r="D264" s="7"/>
      <c r="AO264" s="42"/>
    </row>
    <row r="265" spans="4:41" ht="15.75" customHeight="1" x14ac:dyDescent="0.25">
      <c r="D265" s="7"/>
      <c r="AO265" s="42"/>
    </row>
    <row r="266" spans="4:41" ht="15.75" customHeight="1" x14ac:dyDescent="0.25">
      <c r="D266" s="7"/>
      <c r="AO266" s="42"/>
    </row>
    <row r="267" spans="4:41" ht="15.75" customHeight="1" x14ac:dyDescent="0.25">
      <c r="D267" s="7"/>
      <c r="AO267" s="42"/>
    </row>
    <row r="268" spans="4:41" ht="15.75" customHeight="1" x14ac:dyDescent="0.25">
      <c r="D268" s="7"/>
      <c r="AO268" s="42"/>
    </row>
    <row r="269" spans="4:41" ht="15.75" customHeight="1" x14ac:dyDescent="0.25">
      <c r="D269" s="7"/>
      <c r="AO269" s="42"/>
    </row>
    <row r="270" spans="4:41" ht="15.75" customHeight="1" x14ac:dyDescent="0.25">
      <c r="D270" s="7"/>
      <c r="AO270" s="42"/>
    </row>
    <row r="271" spans="4:41" ht="15.75" customHeight="1" x14ac:dyDescent="0.25">
      <c r="D271" s="7"/>
      <c r="AO271" s="42"/>
    </row>
    <row r="272" spans="4:41" ht="15.75" customHeight="1" x14ac:dyDescent="0.25">
      <c r="D272" s="7"/>
      <c r="AO272" s="42"/>
    </row>
    <row r="273" spans="4:41" ht="15.75" customHeight="1" x14ac:dyDescent="0.25">
      <c r="D273" s="7"/>
      <c r="AO273" s="42"/>
    </row>
    <row r="274" spans="4:41" ht="15.75" customHeight="1" x14ac:dyDescent="0.25">
      <c r="D274" s="7"/>
      <c r="AO274" s="42"/>
    </row>
    <row r="275" spans="4:41" ht="15.75" customHeight="1" x14ac:dyDescent="0.25">
      <c r="D275" s="7"/>
      <c r="AO275" s="42"/>
    </row>
    <row r="276" spans="4:41" ht="15.75" customHeight="1" x14ac:dyDescent="0.25">
      <c r="D276" s="7"/>
      <c r="AO276" s="42"/>
    </row>
    <row r="277" spans="4:41" ht="15.75" customHeight="1" x14ac:dyDescent="0.25">
      <c r="D277" s="7"/>
      <c r="AO277" s="42"/>
    </row>
    <row r="278" spans="4:41" ht="15.75" customHeight="1" x14ac:dyDescent="0.25">
      <c r="D278" s="7"/>
      <c r="AO278" s="42"/>
    </row>
    <row r="279" spans="4:41" ht="15.75" customHeight="1" x14ac:dyDescent="0.25">
      <c r="D279" s="7"/>
      <c r="AO279" s="42"/>
    </row>
    <row r="280" spans="4:41" ht="15.75" customHeight="1" x14ac:dyDescent="0.25">
      <c r="D280" s="7"/>
      <c r="AO280" s="42"/>
    </row>
    <row r="281" spans="4:41" ht="15.75" customHeight="1" x14ac:dyDescent="0.25">
      <c r="D281" s="7"/>
      <c r="AO281" s="42"/>
    </row>
    <row r="282" spans="4:41" ht="15.75" customHeight="1" x14ac:dyDescent="0.25">
      <c r="D282" s="7"/>
      <c r="AO282" s="42"/>
    </row>
    <row r="283" spans="4:41" ht="15.75" customHeight="1" x14ac:dyDescent="0.25">
      <c r="D283" s="7"/>
      <c r="AO283" s="42"/>
    </row>
    <row r="284" spans="4:41" ht="15.75" customHeight="1" x14ac:dyDescent="0.25">
      <c r="D284" s="7"/>
      <c r="AO284" s="42"/>
    </row>
    <row r="285" spans="4:41" ht="15.75" customHeight="1" x14ac:dyDescent="0.25">
      <c r="D285" s="7"/>
      <c r="AO285" s="42"/>
    </row>
    <row r="286" spans="4:41" ht="15.75" customHeight="1" x14ac:dyDescent="0.25">
      <c r="D286" s="7"/>
      <c r="AO286" s="42"/>
    </row>
    <row r="287" spans="4:41" ht="15.75" customHeight="1" x14ac:dyDescent="0.25">
      <c r="D287" s="7"/>
      <c r="AO287" s="42"/>
    </row>
    <row r="288" spans="4:41" ht="15.75" customHeight="1" x14ac:dyDescent="0.25">
      <c r="D288" s="7"/>
      <c r="AO288" s="42"/>
    </row>
    <row r="289" spans="4:41" ht="15.75" customHeight="1" x14ac:dyDescent="0.25">
      <c r="D289" s="7"/>
      <c r="AO289" s="42"/>
    </row>
    <row r="290" spans="4:41" ht="15.75" customHeight="1" x14ac:dyDescent="0.25">
      <c r="D290" s="7"/>
      <c r="AO290" s="42"/>
    </row>
    <row r="291" spans="4:41" ht="15.75" customHeight="1" x14ac:dyDescent="0.25">
      <c r="D291" s="7"/>
      <c r="AO291" s="42"/>
    </row>
    <row r="292" spans="4:41" ht="15.75" customHeight="1" x14ac:dyDescent="0.25">
      <c r="D292" s="7"/>
      <c r="AO292" s="42"/>
    </row>
    <row r="293" spans="4:41" ht="15.75" customHeight="1" x14ac:dyDescent="0.25">
      <c r="D293" s="7"/>
      <c r="AO293" s="42"/>
    </row>
    <row r="294" spans="4:41" ht="15.75" customHeight="1" x14ac:dyDescent="0.25">
      <c r="D294" s="7"/>
      <c r="AO294" s="42"/>
    </row>
    <row r="295" spans="4:41" ht="15.75" customHeight="1" x14ac:dyDescent="0.25">
      <c r="D295" s="7"/>
      <c r="AO295" s="42"/>
    </row>
    <row r="296" spans="4:41" ht="15.75" customHeight="1" x14ac:dyDescent="0.25">
      <c r="D296" s="7"/>
      <c r="AO296" s="42"/>
    </row>
    <row r="297" spans="4:41" ht="15.75" customHeight="1" x14ac:dyDescent="0.25">
      <c r="D297" s="7"/>
      <c r="AO297" s="42"/>
    </row>
    <row r="298" spans="4:41" ht="15.75" customHeight="1" x14ac:dyDescent="0.25">
      <c r="D298" s="7"/>
      <c r="AO298" s="42"/>
    </row>
    <row r="299" spans="4:41" ht="15.75" customHeight="1" x14ac:dyDescent="0.25">
      <c r="D299" s="7"/>
      <c r="AO299" s="42"/>
    </row>
    <row r="300" spans="4:41" ht="15.75" customHeight="1" x14ac:dyDescent="0.25">
      <c r="D300" s="7"/>
      <c r="AO300" s="42"/>
    </row>
    <row r="301" spans="4:41" ht="15.75" customHeight="1" x14ac:dyDescent="0.25">
      <c r="D301" s="7"/>
      <c r="AO301" s="42"/>
    </row>
    <row r="302" spans="4:41" ht="15.75" customHeight="1" x14ac:dyDescent="0.25">
      <c r="D302" s="7"/>
      <c r="AO302" s="42"/>
    </row>
    <row r="303" spans="4:41" ht="15.75" customHeight="1" x14ac:dyDescent="0.25">
      <c r="D303" s="7"/>
      <c r="AO303" s="42"/>
    </row>
    <row r="304" spans="4:41" ht="15.75" customHeight="1" x14ac:dyDescent="0.25">
      <c r="D304" s="7"/>
      <c r="AO304" s="42"/>
    </row>
    <row r="305" spans="4:41" ht="15.75" customHeight="1" x14ac:dyDescent="0.25">
      <c r="D305" s="7"/>
      <c r="AO305" s="42"/>
    </row>
    <row r="306" spans="4:41" ht="15.75" customHeight="1" x14ac:dyDescent="0.25">
      <c r="D306" s="7"/>
      <c r="AO306" s="42"/>
    </row>
    <row r="307" spans="4:41" ht="15.75" customHeight="1" x14ac:dyDescent="0.25">
      <c r="D307" s="7"/>
      <c r="AO307" s="42"/>
    </row>
    <row r="308" spans="4:41" ht="15.75" customHeight="1" x14ac:dyDescent="0.25">
      <c r="D308" s="7"/>
      <c r="AO308" s="42"/>
    </row>
    <row r="309" spans="4:41" ht="15.75" customHeight="1" x14ac:dyDescent="0.25">
      <c r="D309" s="7"/>
      <c r="AO309" s="42"/>
    </row>
    <row r="310" spans="4:41" ht="15.75" customHeight="1" x14ac:dyDescent="0.25">
      <c r="D310" s="7"/>
      <c r="AO310" s="42"/>
    </row>
    <row r="311" spans="4:41" ht="15.75" customHeight="1" x14ac:dyDescent="0.25">
      <c r="D311" s="7"/>
      <c r="AO311" s="42"/>
    </row>
    <row r="312" spans="4:41" ht="15.75" customHeight="1" x14ac:dyDescent="0.25">
      <c r="D312" s="7"/>
      <c r="AO312" s="42"/>
    </row>
    <row r="313" spans="4:41" ht="15.75" customHeight="1" x14ac:dyDescent="0.25">
      <c r="D313" s="7"/>
      <c r="AO313" s="42"/>
    </row>
    <row r="314" spans="4:41" ht="15.75" customHeight="1" x14ac:dyDescent="0.25">
      <c r="D314" s="7"/>
      <c r="AO314" s="42"/>
    </row>
    <row r="315" spans="4:41" ht="15.75" customHeight="1" x14ac:dyDescent="0.25">
      <c r="D315" s="7"/>
      <c r="AO315" s="42"/>
    </row>
    <row r="316" spans="4:41" ht="15.75" customHeight="1" x14ac:dyDescent="0.25">
      <c r="D316" s="7"/>
      <c r="AO316" s="42"/>
    </row>
    <row r="317" spans="4:41" ht="15.75" customHeight="1" x14ac:dyDescent="0.25">
      <c r="D317" s="7"/>
      <c r="AO317" s="42"/>
    </row>
    <row r="318" spans="4:41" ht="15.75" customHeight="1" x14ac:dyDescent="0.25">
      <c r="D318" s="7"/>
      <c r="AO318" s="42"/>
    </row>
    <row r="319" spans="4:41" ht="15.75" customHeight="1" x14ac:dyDescent="0.25">
      <c r="D319" s="7"/>
      <c r="AO319" s="42"/>
    </row>
    <row r="320" spans="4:41" ht="15.75" customHeight="1" x14ac:dyDescent="0.25">
      <c r="D320" s="7"/>
      <c r="AO320" s="42"/>
    </row>
    <row r="321" spans="4:41" ht="15.75" customHeight="1" x14ac:dyDescent="0.25">
      <c r="D321" s="7"/>
      <c r="AO321" s="42"/>
    </row>
    <row r="322" spans="4:41" ht="15.75" customHeight="1" x14ac:dyDescent="0.25">
      <c r="D322" s="7"/>
      <c r="AO322" s="42"/>
    </row>
    <row r="323" spans="4:41" ht="15.75" customHeight="1" x14ac:dyDescent="0.25">
      <c r="D323" s="7"/>
      <c r="AO323" s="42"/>
    </row>
    <row r="324" spans="4:41" ht="15.75" customHeight="1" x14ac:dyDescent="0.25">
      <c r="D324" s="7"/>
      <c r="AO324" s="42"/>
    </row>
    <row r="325" spans="4:41" ht="15.75" customHeight="1" x14ac:dyDescent="0.25">
      <c r="D325" s="7"/>
      <c r="AO325" s="42"/>
    </row>
    <row r="326" spans="4:41" ht="15.75" customHeight="1" x14ac:dyDescent="0.25">
      <c r="D326" s="7"/>
      <c r="AO326" s="42"/>
    </row>
    <row r="327" spans="4:41" ht="15.75" customHeight="1" x14ac:dyDescent="0.25">
      <c r="D327" s="7"/>
      <c r="AO327" s="42"/>
    </row>
    <row r="328" spans="4:41" ht="15.75" customHeight="1" x14ac:dyDescent="0.25">
      <c r="D328" s="7"/>
      <c r="AO328" s="42"/>
    </row>
    <row r="329" spans="4:41" ht="15.75" customHeight="1" x14ac:dyDescent="0.25">
      <c r="D329" s="7"/>
      <c r="AO329" s="42"/>
    </row>
    <row r="330" spans="4:41" ht="15.75" customHeight="1" x14ac:dyDescent="0.25">
      <c r="D330" s="7"/>
      <c r="AO330" s="42"/>
    </row>
    <row r="331" spans="4:41" ht="15.75" customHeight="1" x14ac:dyDescent="0.25">
      <c r="D331" s="7"/>
      <c r="AO331" s="42"/>
    </row>
    <row r="332" spans="4:41" ht="15.75" customHeight="1" x14ac:dyDescent="0.25">
      <c r="D332" s="7"/>
      <c r="AO332" s="42"/>
    </row>
    <row r="333" spans="4:41" ht="15.75" customHeight="1" x14ac:dyDescent="0.25">
      <c r="D333" s="7"/>
      <c r="AO333" s="42"/>
    </row>
    <row r="334" spans="4:41" ht="15.75" customHeight="1" x14ac:dyDescent="0.25">
      <c r="D334" s="7"/>
      <c r="AO334" s="42"/>
    </row>
    <row r="335" spans="4:41" ht="15.75" customHeight="1" x14ac:dyDescent="0.25">
      <c r="D335" s="7"/>
      <c r="AO335" s="42"/>
    </row>
    <row r="336" spans="4:41" ht="15.75" customHeight="1" x14ac:dyDescent="0.25">
      <c r="D336" s="7"/>
      <c r="AO336" s="42"/>
    </row>
    <row r="337" spans="4:41" ht="15.75" customHeight="1" x14ac:dyDescent="0.25">
      <c r="D337" s="7"/>
      <c r="AO337" s="42"/>
    </row>
    <row r="338" spans="4:41" ht="15.75" customHeight="1" x14ac:dyDescent="0.25">
      <c r="D338" s="7"/>
      <c r="AO338" s="42"/>
    </row>
    <row r="339" spans="4:41" ht="15.75" customHeight="1" x14ac:dyDescent="0.25">
      <c r="D339" s="7"/>
      <c r="AO339" s="42"/>
    </row>
    <row r="340" spans="4:41" ht="15.75" customHeight="1" x14ac:dyDescent="0.25">
      <c r="D340" s="7"/>
      <c r="AO340" s="42"/>
    </row>
    <row r="341" spans="4:41" ht="15.75" customHeight="1" x14ac:dyDescent="0.25">
      <c r="D341" s="7"/>
      <c r="AO341" s="42"/>
    </row>
    <row r="342" spans="4:41" ht="15.75" customHeight="1" x14ac:dyDescent="0.25">
      <c r="D342" s="7"/>
      <c r="AO342" s="42"/>
    </row>
    <row r="343" spans="4:41" ht="15.75" customHeight="1" x14ac:dyDescent="0.25">
      <c r="D343" s="7"/>
      <c r="AO343" s="42"/>
    </row>
    <row r="344" spans="4:41" ht="15.75" customHeight="1" x14ac:dyDescent="0.25">
      <c r="D344" s="7"/>
      <c r="AO344" s="42"/>
    </row>
    <row r="345" spans="4:41" ht="15.75" customHeight="1" x14ac:dyDescent="0.25">
      <c r="D345" s="7"/>
      <c r="AO345" s="42"/>
    </row>
    <row r="346" spans="4:41" ht="15.75" customHeight="1" x14ac:dyDescent="0.25">
      <c r="D346" s="7"/>
      <c r="AO346" s="42"/>
    </row>
    <row r="347" spans="4:41" ht="15.75" customHeight="1" x14ac:dyDescent="0.25">
      <c r="D347" s="7"/>
      <c r="AO347" s="42"/>
    </row>
    <row r="348" spans="4:41" ht="15.75" customHeight="1" x14ac:dyDescent="0.25">
      <c r="D348" s="7"/>
      <c r="AO348" s="42"/>
    </row>
    <row r="349" spans="4:41" ht="15.75" customHeight="1" x14ac:dyDescent="0.25">
      <c r="D349" s="7"/>
      <c r="AO349" s="42"/>
    </row>
    <row r="350" spans="4:41" ht="15.75" customHeight="1" x14ac:dyDescent="0.25">
      <c r="D350" s="7"/>
      <c r="AO350" s="42"/>
    </row>
    <row r="351" spans="4:41" ht="15.75" customHeight="1" x14ac:dyDescent="0.25">
      <c r="D351" s="7"/>
      <c r="AO351" s="42"/>
    </row>
    <row r="352" spans="4:41" ht="15.75" customHeight="1" x14ac:dyDescent="0.25">
      <c r="D352" s="7"/>
      <c r="AO352" s="42"/>
    </row>
    <row r="353" spans="4:41" ht="15.75" customHeight="1" x14ac:dyDescent="0.25">
      <c r="D353" s="7"/>
      <c r="AO353" s="42"/>
    </row>
    <row r="354" spans="4:41" ht="15.75" customHeight="1" x14ac:dyDescent="0.25">
      <c r="D354" s="7"/>
      <c r="AO354" s="42"/>
    </row>
    <row r="355" spans="4:41" ht="15.75" customHeight="1" x14ac:dyDescent="0.25">
      <c r="D355" s="7"/>
      <c r="AO355" s="42"/>
    </row>
    <row r="356" spans="4:41" ht="15.75" customHeight="1" x14ac:dyDescent="0.25">
      <c r="D356" s="7"/>
      <c r="AO356" s="42"/>
    </row>
    <row r="357" spans="4:41" ht="15.75" customHeight="1" x14ac:dyDescent="0.25">
      <c r="D357" s="7"/>
      <c r="AO357" s="42"/>
    </row>
    <row r="358" spans="4:41" ht="15.75" customHeight="1" x14ac:dyDescent="0.25">
      <c r="D358" s="7"/>
      <c r="AO358" s="42"/>
    </row>
    <row r="359" spans="4:41" ht="15.75" customHeight="1" x14ac:dyDescent="0.25">
      <c r="D359" s="7"/>
      <c r="AO359" s="42"/>
    </row>
    <row r="360" spans="4:41" ht="15.75" customHeight="1" x14ac:dyDescent="0.25">
      <c r="D360" s="7"/>
      <c r="AO360" s="42"/>
    </row>
    <row r="361" spans="4:41" ht="15.75" customHeight="1" x14ac:dyDescent="0.25">
      <c r="D361" s="7"/>
      <c r="AO361" s="42"/>
    </row>
    <row r="362" spans="4:41" ht="15.75" customHeight="1" x14ac:dyDescent="0.25">
      <c r="D362" s="7"/>
      <c r="AO362" s="42"/>
    </row>
    <row r="363" spans="4:41" ht="15.75" customHeight="1" x14ac:dyDescent="0.25">
      <c r="D363" s="7"/>
      <c r="AO363" s="42"/>
    </row>
    <row r="364" spans="4:41" ht="15.75" customHeight="1" x14ac:dyDescent="0.25">
      <c r="D364" s="7"/>
      <c r="AO364" s="42"/>
    </row>
    <row r="365" spans="4:41" ht="15.75" customHeight="1" x14ac:dyDescent="0.25">
      <c r="D365" s="7"/>
      <c r="AO365" s="42"/>
    </row>
    <row r="366" spans="4:41" ht="15.75" customHeight="1" x14ac:dyDescent="0.25">
      <c r="D366" s="7"/>
      <c r="AO366" s="42"/>
    </row>
    <row r="367" spans="4:41" ht="15.75" customHeight="1" x14ac:dyDescent="0.25">
      <c r="D367" s="7"/>
      <c r="AO367" s="42"/>
    </row>
    <row r="368" spans="4:41" ht="15.75" customHeight="1" x14ac:dyDescent="0.25">
      <c r="D368" s="7"/>
      <c r="AO368" s="42"/>
    </row>
    <row r="369" spans="4:41" ht="15.75" customHeight="1" x14ac:dyDescent="0.25">
      <c r="D369" s="7"/>
      <c r="AO369" s="42"/>
    </row>
    <row r="370" spans="4:41" ht="15.75" customHeight="1" x14ac:dyDescent="0.25">
      <c r="D370" s="7"/>
      <c r="AO370" s="42"/>
    </row>
    <row r="371" spans="4:41" ht="15.75" customHeight="1" x14ac:dyDescent="0.25">
      <c r="D371" s="7"/>
      <c r="AO371" s="42"/>
    </row>
    <row r="372" spans="4:41" ht="15.75" customHeight="1" x14ac:dyDescent="0.25">
      <c r="D372" s="7"/>
      <c r="AO372" s="42"/>
    </row>
    <row r="373" spans="4:41" ht="15.75" customHeight="1" x14ac:dyDescent="0.25">
      <c r="D373" s="7"/>
      <c r="AO373" s="42"/>
    </row>
    <row r="374" spans="4:41" ht="15.75" customHeight="1" x14ac:dyDescent="0.25">
      <c r="D374" s="7"/>
      <c r="AO374" s="42"/>
    </row>
    <row r="375" spans="4:41" ht="15.75" customHeight="1" x14ac:dyDescent="0.25">
      <c r="D375" s="7"/>
      <c r="AO375" s="42"/>
    </row>
    <row r="376" spans="4:41" ht="15.75" customHeight="1" x14ac:dyDescent="0.25">
      <c r="D376" s="7"/>
      <c r="AO376" s="42"/>
    </row>
    <row r="377" spans="4:41" ht="15.75" customHeight="1" x14ac:dyDescent="0.25">
      <c r="D377" s="7"/>
      <c r="AO377" s="42"/>
    </row>
    <row r="378" spans="4:41" ht="15.75" customHeight="1" x14ac:dyDescent="0.25">
      <c r="D378" s="7"/>
      <c r="AO378" s="42"/>
    </row>
    <row r="379" spans="4:41" ht="15.75" customHeight="1" x14ac:dyDescent="0.25">
      <c r="D379" s="7"/>
      <c r="AO379" s="42"/>
    </row>
    <row r="380" spans="4:41" ht="15.75" customHeight="1" x14ac:dyDescent="0.25">
      <c r="D380" s="7"/>
      <c r="AO380" s="42"/>
    </row>
    <row r="381" spans="4:41" ht="15.75" customHeight="1" x14ac:dyDescent="0.25">
      <c r="D381" s="7"/>
      <c r="AO381" s="42"/>
    </row>
    <row r="382" spans="4:41" ht="15.75" customHeight="1" x14ac:dyDescent="0.25">
      <c r="D382" s="7"/>
      <c r="AO382" s="42"/>
    </row>
    <row r="383" spans="4:41" ht="15.75" customHeight="1" x14ac:dyDescent="0.25">
      <c r="D383" s="7"/>
      <c r="AO383" s="42"/>
    </row>
    <row r="384" spans="4:41" ht="15.75" customHeight="1" x14ac:dyDescent="0.25">
      <c r="D384" s="7"/>
      <c r="AO384" s="42"/>
    </row>
    <row r="385" spans="4:41" ht="15.75" customHeight="1" x14ac:dyDescent="0.25">
      <c r="D385" s="7"/>
      <c r="AO385" s="42"/>
    </row>
    <row r="386" spans="4:41" ht="15.75" customHeight="1" x14ac:dyDescent="0.25">
      <c r="D386" s="7"/>
      <c r="AO386" s="42"/>
    </row>
    <row r="387" spans="4:41" ht="15.75" customHeight="1" x14ac:dyDescent="0.25">
      <c r="D387" s="7"/>
      <c r="AO387" s="42"/>
    </row>
    <row r="388" spans="4:41" ht="15.75" customHeight="1" x14ac:dyDescent="0.25">
      <c r="D388" s="7"/>
      <c r="AO388" s="42"/>
    </row>
    <row r="389" spans="4:41" ht="15.75" customHeight="1" x14ac:dyDescent="0.25">
      <c r="D389" s="7"/>
      <c r="AO389" s="42"/>
    </row>
    <row r="390" spans="4:41" ht="15.75" customHeight="1" x14ac:dyDescent="0.25">
      <c r="D390" s="7"/>
      <c r="AO390" s="42"/>
    </row>
    <row r="391" spans="4:41" ht="15.75" customHeight="1" x14ac:dyDescent="0.25">
      <c r="D391" s="7"/>
      <c r="AO391" s="42"/>
    </row>
    <row r="392" spans="4:41" ht="15.75" customHeight="1" x14ac:dyDescent="0.25">
      <c r="D392" s="7"/>
      <c r="AO392" s="42"/>
    </row>
    <row r="393" spans="4:41" ht="15.75" customHeight="1" x14ac:dyDescent="0.25">
      <c r="D393" s="7"/>
      <c r="AO393" s="42"/>
    </row>
    <row r="394" spans="4:41" ht="15.75" customHeight="1" x14ac:dyDescent="0.25">
      <c r="D394" s="7"/>
      <c r="AO394" s="42"/>
    </row>
    <row r="395" spans="4:41" ht="15.75" customHeight="1" x14ac:dyDescent="0.25">
      <c r="D395" s="7"/>
      <c r="AO395" s="42"/>
    </row>
    <row r="396" spans="4:41" ht="15.75" customHeight="1" x14ac:dyDescent="0.25">
      <c r="D396" s="7"/>
      <c r="AO396" s="42"/>
    </row>
    <row r="397" spans="4:41" ht="15.75" customHeight="1" x14ac:dyDescent="0.25">
      <c r="D397" s="7"/>
      <c r="AO397" s="42"/>
    </row>
    <row r="398" spans="4:41" ht="15.75" customHeight="1" x14ac:dyDescent="0.25">
      <c r="D398" s="7"/>
      <c r="AO398" s="42"/>
    </row>
    <row r="399" spans="4:41" ht="15.75" customHeight="1" x14ac:dyDescent="0.25">
      <c r="D399" s="7"/>
      <c r="AO399" s="42"/>
    </row>
    <row r="400" spans="4:41" ht="15.75" customHeight="1" x14ac:dyDescent="0.25">
      <c r="D400" s="7"/>
      <c r="AO400" s="42"/>
    </row>
    <row r="401" spans="4:41" ht="15.75" customHeight="1" x14ac:dyDescent="0.25">
      <c r="D401" s="7"/>
      <c r="AO401" s="42"/>
    </row>
    <row r="402" spans="4:41" ht="15.75" customHeight="1" x14ac:dyDescent="0.25">
      <c r="D402" s="7"/>
      <c r="AO402" s="42"/>
    </row>
    <row r="403" spans="4:41" ht="15.75" customHeight="1" x14ac:dyDescent="0.25">
      <c r="D403" s="7"/>
      <c r="AO403" s="42"/>
    </row>
    <row r="404" spans="4:41" ht="15.75" customHeight="1" x14ac:dyDescent="0.25">
      <c r="D404" s="7"/>
      <c r="AO404" s="42"/>
    </row>
    <row r="405" spans="4:41" ht="15.75" customHeight="1" x14ac:dyDescent="0.25">
      <c r="D405" s="7"/>
      <c r="AO405" s="42"/>
    </row>
    <row r="406" spans="4:41" ht="15.75" customHeight="1" x14ac:dyDescent="0.25">
      <c r="D406" s="7"/>
      <c r="AO406" s="42"/>
    </row>
    <row r="407" spans="4:41" ht="15.75" customHeight="1" x14ac:dyDescent="0.25">
      <c r="D407" s="7"/>
      <c r="AO407" s="42"/>
    </row>
    <row r="408" spans="4:41" ht="15.75" customHeight="1" x14ac:dyDescent="0.25">
      <c r="D408" s="7"/>
      <c r="AO408" s="42"/>
    </row>
    <row r="409" spans="4:41" ht="15.75" customHeight="1" x14ac:dyDescent="0.25">
      <c r="D409" s="7"/>
      <c r="AO409" s="42"/>
    </row>
    <row r="410" spans="4:41" ht="15.75" customHeight="1" x14ac:dyDescent="0.25">
      <c r="D410" s="7"/>
      <c r="AO410" s="42"/>
    </row>
    <row r="411" spans="4:41" ht="15.75" customHeight="1" x14ac:dyDescent="0.25">
      <c r="D411" s="7"/>
      <c r="AO411" s="42"/>
    </row>
    <row r="412" spans="4:41" ht="15.75" customHeight="1" x14ac:dyDescent="0.25">
      <c r="D412" s="7"/>
      <c r="AO412" s="42"/>
    </row>
    <row r="413" spans="4:41" ht="15.75" customHeight="1" x14ac:dyDescent="0.25">
      <c r="D413" s="7"/>
      <c r="AO413" s="42"/>
    </row>
    <row r="414" spans="4:41" ht="15.75" customHeight="1" x14ac:dyDescent="0.25">
      <c r="D414" s="7"/>
      <c r="AO414" s="42"/>
    </row>
    <row r="415" spans="4:41" ht="15.75" customHeight="1" x14ac:dyDescent="0.25">
      <c r="D415" s="7"/>
      <c r="AO415" s="42"/>
    </row>
    <row r="416" spans="4:41" ht="15.75" customHeight="1" x14ac:dyDescent="0.25">
      <c r="D416" s="7"/>
      <c r="AO416" s="42"/>
    </row>
    <row r="417" spans="4:41" ht="15.75" customHeight="1" x14ac:dyDescent="0.25">
      <c r="D417" s="7"/>
      <c r="AO417" s="42"/>
    </row>
    <row r="418" spans="4:41" ht="15.75" customHeight="1" x14ac:dyDescent="0.25">
      <c r="D418" s="7"/>
      <c r="AO418" s="42"/>
    </row>
    <row r="419" spans="4:41" ht="15.75" customHeight="1" x14ac:dyDescent="0.25">
      <c r="D419" s="7"/>
      <c r="AO419" s="42"/>
    </row>
    <row r="420" spans="4:41" ht="15.75" customHeight="1" x14ac:dyDescent="0.25">
      <c r="D420" s="7"/>
      <c r="AO420" s="42"/>
    </row>
    <row r="421" spans="4:41" ht="15.75" customHeight="1" x14ac:dyDescent="0.25">
      <c r="D421" s="7"/>
      <c r="AO421" s="42"/>
    </row>
    <row r="422" spans="4:41" ht="15.75" customHeight="1" x14ac:dyDescent="0.25">
      <c r="D422" s="7"/>
      <c r="AO422" s="42"/>
    </row>
    <row r="423" spans="4:41" ht="15.75" customHeight="1" x14ac:dyDescent="0.25">
      <c r="D423" s="7"/>
      <c r="AO423" s="42"/>
    </row>
    <row r="424" spans="4:41" ht="15.75" customHeight="1" x14ac:dyDescent="0.25">
      <c r="D424" s="7"/>
      <c r="AO424" s="42"/>
    </row>
    <row r="425" spans="4:41" ht="15.75" customHeight="1" x14ac:dyDescent="0.25">
      <c r="D425" s="7"/>
      <c r="AO425" s="42"/>
    </row>
    <row r="426" spans="4:41" ht="15.75" customHeight="1" x14ac:dyDescent="0.25">
      <c r="D426" s="7"/>
      <c r="AO426" s="42"/>
    </row>
    <row r="427" spans="4:41" ht="15.75" customHeight="1" x14ac:dyDescent="0.25">
      <c r="D427" s="7"/>
      <c r="AO427" s="42"/>
    </row>
    <row r="428" spans="4:41" ht="15.75" customHeight="1" x14ac:dyDescent="0.25">
      <c r="D428" s="7"/>
      <c r="AO428" s="42"/>
    </row>
    <row r="429" spans="4:41" ht="15.75" customHeight="1" x14ac:dyDescent="0.25">
      <c r="D429" s="7"/>
      <c r="AO429" s="42"/>
    </row>
    <row r="430" spans="4:41" ht="15.75" customHeight="1" x14ac:dyDescent="0.25">
      <c r="D430" s="7"/>
      <c r="AO430" s="42"/>
    </row>
    <row r="431" spans="4:41" ht="15.75" customHeight="1" x14ac:dyDescent="0.25">
      <c r="D431" s="7"/>
      <c r="AO431" s="42"/>
    </row>
    <row r="432" spans="4:41" ht="15.75" customHeight="1" x14ac:dyDescent="0.25">
      <c r="D432" s="7"/>
      <c r="AO432" s="42"/>
    </row>
    <row r="433" spans="4:41" ht="15.75" customHeight="1" x14ac:dyDescent="0.25">
      <c r="D433" s="7"/>
      <c r="AO433" s="42"/>
    </row>
    <row r="434" spans="4:41" ht="15.75" customHeight="1" x14ac:dyDescent="0.25">
      <c r="D434" s="7"/>
      <c r="AO434" s="42"/>
    </row>
    <row r="435" spans="4:41" ht="15.75" customHeight="1" x14ac:dyDescent="0.25">
      <c r="D435" s="7"/>
      <c r="AO435" s="42"/>
    </row>
    <row r="436" spans="4:41" ht="15.75" customHeight="1" x14ac:dyDescent="0.25">
      <c r="D436" s="7"/>
      <c r="AO436" s="42"/>
    </row>
    <row r="437" spans="4:41" ht="15.75" customHeight="1" x14ac:dyDescent="0.25">
      <c r="D437" s="7"/>
      <c r="AO437" s="42"/>
    </row>
    <row r="438" spans="4:41" ht="15.75" customHeight="1" x14ac:dyDescent="0.25">
      <c r="D438" s="7"/>
      <c r="AO438" s="42"/>
    </row>
    <row r="439" spans="4:41" ht="15.75" customHeight="1" x14ac:dyDescent="0.25">
      <c r="D439" s="7"/>
      <c r="AO439" s="42"/>
    </row>
    <row r="440" spans="4:41" ht="15.75" customHeight="1" x14ac:dyDescent="0.25">
      <c r="D440" s="7"/>
      <c r="AO440" s="42"/>
    </row>
    <row r="441" spans="4:41" ht="15.75" customHeight="1" x14ac:dyDescent="0.25">
      <c r="D441" s="7"/>
      <c r="AO441" s="42"/>
    </row>
    <row r="442" spans="4:41" ht="15.75" customHeight="1" x14ac:dyDescent="0.25">
      <c r="D442" s="7"/>
      <c r="AO442" s="42"/>
    </row>
    <row r="443" spans="4:41" ht="15.75" customHeight="1" x14ac:dyDescent="0.25">
      <c r="D443" s="7"/>
      <c r="AO443" s="42"/>
    </row>
    <row r="444" spans="4:41" ht="15.75" customHeight="1" x14ac:dyDescent="0.25">
      <c r="D444" s="7"/>
      <c r="AO444" s="42"/>
    </row>
    <row r="445" spans="4:41" ht="15.75" customHeight="1" x14ac:dyDescent="0.25">
      <c r="D445" s="7"/>
      <c r="AO445" s="42"/>
    </row>
    <row r="446" spans="4:41" ht="15.75" customHeight="1" x14ac:dyDescent="0.25">
      <c r="D446" s="7"/>
      <c r="AO446" s="42"/>
    </row>
    <row r="447" spans="4:41" ht="15.75" customHeight="1" x14ac:dyDescent="0.25">
      <c r="D447" s="7"/>
      <c r="AO447" s="42"/>
    </row>
    <row r="448" spans="4:41" ht="15.75" customHeight="1" x14ac:dyDescent="0.25">
      <c r="D448" s="7"/>
      <c r="AO448" s="42"/>
    </row>
    <row r="449" spans="4:41" ht="15.75" customHeight="1" x14ac:dyDescent="0.25">
      <c r="D449" s="7"/>
      <c r="AO449" s="42"/>
    </row>
    <row r="450" spans="4:41" ht="15.75" customHeight="1" x14ac:dyDescent="0.25">
      <c r="D450" s="7"/>
      <c r="AO450" s="42"/>
    </row>
    <row r="451" spans="4:41" ht="15.75" customHeight="1" x14ac:dyDescent="0.25">
      <c r="D451" s="7"/>
      <c r="AO451" s="42"/>
    </row>
    <row r="452" spans="4:41" ht="15.75" customHeight="1" x14ac:dyDescent="0.25">
      <c r="D452" s="7"/>
      <c r="AO452" s="42"/>
    </row>
    <row r="453" spans="4:41" ht="15.75" customHeight="1" x14ac:dyDescent="0.25">
      <c r="D453" s="7"/>
      <c r="AO453" s="42"/>
    </row>
    <row r="454" spans="4:41" ht="15.75" customHeight="1" x14ac:dyDescent="0.25">
      <c r="D454" s="7"/>
      <c r="AO454" s="42"/>
    </row>
    <row r="455" spans="4:41" ht="15.75" customHeight="1" x14ac:dyDescent="0.25">
      <c r="D455" s="7"/>
      <c r="AO455" s="42"/>
    </row>
    <row r="456" spans="4:41" ht="15.75" customHeight="1" x14ac:dyDescent="0.25">
      <c r="D456" s="7"/>
      <c r="AO456" s="42"/>
    </row>
    <row r="457" spans="4:41" ht="15.75" customHeight="1" x14ac:dyDescent="0.25">
      <c r="D457" s="7"/>
      <c r="AO457" s="42"/>
    </row>
    <row r="458" spans="4:41" ht="15.75" customHeight="1" x14ac:dyDescent="0.25">
      <c r="D458" s="7"/>
      <c r="AO458" s="42"/>
    </row>
    <row r="459" spans="4:41" ht="15.75" customHeight="1" x14ac:dyDescent="0.25">
      <c r="D459" s="7"/>
      <c r="AO459" s="42"/>
    </row>
    <row r="460" spans="4:41" ht="15.75" customHeight="1" x14ac:dyDescent="0.25">
      <c r="D460" s="7"/>
      <c r="AO460" s="42"/>
    </row>
    <row r="461" spans="4:41" ht="15.75" customHeight="1" x14ac:dyDescent="0.25">
      <c r="D461" s="7"/>
      <c r="AO461" s="42"/>
    </row>
    <row r="462" spans="4:41" ht="15.75" customHeight="1" x14ac:dyDescent="0.25">
      <c r="D462" s="7"/>
      <c r="AO462" s="42"/>
    </row>
    <row r="463" spans="4:41" ht="15.75" customHeight="1" x14ac:dyDescent="0.25">
      <c r="D463" s="7"/>
      <c r="AO463" s="42"/>
    </row>
    <row r="464" spans="4:41" ht="15.75" customHeight="1" x14ac:dyDescent="0.25">
      <c r="D464" s="7"/>
      <c r="AO464" s="42"/>
    </row>
    <row r="465" spans="4:41" ht="15.75" customHeight="1" x14ac:dyDescent="0.25">
      <c r="D465" s="7"/>
      <c r="AO465" s="42"/>
    </row>
    <row r="466" spans="4:41" ht="15.75" customHeight="1" x14ac:dyDescent="0.25">
      <c r="D466" s="7"/>
      <c r="AO466" s="42"/>
    </row>
    <row r="467" spans="4:41" ht="15.75" customHeight="1" x14ac:dyDescent="0.25">
      <c r="D467" s="7"/>
      <c r="AO467" s="42"/>
    </row>
    <row r="468" spans="4:41" ht="15.75" customHeight="1" x14ac:dyDescent="0.25">
      <c r="D468" s="7"/>
      <c r="AO468" s="42"/>
    </row>
    <row r="469" spans="4:41" ht="15.75" customHeight="1" x14ac:dyDescent="0.25">
      <c r="D469" s="7"/>
      <c r="AO469" s="42"/>
    </row>
    <row r="470" spans="4:41" ht="15.75" customHeight="1" x14ac:dyDescent="0.25">
      <c r="D470" s="7"/>
      <c r="AO470" s="42"/>
    </row>
    <row r="471" spans="4:41" ht="15.75" customHeight="1" x14ac:dyDescent="0.25">
      <c r="D471" s="7"/>
      <c r="AO471" s="42"/>
    </row>
    <row r="472" spans="4:41" ht="15.75" customHeight="1" x14ac:dyDescent="0.25">
      <c r="D472" s="7"/>
      <c r="AO472" s="42"/>
    </row>
    <row r="473" spans="4:41" ht="15.75" customHeight="1" x14ac:dyDescent="0.25">
      <c r="D473" s="7"/>
      <c r="AO473" s="42"/>
    </row>
    <row r="474" spans="4:41" ht="15.75" customHeight="1" x14ac:dyDescent="0.25">
      <c r="D474" s="7"/>
      <c r="AO474" s="42"/>
    </row>
    <row r="475" spans="4:41" ht="15.75" customHeight="1" x14ac:dyDescent="0.25">
      <c r="D475" s="7"/>
      <c r="AO475" s="42"/>
    </row>
    <row r="476" spans="4:41" ht="15.75" customHeight="1" x14ac:dyDescent="0.25">
      <c r="D476" s="7"/>
      <c r="AO476" s="42"/>
    </row>
    <row r="477" spans="4:41" ht="15.75" customHeight="1" x14ac:dyDescent="0.25">
      <c r="D477" s="7"/>
      <c r="AO477" s="42"/>
    </row>
    <row r="478" spans="4:41" ht="15.75" customHeight="1" x14ac:dyDescent="0.25">
      <c r="D478" s="7"/>
      <c r="AO478" s="42"/>
    </row>
    <row r="479" spans="4:41" ht="15.75" customHeight="1" x14ac:dyDescent="0.25">
      <c r="D479" s="7"/>
      <c r="AO479" s="42"/>
    </row>
    <row r="480" spans="4:41" ht="15.75" customHeight="1" x14ac:dyDescent="0.25">
      <c r="D480" s="7"/>
      <c r="AO480" s="42"/>
    </row>
    <row r="481" spans="4:41" ht="15.75" customHeight="1" x14ac:dyDescent="0.25">
      <c r="D481" s="7"/>
      <c r="AO481" s="42"/>
    </row>
    <row r="482" spans="4:41" ht="15.75" customHeight="1" x14ac:dyDescent="0.25">
      <c r="D482" s="7"/>
      <c r="AO482" s="42"/>
    </row>
    <row r="483" spans="4:41" ht="15.75" customHeight="1" x14ac:dyDescent="0.25">
      <c r="D483" s="7"/>
      <c r="AO483" s="42"/>
    </row>
    <row r="484" spans="4:41" ht="15.75" customHeight="1" x14ac:dyDescent="0.25">
      <c r="D484" s="7"/>
      <c r="AO484" s="42"/>
    </row>
    <row r="485" spans="4:41" ht="15.75" customHeight="1" x14ac:dyDescent="0.25">
      <c r="D485" s="7"/>
      <c r="AO485" s="42"/>
    </row>
    <row r="486" spans="4:41" ht="15.75" customHeight="1" x14ac:dyDescent="0.25">
      <c r="D486" s="7"/>
      <c r="AO486" s="42"/>
    </row>
    <row r="487" spans="4:41" ht="15.75" customHeight="1" x14ac:dyDescent="0.25">
      <c r="D487" s="7"/>
      <c r="AO487" s="42"/>
    </row>
    <row r="488" spans="4:41" ht="15.75" customHeight="1" x14ac:dyDescent="0.25">
      <c r="D488" s="7"/>
      <c r="AO488" s="42"/>
    </row>
    <row r="489" spans="4:41" ht="15.75" customHeight="1" x14ac:dyDescent="0.25">
      <c r="D489" s="7"/>
      <c r="AO489" s="42"/>
    </row>
    <row r="490" spans="4:41" ht="15.75" customHeight="1" x14ac:dyDescent="0.25">
      <c r="D490" s="7"/>
      <c r="AO490" s="42"/>
    </row>
    <row r="491" spans="4:41" ht="15.75" customHeight="1" x14ac:dyDescent="0.25">
      <c r="D491" s="7"/>
      <c r="AO491" s="42"/>
    </row>
    <row r="492" spans="4:41" ht="15.75" customHeight="1" x14ac:dyDescent="0.25">
      <c r="D492" s="7"/>
      <c r="AO492" s="42"/>
    </row>
    <row r="493" spans="4:41" ht="15.75" customHeight="1" x14ac:dyDescent="0.25">
      <c r="D493" s="7"/>
      <c r="AO493" s="42"/>
    </row>
    <row r="494" spans="4:41" ht="15.75" customHeight="1" x14ac:dyDescent="0.25">
      <c r="D494" s="7"/>
      <c r="AO494" s="42"/>
    </row>
    <row r="495" spans="4:41" ht="15.75" customHeight="1" x14ac:dyDescent="0.25">
      <c r="D495" s="7"/>
      <c r="AO495" s="42"/>
    </row>
    <row r="496" spans="4:41" ht="15.75" customHeight="1" x14ac:dyDescent="0.25">
      <c r="D496" s="7"/>
      <c r="AO496" s="42"/>
    </row>
    <row r="497" spans="4:41" ht="15.75" customHeight="1" x14ac:dyDescent="0.25">
      <c r="D497" s="7"/>
      <c r="AO497" s="42"/>
    </row>
    <row r="498" spans="4:41" ht="15.75" customHeight="1" x14ac:dyDescent="0.25">
      <c r="D498" s="7"/>
      <c r="AO498" s="42"/>
    </row>
    <row r="499" spans="4:41" ht="15.75" customHeight="1" x14ac:dyDescent="0.25">
      <c r="D499" s="7"/>
      <c r="AO499" s="42"/>
    </row>
    <row r="500" spans="4:41" ht="15.75" customHeight="1" x14ac:dyDescent="0.25">
      <c r="D500" s="7"/>
      <c r="AO500" s="42"/>
    </row>
    <row r="501" spans="4:41" ht="15.75" customHeight="1" x14ac:dyDescent="0.25">
      <c r="D501" s="7"/>
      <c r="AO501" s="42"/>
    </row>
    <row r="502" spans="4:41" ht="15.75" customHeight="1" x14ac:dyDescent="0.25">
      <c r="D502" s="7"/>
      <c r="AO502" s="42"/>
    </row>
    <row r="503" spans="4:41" ht="15.75" customHeight="1" x14ac:dyDescent="0.25">
      <c r="D503" s="7"/>
      <c r="AO503" s="42"/>
    </row>
    <row r="504" spans="4:41" ht="15.75" customHeight="1" x14ac:dyDescent="0.25">
      <c r="D504" s="7"/>
      <c r="AO504" s="42"/>
    </row>
    <row r="505" spans="4:41" ht="15.75" customHeight="1" x14ac:dyDescent="0.25">
      <c r="D505" s="7"/>
      <c r="AO505" s="42"/>
    </row>
    <row r="506" spans="4:41" ht="15.75" customHeight="1" x14ac:dyDescent="0.25">
      <c r="D506" s="7"/>
      <c r="AO506" s="42"/>
    </row>
    <row r="507" spans="4:41" ht="15.75" customHeight="1" x14ac:dyDescent="0.25">
      <c r="D507" s="7"/>
      <c r="AO507" s="42"/>
    </row>
    <row r="508" spans="4:41" ht="15.75" customHeight="1" x14ac:dyDescent="0.25">
      <c r="D508" s="7"/>
      <c r="AO508" s="42"/>
    </row>
    <row r="509" spans="4:41" ht="15.75" customHeight="1" x14ac:dyDescent="0.25">
      <c r="D509" s="7"/>
      <c r="AO509" s="42"/>
    </row>
    <row r="510" spans="4:41" ht="15.75" customHeight="1" x14ac:dyDescent="0.25">
      <c r="D510" s="7"/>
      <c r="AO510" s="42"/>
    </row>
    <row r="511" spans="4:41" ht="15.75" customHeight="1" x14ac:dyDescent="0.25">
      <c r="D511" s="7"/>
      <c r="AO511" s="42"/>
    </row>
    <row r="512" spans="4:41" ht="15.75" customHeight="1" x14ac:dyDescent="0.25">
      <c r="D512" s="7"/>
      <c r="AO512" s="42"/>
    </row>
    <row r="513" spans="4:41" ht="15.75" customHeight="1" x14ac:dyDescent="0.25">
      <c r="D513" s="7"/>
      <c r="AO513" s="42"/>
    </row>
    <row r="514" spans="4:41" ht="15.75" customHeight="1" x14ac:dyDescent="0.25">
      <c r="D514" s="7"/>
      <c r="AO514" s="42"/>
    </row>
    <row r="515" spans="4:41" ht="15.75" customHeight="1" x14ac:dyDescent="0.25">
      <c r="D515" s="7"/>
      <c r="AO515" s="42"/>
    </row>
    <row r="516" spans="4:41" ht="15.75" customHeight="1" x14ac:dyDescent="0.25">
      <c r="D516" s="7"/>
      <c r="AO516" s="42"/>
    </row>
    <row r="517" spans="4:41" ht="15.75" customHeight="1" x14ac:dyDescent="0.25">
      <c r="D517" s="7"/>
      <c r="AO517" s="42"/>
    </row>
    <row r="518" spans="4:41" ht="15.75" customHeight="1" x14ac:dyDescent="0.25">
      <c r="D518" s="7"/>
      <c r="AO518" s="42"/>
    </row>
    <row r="519" spans="4:41" ht="15.75" customHeight="1" x14ac:dyDescent="0.25">
      <c r="D519" s="7"/>
      <c r="AO519" s="42"/>
    </row>
    <row r="520" spans="4:41" ht="15.75" customHeight="1" x14ac:dyDescent="0.25">
      <c r="D520" s="7"/>
      <c r="AO520" s="42"/>
    </row>
    <row r="521" spans="4:41" ht="15.75" customHeight="1" x14ac:dyDescent="0.25">
      <c r="D521" s="7"/>
      <c r="AO521" s="42"/>
    </row>
    <row r="522" spans="4:41" ht="15.75" customHeight="1" x14ac:dyDescent="0.25">
      <c r="D522" s="7"/>
      <c r="AO522" s="42"/>
    </row>
    <row r="523" spans="4:41" ht="15.75" customHeight="1" x14ac:dyDescent="0.25">
      <c r="D523" s="7"/>
      <c r="AO523" s="42"/>
    </row>
    <row r="524" spans="4:41" ht="15.75" customHeight="1" x14ac:dyDescent="0.25">
      <c r="D524" s="7"/>
      <c r="AO524" s="42"/>
    </row>
    <row r="525" spans="4:41" ht="15.75" customHeight="1" x14ac:dyDescent="0.25">
      <c r="D525" s="7"/>
      <c r="AO525" s="42"/>
    </row>
    <row r="526" spans="4:41" ht="15.75" customHeight="1" x14ac:dyDescent="0.25">
      <c r="D526" s="7"/>
      <c r="AO526" s="42"/>
    </row>
    <row r="527" spans="4:41" ht="15.75" customHeight="1" x14ac:dyDescent="0.25">
      <c r="D527" s="7"/>
      <c r="AO527" s="42"/>
    </row>
    <row r="528" spans="4:41" ht="15.75" customHeight="1" x14ac:dyDescent="0.25">
      <c r="D528" s="7"/>
      <c r="AO528" s="42"/>
    </row>
    <row r="529" spans="4:41" ht="15.75" customHeight="1" x14ac:dyDescent="0.25">
      <c r="D529" s="7"/>
      <c r="AO529" s="42"/>
    </row>
    <row r="530" spans="4:41" ht="15.75" customHeight="1" x14ac:dyDescent="0.25">
      <c r="D530" s="7"/>
      <c r="AO530" s="42"/>
    </row>
    <row r="531" spans="4:41" ht="15.75" customHeight="1" x14ac:dyDescent="0.25">
      <c r="D531" s="7"/>
      <c r="AO531" s="42"/>
    </row>
    <row r="532" spans="4:41" ht="15.75" customHeight="1" x14ac:dyDescent="0.25">
      <c r="D532" s="7"/>
      <c r="AO532" s="42"/>
    </row>
    <row r="533" spans="4:41" ht="15.75" customHeight="1" x14ac:dyDescent="0.25">
      <c r="D533" s="7"/>
      <c r="AO533" s="42"/>
    </row>
    <row r="534" spans="4:41" ht="15.75" customHeight="1" x14ac:dyDescent="0.25">
      <c r="D534" s="7"/>
      <c r="AO534" s="42"/>
    </row>
    <row r="535" spans="4:41" ht="15.75" customHeight="1" x14ac:dyDescent="0.25">
      <c r="D535" s="7"/>
      <c r="AO535" s="42"/>
    </row>
    <row r="536" spans="4:41" ht="15.75" customHeight="1" x14ac:dyDescent="0.25">
      <c r="D536" s="7"/>
      <c r="AO536" s="42"/>
    </row>
    <row r="537" spans="4:41" ht="15.75" customHeight="1" x14ac:dyDescent="0.25">
      <c r="D537" s="7"/>
      <c r="AO537" s="42"/>
    </row>
    <row r="538" spans="4:41" ht="15.75" customHeight="1" x14ac:dyDescent="0.25">
      <c r="D538" s="7"/>
      <c r="AO538" s="42"/>
    </row>
    <row r="539" spans="4:41" ht="15.75" customHeight="1" x14ac:dyDescent="0.25">
      <c r="D539" s="7"/>
      <c r="AO539" s="42"/>
    </row>
    <row r="540" spans="4:41" ht="15.75" customHeight="1" x14ac:dyDescent="0.25">
      <c r="D540" s="7"/>
      <c r="AO540" s="42"/>
    </row>
    <row r="541" spans="4:41" ht="15.75" customHeight="1" x14ac:dyDescent="0.25">
      <c r="D541" s="7"/>
      <c r="AO541" s="42"/>
    </row>
    <row r="542" spans="4:41" ht="15.75" customHeight="1" x14ac:dyDescent="0.25">
      <c r="D542" s="7"/>
      <c r="AO542" s="42"/>
    </row>
    <row r="543" spans="4:41" ht="15.75" customHeight="1" x14ac:dyDescent="0.25">
      <c r="D543" s="7"/>
      <c r="AO543" s="42"/>
    </row>
    <row r="544" spans="4:41" ht="15.75" customHeight="1" x14ac:dyDescent="0.25">
      <c r="D544" s="7"/>
      <c r="AO544" s="42"/>
    </row>
    <row r="545" spans="4:41" ht="15.75" customHeight="1" x14ac:dyDescent="0.25">
      <c r="D545" s="7"/>
      <c r="AO545" s="42"/>
    </row>
    <row r="546" spans="4:41" ht="15.75" customHeight="1" x14ac:dyDescent="0.25">
      <c r="D546" s="7"/>
      <c r="AO546" s="42"/>
    </row>
    <row r="547" spans="4:41" ht="15.75" customHeight="1" x14ac:dyDescent="0.25">
      <c r="D547" s="7"/>
      <c r="AO547" s="42"/>
    </row>
    <row r="548" spans="4:41" ht="15.75" customHeight="1" x14ac:dyDescent="0.25">
      <c r="D548" s="7"/>
      <c r="AO548" s="42"/>
    </row>
    <row r="549" spans="4:41" ht="15.75" customHeight="1" x14ac:dyDescent="0.25">
      <c r="D549" s="7"/>
      <c r="AO549" s="42"/>
    </row>
    <row r="550" spans="4:41" ht="15.75" customHeight="1" x14ac:dyDescent="0.25">
      <c r="D550" s="7"/>
      <c r="AO550" s="42"/>
    </row>
    <row r="551" spans="4:41" ht="15.75" customHeight="1" x14ac:dyDescent="0.25">
      <c r="D551" s="7"/>
      <c r="AO551" s="42"/>
    </row>
    <row r="552" spans="4:41" ht="15.75" customHeight="1" x14ac:dyDescent="0.25">
      <c r="D552" s="7"/>
      <c r="AO552" s="42"/>
    </row>
    <row r="553" spans="4:41" ht="15.75" customHeight="1" x14ac:dyDescent="0.25">
      <c r="D553" s="7"/>
      <c r="AO553" s="42"/>
    </row>
    <row r="554" spans="4:41" ht="15.75" customHeight="1" x14ac:dyDescent="0.25">
      <c r="D554" s="7"/>
      <c r="AO554" s="42"/>
    </row>
    <row r="555" spans="4:41" ht="15.75" customHeight="1" x14ac:dyDescent="0.25">
      <c r="D555" s="7"/>
      <c r="AO555" s="42"/>
    </row>
    <row r="556" spans="4:41" ht="15.75" customHeight="1" x14ac:dyDescent="0.25">
      <c r="D556" s="7"/>
      <c r="AO556" s="42"/>
    </row>
    <row r="557" spans="4:41" ht="15.75" customHeight="1" x14ac:dyDescent="0.25">
      <c r="D557" s="7"/>
      <c r="AO557" s="42"/>
    </row>
    <row r="558" spans="4:41" ht="15.75" customHeight="1" x14ac:dyDescent="0.25">
      <c r="D558" s="7"/>
      <c r="AO558" s="42"/>
    </row>
    <row r="559" spans="4:41" ht="15.75" customHeight="1" x14ac:dyDescent="0.25">
      <c r="D559" s="7"/>
      <c r="AO559" s="42"/>
    </row>
    <row r="560" spans="4:41" ht="15.75" customHeight="1" x14ac:dyDescent="0.25">
      <c r="D560" s="7"/>
      <c r="AO560" s="42"/>
    </row>
    <row r="561" spans="4:41" ht="15.75" customHeight="1" x14ac:dyDescent="0.25">
      <c r="D561" s="7"/>
      <c r="AO561" s="42"/>
    </row>
    <row r="562" spans="4:41" ht="15.75" customHeight="1" x14ac:dyDescent="0.25">
      <c r="D562" s="7"/>
      <c r="AO562" s="42"/>
    </row>
    <row r="563" spans="4:41" ht="15.75" customHeight="1" x14ac:dyDescent="0.25">
      <c r="D563" s="7"/>
      <c r="AO563" s="42"/>
    </row>
    <row r="564" spans="4:41" ht="15.75" customHeight="1" x14ac:dyDescent="0.25">
      <c r="D564" s="7"/>
      <c r="AO564" s="42"/>
    </row>
    <row r="565" spans="4:41" ht="15.75" customHeight="1" x14ac:dyDescent="0.25">
      <c r="D565" s="7"/>
      <c r="AO565" s="42"/>
    </row>
    <row r="566" spans="4:41" ht="15.75" customHeight="1" x14ac:dyDescent="0.25">
      <c r="D566" s="7"/>
      <c r="AO566" s="42"/>
    </row>
    <row r="567" spans="4:41" ht="15.75" customHeight="1" x14ac:dyDescent="0.25">
      <c r="D567" s="7"/>
      <c r="AO567" s="42"/>
    </row>
    <row r="568" spans="4:41" ht="15.75" customHeight="1" x14ac:dyDescent="0.25">
      <c r="D568" s="7"/>
      <c r="AO568" s="42"/>
    </row>
    <row r="569" spans="4:41" ht="15.75" customHeight="1" x14ac:dyDescent="0.25">
      <c r="D569" s="7"/>
      <c r="AO569" s="42"/>
    </row>
    <row r="570" spans="4:41" ht="15.75" customHeight="1" x14ac:dyDescent="0.25">
      <c r="D570" s="7"/>
      <c r="AO570" s="42"/>
    </row>
    <row r="571" spans="4:41" ht="15.75" customHeight="1" x14ac:dyDescent="0.25">
      <c r="D571" s="7"/>
      <c r="AO571" s="42"/>
    </row>
    <row r="572" spans="4:41" ht="15.75" customHeight="1" x14ac:dyDescent="0.25">
      <c r="D572" s="7"/>
      <c r="AO572" s="42"/>
    </row>
    <row r="573" spans="4:41" ht="15.75" customHeight="1" x14ac:dyDescent="0.25">
      <c r="D573" s="7"/>
      <c r="AO573" s="42"/>
    </row>
    <row r="574" spans="4:41" ht="15.75" customHeight="1" x14ac:dyDescent="0.25">
      <c r="D574" s="7"/>
      <c r="AO574" s="42"/>
    </row>
    <row r="575" spans="4:41" ht="15.75" customHeight="1" x14ac:dyDescent="0.25">
      <c r="D575" s="7"/>
      <c r="AO575" s="42"/>
    </row>
    <row r="576" spans="4:41" ht="15.75" customHeight="1" x14ac:dyDescent="0.25">
      <c r="D576" s="7"/>
      <c r="AO576" s="42"/>
    </row>
    <row r="577" spans="4:41" ht="15.75" customHeight="1" x14ac:dyDescent="0.25">
      <c r="D577" s="7"/>
      <c r="AO577" s="42"/>
    </row>
    <row r="578" spans="4:41" ht="15.75" customHeight="1" x14ac:dyDescent="0.25">
      <c r="D578" s="7"/>
      <c r="AO578" s="42"/>
    </row>
    <row r="579" spans="4:41" ht="15.75" customHeight="1" x14ac:dyDescent="0.25">
      <c r="D579" s="7"/>
      <c r="AO579" s="42"/>
    </row>
    <row r="580" spans="4:41" ht="15.75" customHeight="1" x14ac:dyDescent="0.25">
      <c r="D580" s="7"/>
      <c r="AO580" s="42"/>
    </row>
    <row r="581" spans="4:41" ht="15.75" customHeight="1" x14ac:dyDescent="0.25">
      <c r="D581" s="7"/>
      <c r="AO581" s="42"/>
    </row>
    <row r="582" spans="4:41" ht="15.75" customHeight="1" x14ac:dyDescent="0.25">
      <c r="D582" s="7"/>
      <c r="AO582" s="42"/>
    </row>
    <row r="583" spans="4:41" ht="15.75" customHeight="1" x14ac:dyDescent="0.25">
      <c r="D583" s="7"/>
      <c r="AO583" s="42"/>
    </row>
    <row r="584" spans="4:41" ht="15.75" customHeight="1" x14ac:dyDescent="0.25">
      <c r="D584" s="7"/>
      <c r="AO584" s="42"/>
    </row>
    <row r="585" spans="4:41" ht="15.75" customHeight="1" x14ac:dyDescent="0.25">
      <c r="D585" s="7"/>
      <c r="AO585" s="42"/>
    </row>
    <row r="586" spans="4:41" ht="15.75" customHeight="1" x14ac:dyDescent="0.25">
      <c r="D586" s="7"/>
      <c r="AO586" s="42"/>
    </row>
    <row r="587" spans="4:41" ht="15.75" customHeight="1" x14ac:dyDescent="0.25">
      <c r="D587" s="7"/>
      <c r="AO587" s="42"/>
    </row>
    <row r="588" spans="4:41" ht="15.75" customHeight="1" x14ac:dyDescent="0.25">
      <c r="D588" s="7"/>
      <c r="AO588" s="42"/>
    </row>
    <row r="589" spans="4:41" ht="15.75" customHeight="1" x14ac:dyDescent="0.25">
      <c r="D589" s="7"/>
      <c r="AO589" s="42"/>
    </row>
    <row r="590" spans="4:41" ht="15.75" customHeight="1" x14ac:dyDescent="0.25">
      <c r="D590" s="7"/>
      <c r="AO590" s="42"/>
    </row>
    <row r="591" spans="4:41" ht="15.75" customHeight="1" x14ac:dyDescent="0.25">
      <c r="D591" s="7"/>
      <c r="AO591" s="42"/>
    </row>
    <row r="592" spans="4:41" ht="15.75" customHeight="1" x14ac:dyDescent="0.25">
      <c r="D592" s="7"/>
      <c r="AO592" s="42"/>
    </row>
    <row r="593" spans="4:41" ht="15.75" customHeight="1" x14ac:dyDescent="0.25">
      <c r="D593" s="7"/>
      <c r="AO593" s="42"/>
    </row>
    <row r="594" spans="4:41" ht="15.75" customHeight="1" x14ac:dyDescent="0.25">
      <c r="D594" s="7"/>
      <c r="AO594" s="42"/>
    </row>
    <row r="595" spans="4:41" ht="15.75" customHeight="1" x14ac:dyDescent="0.25">
      <c r="D595" s="7"/>
      <c r="AO595" s="42"/>
    </row>
    <row r="596" spans="4:41" ht="15.75" customHeight="1" x14ac:dyDescent="0.25">
      <c r="D596" s="7"/>
      <c r="AO596" s="42"/>
    </row>
    <row r="597" spans="4:41" ht="15.75" customHeight="1" x14ac:dyDescent="0.25">
      <c r="D597" s="7"/>
      <c r="AO597" s="42"/>
    </row>
    <row r="598" spans="4:41" ht="15.75" customHeight="1" x14ac:dyDescent="0.25">
      <c r="D598" s="7"/>
      <c r="AO598" s="42"/>
    </row>
    <row r="599" spans="4:41" ht="15.75" customHeight="1" x14ac:dyDescent="0.25">
      <c r="D599" s="7"/>
      <c r="AO599" s="42"/>
    </row>
    <row r="600" spans="4:41" ht="15.75" customHeight="1" x14ac:dyDescent="0.25">
      <c r="D600" s="7"/>
      <c r="AO600" s="42"/>
    </row>
    <row r="601" spans="4:41" ht="15.75" customHeight="1" x14ac:dyDescent="0.25">
      <c r="D601" s="7"/>
      <c r="AO601" s="42"/>
    </row>
    <row r="602" spans="4:41" ht="15.75" customHeight="1" x14ac:dyDescent="0.25">
      <c r="D602" s="7"/>
      <c r="AO602" s="42"/>
    </row>
    <row r="603" spans="4:41" ht="15.75" customHeight="1" x14ac:dyDescent="0.25">
      <c r="D603" s="7"/>
      <c r="AO603" s="42"/>
    </row>
    <row r="604" spans="4:41" ht="15.75" customHeight="1" x14ac:dyDescent="0.25">
      <c r="D604" s="7"/>
      <c r="AO604" s="42"/>
    </row>
    <row r="605" spans="4:41" ht="15.75" customHeight="1" x14ac:dyDescent="0.25">
      <c r="D605" s="7"/>
      <c r="AO605" s="42"/>
    </row>
    <row r="606" spans="4:41" ht="15.75" customHeight="1" x14ac:dyDescent="0.25">
      <c r="D606" s="7"/>
      <c r="AO606" s="42"/>
    </row>
    <row r="607" spans="4:41" ht="15.75" customHeight="1" x14ac:dyDescent="0.25">
      <c r="D607" s="7"/>
      <c r="AO607" s="42"/>
    </row>
    <row r="608" spans="4:41" ht="15.75" customHeight="1" x14ac:dyDescent="0.25">
      <c r="D608" s="7"/>
      <c r="AO608" s="42"/>
    </row>
    <row r="609" spans="4:41" ht="15.75" customHeight="1" x14ac:dyDescent="0.25">
      <c r="D609" s="7"/>
      <c r="AO609" s="42"/>
    </row>
    <row r="610" spans="4:41" ht="15.75" customHeight="1" x14ac:dyDescent="0.25">
      <c r="D610" s="7"/>
      <c r="AO610" s="42"/>
    </row>
    <row r="611" spans="4:41" ht="15.75" customHeight="1" x14ac:dyDescent="0.25">
      <c r="D611" s="7"/>
      <c r="AO611" s="42"/>
    </row>
    <row r="612" spans="4:41" ht="15.75" customHeight="1" x14ac:dyDescent="0.25">
      <c r="D612" s="7"/>
      <c r="AO612" s="42"/>
    </row>
    <row r="613" spans="4:41" ht="15.75" customHeight="1" x14ac:dyDescent="0.25">
      <c r="D613" s="7"/>
      <c r="AO613" s="42"/>
    </row>
    <row r="614" spans="4:41" ht="15.75" customHeight="1" x14ac:dyDescent="0.25">
      <c r="D614" s="7"/>
      <c r="AO614" s="42"/>
    </row>
    <row r="615" spans="4:41" ht="15.75" customHeight="1" x14ac:dyDescent="0.25">
      <c r="D615" s="7"/>
      <c r="AO615" s="42"/>
    </row>
    <row r="616" spans="4:41" ht="15.75" customHeight="1" x14ac:dyDescent="0.25">
      <c r="D616" s="7"/>
      <c r="AO616" s="42"/>
    </row>
    <row r="617" spans="4:41" ht="15.75" customHeight="1" x14ac:dyDescent="0.25">
      <c r="D617" s="7"/>
      <c r="AO617" s="42"/>
    </row>
    <row r="618" spans="4:41" ht="15.75" customHeight="1" x14ac:dyDescent="0.25">
      <c r="D618" s="7"/>
      <c r="AO618" s="42"/>
    </row>
    <row r="619" spans="4:41" ht="15.75" customHeight="1" x14ac:dyDescent="0.25">
      <c r="D619" s="7"/>
      <c r="AO619" s="42"/>
    </row>
    <row r="620" spans="4:41" ht="15.75" customHeight="1" x14ac:dyDescent="0.25">
      <c r="D620" s="7"/>
      <c r="AO620" s="42"/>
    </row>
    <row r="621" spans="4:41" ht="15.75" customHeight="1" x14ac:dyDescent="0.25">
      <c r="D621" s="7"/>
      <c r="AO621" s="42"/>
    </row>
    <row r="622" spans="4:41" ht="15.75" customHeight="1" x14ac:dyDescent="0.25">
      <c r="D622" s="7"/>
      <c r="AO622" s="42"/>
    </row>
    <row r="623" spans="4:41" ht="15.75" customHeight="1" x14ac:dyDescent="0.25">
      <c r="D623" s="7"/>
      <c r="AO623" s="42"/>
    </row>
    <row r="624" spans="4:41" ht="15.75" customHeight="1" x14ac:dyDescent="0.25">
      <c r="D624" s="7"/>
      <c r="AO624" s="42"/>
    </row>
    <row r="625" spans="4:41" ht="15.75" customHeight="1" x14ac:dyDescent="0.25">
      <c r="D625" s="7"/>
      <c r="AO625" s="42"/>
    </row>
    <row r="626" spans="4:41" ht="15.75" customHeight="1" x14ac:dyDescent="0.25">
      <c r="D626" s="7"/>
      <c r="AO626" s="42"/>
    </row>
    <row r="627" spans="4:41" ht="15.75" customHeight="1" x14ac:dyDescent="0.25">
      <c r="D627" s="7"/>
      <c r="AO627" s="42"/>
    </row>
    <row r="628" spans="4:41" ht="15.75" customHeight="1" x14ac:dyDescent="0.25">
      <c r="D628" s="7"/>
      <c r="AO628" s="42"/>
    </row>
    <row r="629" spans="4:41" ht="15.75" customHeight="1" x14ac:dyDescent="0.25">
      <c r="D629" s="7"/>
      <c r="AO629" s="42"/>
    </row>
    <row r="630" spans="4:41" ht="15.75" customHeight="1" x14ac:dyDescent="0.25">
      <c r="D630" s="7"/>
      <c r="AO630" s="42"/>
    </row>
    <row r="631" spans="4:41" ht="15.75" customHeight="1" x14ac:dyDescent="0.25">
      <c r="D631" s="7"/>
      <c r="AO631" s="42"/>
    </row>
    <row r="632" spans="4:41" ht="15.75" customHeight="1" x14ac:dyDescent="0.25">
      <c r="D632" s="7"/>
      <c r="AO632" s="42"/>
    </row>
    <row r="633" spans="4:41" ht="15.75" customHeight="1" x14ac:dyDescent="0.25">
      <c r="D633" s="7"/>
      <c r="AO633" s="42"/>
    </row>
    <row r="634" spans="4:41" ht="15.75" customHeight="1" x14ac:dyDescent="0.25">
      <c r="D634" s="7"/>
      <c r="AO634" s="42"/>
    </row>
    <row r="635" spans="4:41" ht="15.75" customHeight="1" x14ac:dyDescent="0.25">
      <c r="D635" s="7"/>
      <c r="AO635" s="42"/>
    </row>
    <row r="636" spans="4:41" ht="15.75" customHeight="1" x14ac:dyDescent="0.25">
      <c r="D636" s="7"/>
      <c r="AO636" s="42"/>
    </row>
    <row r="637" spans="4:41" ht="15.75" customHeight="1" x14ac:dyDescent="0.25">
      <c r="D637" s="7"/>
      <c r="AO637" s="42"/>
    </row>
    <row r="638" spans="4:41" ht="15.75" customHeight="1" x14ac:dyDescent="0.25">
      <c r="D638" s="7"/>
      <c r="AO638" s="42"/>
    </row>
    <row r="639" spans="4:41" ht="15.75" customHeight="1" x14ac:dyDescent="0.25">
      <c r="D639" s="7"/>
      <c r="AO639" s="42"/>
    </row>
    <row r="640" spans="4:41" ht="15.75" customHeight="1" x14ac:dyDescent="0.25">
      <c r="D640" s="7"/>
      <c r="AO640" s="42"/>
    </row>
    <row r="641" spans="4:41" ht="15.75" customHeight="1" x14ac:dyDescent="0.25">
      <c r="D641" s="7"/>
      <c r="AO641" s="42"/>
    </row>
    <row r="642" spans="4:41" ht="15.75" customHeight="1" x14ac:dyDescent="0.25">
      <c r="D642" s="7"/>
      <c r="AO642" s="42"/>
    </row>
    <row r="643" spans="4:41" ht="15.75" customHeight="1" x14ac:dyDescent="0.25">
      <c r="D643" s="7"/>
      <c r="AO643" s="42"/>
    </row>
    <row r="644" spans="4:41" ht="15.75" customHeight="1" x14ac:dyDescent="0.25">
      <c r="D644" s="7"/>
      <c r="AO644" s="42"/>
    </row>
    <row r="645" spans="4:41" ht="15.75" customHeight="1" x14ac:dyDescent="0.25">
      <c r="D645" s="7"/>
      <c r="AO645" s="42"/>
    </row>
    <row r="646" spans="4:41" ht="15.75" customHeight="1" x14ac:dyDescent="0.25">
      <c r="D646" s="7"/>
      <c r="AO646" s="42"/>
    </row>
    <row r="647" spans="4:41" ht="15.75" customHeight="1" x14ac:dyDescent="0.25">
      <c r="D647" s="7"/>
      <c r="AO647" s="42"/>
    </row>
    <row r="648" spans="4:41" ht="15.75" customHeight="1" x14ac:dyDescent="0.25">
      <c r="D648" s="7"/>
      <c r="AO648" s="42"/>
    </row>
    <row r="649" spans="4:41" ht="15.75" customHeight="1" x14ac:dyDescent="0.25">
      <c r="D649" s="7"/>
      <c r="AO649" s="42"/>
    </row>
    <row r="650" spans="4:41" ht="15.75" customHeight="1" x14ac:dyDescent="0.25">
      <c r="D650" s="7"/>
      <c r="AO650" s="42"/>
    </row>
    <row r="651" spans="4:41" ht="15.75" customHeight="1" x14ac:dyDescent="0.25">
      <c r="D651" s="7"/>
      <c r="AO651" s="42"/>
    </row>
    <row r="652" spans="4:41" ht="15.75" customHeight="1" x14ac:dyDescent="0.25">
      <c r="D652" s="7"/>
      <c r="AO652" s="42"/>
    </row>
    <row r="653" spans="4:41" ht="15.75" customHeight="1" x14ac:dyDescent="0.25">
      <c r="D653" s="7"/>
      <c r="AO653" s="42"/>
    </row>
    <row r="654" spans="4:41" ht="15.75" customHeight="1" x14ac:dyDescent="0.25">
      <c r="D654" s="7"/>
      <c r="AO654" s="42"/>
    </row>
    <row r="655" spans="4:41" ht="15.75" customHeight="1" x14ac:dyDescent="0.25">
      <c r="D655" s="7"/>
      <c r="AO655" s="42"/>
    </row>
    <row r="656" spans="4:41" ht="15.75" customHeight="1" x14ac:dyDescent="0.25">
      <c r="D656" s="7"/>
      <c r="AO656" s="42"/>
    </row>
    <row r="657" spans="4:41" ht="15.75" customHeight="1" x14ac:dyDescent="0.25">
      <c r="D657" s="7"/>
      <c r="AO657" s="42"/>
    </row>
    <row r="658" spans="4:41" ht="15.75" customHeight="1" x14ac:dyDescent="0.25">
      <c r="D658" s="7"/>
      <c r="AO658" s="42"/>
    </row>
    <row r="659" spans="4:41" ht="15.75" customHeight="1" x14ac:dyDescent="0.25">
      <c r="D659" s="7"/>
      <c r="AO659" s="42"/>
    </row>
    <row r="660" spans="4:41" ht="15.75" customHeight="1" x14ac:dyDescent="0.25">
      <c r="D660" s="7"/>
      <c r="AO660" s="42"/>
    </row>
    <row r="661" spans="4:41" ht="15.75" customHeight="1" x14ac:dyDescent="0.25">
      <c r="D661" s="7"/>
      <c r="AO661" s="42"/>
    </row>
    <row r="662" spans="4:41" ht="15.75" customHeight="1" x14ac:dyDescent="0.25">
      <c r="D662" s="7"/>
      <c r="AO662" s="42"/>
    </row>
    <row r="663" spans="4:41" ht="15.75" customHeight="1" x14ac:dyDescent="0.25">
      <c r="D663" s="7"/>
      <c r="AO663" s="42"/>
    </row>
    <row r="664" spans="4:41" ht="15.75" customHeight="1" x14ac:dyDescent="0.25">
      <c r="D664" s="7"/>
      <c r="AO664" s="42"/>
    </row>
    <row r="665" spans="4:41" ht="15.75" customHeight="1" x14ac:dyDescent="0.25">
      <c r="D665" s="7"/>
      <c r="AO665" s="42"/>
    </row>
    <row r="666" spans="4:41" ht="15.75" customHeight="1" x14ac:dyDescent="0.25">
      <c r="D666" s="7"/>
      <c r="AO666" s="42"/>
    </row>
    <row r="667" spans="4:41" ht="15.75" customHeight="1" x14ac:dyDescent="0.25">
      <c r="D667" s="7"/>
      <c r="AO667" s="42"/>
    </row>
    <row r="668" spans="4:41" ht="15.75" customHeight="1" x14ac:dyDescent="0.25">
      <c r="D668" s="7"/>
      <c r="AO668" s="42"/>
    </row>
    <row r="669" spans="4:41" ht="15.75" customHeight="1" x14ac:dyDescent="0.25">
      <c r="D669" s="7"/>
      <c r="AO669" s="42"/>
    </row>
    <row r="670" spans="4:41" ht="15.75" customHeight="1" x14ac:dyDescent="0.25">
      <c r="D670" s="7"/>
      <c r="AO670" s="42"/>
    </row>
    <row r="671" spans="4:41" ht="15.75" customHeight="1" x14ac:dyDescent="0.25">
      <c r="D671" s="7"/>
      <c r="AO671" s="42"/>
    </row>
    <row r="672" spans="4:41" ht="15.75" customHeight="1" x14ac:dyDescent="0.25">
      <c r="D672" s="7"/>
      <c r="AO672" s="42"/>
    </row>
    <row r="673" spans="4:41" ht="15.75" customHeight="1" x14ac:dyDescent="0.25">
      <c r="D673" s="7"/>
      <c r="AO673" s="42"/>
    </row>
    <row r="674" spans="4:41" ht="15.75" customHeight="1" x14ac:dyDescent="0.25">
      <c r="D674" s="7"/>
      <c r="AO674" s="42"/>
    </row>
    <row r="675" spans="4:41" ht="15.75" customHeight="1" x14ac:dyDescent="0.25">
      <c r="D675" s="7"/>
      <c r="AO675" s="42"/>
    </row>
    <row r="676" spans="4:41" ht="15.75" customHeight="1" x14ac:dyDescent="0.25">
      <c r="D676" s="7"/>
      <c r="AO676" s="42"/>
    </row>
    <row r="677" spans="4:41" ht="15.75" customHeight="1" x14ac:dyDescent="0.25">
      <c r="D677" s="7"/>
      <c r="AO677" s="42"/>
    </row>
    <row r="678" spans="4:41" ht="15.75" customHeight="1" x14ac:dyDescent="0.25">
      <c r="D678" s="7"/>
      <c r="AO678" s="42"/>
    </row>
    <row r="679" spans="4:41" ht="15.75" customHeight="1" x14ac:dyDescent="0.25">
      <c r="D679" s="7"/>
      <c r="AO679" s="42"/>
    </row>
    <row r="680" spans="4:41" ht="15.75" customHeight="1" x14ac:dyDescent="0.25">
      <c r="D680" s="7"/>
      <c r="AO680" s="42"/>
    </row>
    <row r="681" spans="4:41" ht="15.75" customHeight="1" x14ac:dyDescent="0.25">
      <c r="D681" s="7"/>
      <c r="AO681" s="42"/>
    </row>
    <row r="682" spans="4:41" ht="15.75" customHeight="1" x14ac:dyDescent="0.25">
      <c r="D682" s="7"/>
      <c r="AO682" s="42"/>
    </row>
    <row r="683" spans="4:41" ht="15.75" customHeight="1" x14ac:dyDescent="0.25">
      <c r="D683" s="7"/>
      <c r="AO683" s="42"/>
    </row>
    <row r="684" spans="4:41" ht="15.75" customHeight="1" x14ac:dyDescent="0.25">
      <c r="D684" s="7"/>
      <c r="AO684" s="42"/>
    </row>
    <row r="685" spans="4:41" ht="15.75" customHeight="1" x14ac:dyDescent="0.25">
      <c r="D685" s="7"/>
      <c r="AO685" s="42"/>
    </row>
    <row r="686" spans="4:41" ht="15.75" customHeight="1" x14ac:dyDescent="0.25">
      <c r="D686" s="7"/>
      <c r="AO686" s="42"/>
    </row>
    <row r="687" spans="4:41" ht="15.75" customHeight="1" x14ac:dyDescent="0.25">
      <c r="D687" s="7"/>
      <c r="AO687" s="42"/>
    </row>
    <row r="688" spans="4:41" ht="15.75" customHeight="1" x14ac:dyDescent="0.25">
      <c r="D688" s="7"/>
      <c r="AO688" s="42"/>
    </row>
    <row r="689" spans="4:41" ht="15.75" customHeight="1" x14ac:dyDescent="0.25">
      <c r="D689" s="7"/>
      <c r="AO689" s="42"/>
    </row>
    <row r="690" spans="4:41" ht="15.75" customHeight="1" x14ac:dyDescent="0.25">
      <c r="D690" s="7"/>
      <c r="AO690" s="42"/>
    </row>
    <row r="691" spans="4:41" ht="15.75" customHeight="1" x14ac:dyDescent="0.25">
      <c r="D691" s="7"/>
      <c r="AO691" s="42"/>
    </row>
    <row r="692" spans="4:41" ht="15.75" customHeight="1" x14ac:dyDescent="0.25">
      <c r="D692" s="7"/>
      <c r="AO692" s="42"/>
    </row>
    <row r="693" spans="4:41" ht="15.75" customHeight="1" x14ac:dyDescent="0.25">
      <c r="D693" s="7"/>
      <c r="AO693" s="42"/>
    </row>
    <row r="694" spans="4:41" ht="15.75" customHeight="1" x14ac:dyDescent="0.25">
      <c r="D694" s="7"/>
      <c r="AO694" s="42"/>
    </row>
    <row r="695" spans="4:41" ht="15.75" customHeight="1" x14ac:dyDescent="0.25">
      <c r="D695" s="7"/>
      <c r="AO695" s="42"/>
    </row>
    <row r="696" spans="4:41" ht="15.75" customHeight="1" x14ac:dyDescent="0.25">
      <c r="D696" s="7"/>
      <c r="AO696" s="42"/>
    </row>
    <row r="697" spans="4:41" ht="15.75" customHeight="1" x14ac:dyDescent="0.25">
      <c r="D697" s="7"/>
      <c r="AO697" s="42"/>
    </row>
    <row r="698" spans="4:41" ht="15.75" customHeight="1" x14ac:dyDescent="0.25">
      <c r="D698" s="7"/>
      <c r="AO698" s="42"/>
    </row>
    <row r="699" spans="4:41" ht="15.75" customHeight="1" x14ac:dyDescent="0.25">
      <c r="D699" s="7"/>
      <c r="AO699" s="42"/>
    </row>
    <row r="700" spans="4:41" ht="15.75" customHeight="1" x14ac:dyDescent="0.25">
      <c r="D700" s="7"/>
      <c r="AO700" s="42"/>
    </row>
    <row r="701" spans="4:41" ht="15.75" customHeight="1" x14ac:dyDescent="0.25">
      <c r="D701" s="7"/>
      <c r="AO701" s="42"/>
    </row>
    <row r="702" spans="4:41" ht="15.75" customHeight="1" x14ac:dyDescent="0.25">
      <c r="D702" s="7"/>
      <c r="AO702" s="42"/>
    </row>
    <row r="703" spans="4:41" ht="15.75" customHeight="1" x14ac:dyDescent="0.25">
      <c r="D703" s="7"/>
      <c r="AO703" s="42"/>
    </row>
    <row r="704" spans="4:41" ht="15.75" customHeight="1" x14ac:dyDescent="0.25">
      <c r="D704" s="7"/>
      <c r="AO704" s="42"/>
    </row>
    <row r="705" spans="4:41" ht="15.75" customHeight="1" x14ac:dyDescent="0.25">
      <c r="D705" s="7"/>
      <c r="AO705" s="42"/>
    </row>
    <row r="706" spans="4:41" ht="15.75" customHeight="1" x14ac:dyDescent="0.25">
      <c r="D706" s="7"/>
      <c r="AO706" s="42"/>
    </row>
    <row r="707" spans="4:41" ht="15.75" customHeight="1" x14ac:dyDescent="0.25">
      <c r="D707" s="7"/>
      <c r="AO707" s="42"/>
    </row>
    <row r="708" spans="4:41" ht="15.75" customHeight="1" x14ac:dyDescent="0.25">
      <c r="D708" s="7"/>
      <c r="AO708" s="42"/>
    </row>
    <row r="709" spans="4:41" ht="15.75" customHeight="1" x14ac:dyDescent="0.25">
      <c r="D709" s="7"/>
      <c r="AO709" s="42"/>
    </row>
    <row r="710" spans="4:41" ht="15.75" customHeight="1" x14ac:dyDescent="0.25">
      <c r="D710" s="7"/>
      <c r="AO710" s="42"/>
    </row>
    <row r="711" spans="4:41" ht="15.75" customHeight="1" x14ac:dyDescent="0.25">
      <c r="D711" s="7"/>
      <c r="AO711" s="42"/>
    </row>
    <row r="712" spans="4:41" ht="15.75" customHeight="1" x14ac:dyDescent="0.25">
      <c r="D712" s="7"/>
      <c r="AO712" s="42"/>
    </row>
    <row r="713" spans="4:41" ht="15.75" customHeight="1" x14ac:dyDescent="0.25">
      <c r="D713" s="7"/>
      <c r="AO713" s="42"/>
    </row>
    <row r="714" spans="4:41" ht="15.75" customHeight="1" x14ac:dyDescent="0.25">
      <c r="D714" s="7"/>
      <c r="AO714" s="42"/>
    </row>
    <row r="715" spans="4:41" ht="15.75" customHeight="1" x14ac:dyDescent="0.25">
      <c r="D715" s="7"/>
      <c r="AO715" s="42"/>
    </row>
    <row r="716" spans="4:41" ht="15.75" customHeight="1" x14ac:dyDescent="0.25">
      <c r="D716" s="7"/>
      <c r="AO716" s="42"/>
    </row>
    <row r="717" spans="4:41" ht="15.75" customHeight="1" x14ac:dyDescent="0.25">
      <c r="D717" s="7"/>
      <c r="AO717" s="42"/>
    </row>
    <row r="718" spans="4:41" ht="15.75" customHeight="1" x14ac:dyDescent="0.25">
      <c r="D718" s="7"/>
      <c r="AO718" s="42"/>
    </row>
    <row r="719" spans="4:41" ht="15.75" customHeight="1" x14ac:dyDescent="0.25">
      <c r="D719" s="7"/>
      <c r="AO719" s="42"/>
    </row>
    <row r="720" spans="4:41" ht="15.75" customHeight="1" x14ac:dyDescent="0.25">
      <c r="D720" s="7"/>
      <c r="AO720" s="42"/>
    </row>
    <row r="721" spans="4:41" ht="15.75" customHeight="1" x14ac:dyDescent="0.25">
      <c r="D721" s="7"/>
      <c r="AO721" s="42"/>
    </row>
    <row r="722" spans="4:41" ht="15.75" customHeight="1" x14ac:dyDescent="0.25">
      <c r="D722" s="7"/>
      <c r="AO722" s="42"/>
    </row>
    <row r="723" spans="4:41" ht="15.75" customHeight="1" x14ac:dyDescent="0.25">
      <c r="D723" s="7"/>
      <c r="AO723" s="42"/>
    </row>
    <row r="724" spans="4:41" ht="15.75" customHeight="1" x14ac:dyDescent="0.25">
      <c r="D724" s="7"/>
      <c r="AO724" s="42"/>
    </row>
    <row r="725" spans="4:41" ht="15.75" customHeight="1" x14ac:dyDescent="0.25">
      <c r="D725" s="7"/>
      <c r="AO725" s="42"/>
    </row>
    <row r="726" spans="4:41" ht="15.75" customHeight="1" x14ac:dyDescent="0.25">
      <c r="D726" s="7"/>
      <c r="AO726" s="42"/>
    </row>
    <row r="727" spans="4:41" ht="15.75" customHeight="1" x14ac:dyDescent="0.25">
      <c r="D727" s="7"/>
      <c r="AO727" s="42"/>
    </row>
    <row r="728" spans="4:41" ht="15.75" customHeight="1" x14ac:dyDescent="0.25">
      <c r="D728" s="7"/>
      <c r="AO728" s="42"/>
    </row>
    <row r="729" spans="4:41" ht="15.75" customHeight="1" x14ac:dyDescent="0.25">
      <c r="D729" s="7"/>
      <c r="AO729" s="42"/>
    </row>
    <row r="730" spans="4:41" ht="15.75" customHeight="1" x14ac:dyDescent="0.25">
      <c r="D730" s="7"/>
      <c r="AO730" s="42"/>
    </row>
    <row r="731" spans="4:41" ht="15.75" customHeight="1" x14ac:dyDescent="0.25">
      <c r="D731" s="7"/>
      <c r="AO731" s="42"/>
    </row>
    <row r="732" spans="4:41" ht="15.75" customHeight="1" x14ac:dyDescent="0.25">
      <c r="D732" s="7"/>
      <c r="AO732" s="42"/>
    </row>
    <row r="733" spans="4:41" ht="15.75" customHeight="1" x14ac:dyDescent="0.25">
      <c r="D733" s="7"/>
      <c r="AO733" s="42"/>
    </row>
    <row r="734" spans="4:41" ht="15.75" customHeight="1" x14ac:dyDescent="0.25">
      <c r="D734" s="7"/>
      <c r="AO734" s="42"/>
    </row>
    <row r="735" spans="4:41" ht="15.75" customHeight="1" x14ac:dyDescent="0.25">
      <c r="D735" s="7"/>
      <c r="AO735" s="42"/>
    </row>
    <row r="736" spans="4:41" ht="15.75" customHeight="1" x14ac:dyDescent="0.25">
      <c r="D736" s="7"/>
      <c r="AO736" s="42"/>
    </row>
    <row r="737" spans="4:41" ht="15.75" customHeight="1" x14ac:dyDescent="0.25">
      <c r="D737" s="7"/>
      <c r="AO737" s="42"/>
    </row>
    <row r="738" spans="4:41" ht="15.75" customHeight="1" x14ac:dyDescent="0.25">
      <c r="D738" s="7"/>
      <c r="AO738" s="42"/>
    </row>
    <row r="739" spans="4:41" ht="15.75" customHeight="1" x14ac:dyDescent="0.25">
      <c r="D739" s="7"/>
      <c r="AO739" s="42"/>
    </row>
    <row r="740" spans="4:41" ht="15.75" customHeight="1" x14ac:dyDescent="0.25">
      <c r="D740" s="7"/>
      <c r="AO740" s="42"/>
    </row>
    <row r="741" spans="4:41" ht="15.75" customHeight="1" x14ac:dyDescent="0.25">
      <c r="D741" s="7"/>
      <c r="AO741" s="42"/>
    </row>
    <row r="742" spans="4:41" ht="15.75" customHeight="1" x14ac:dyDescent="0.25">
      <c r="D742" s="7"/>
      <c r="AO742" s="42"/>
    </row>
    <row r="743" spans="4:41" ht="15.75" customHeight="1" x14ac:dyDescent="0.25">
      <c r="D743" s="7"/>
      <c r="AO743" s="42"/>
    </row>
    <row r="744" spans="4:41" ht="15.75" customHeight="1" x14ac:dyDescent="0.25">
      <c r="D744" s="7"/>
      <c r="AO744" s="42"/>
    </row>
    <row r="745" spans="4:41" ht="15.75" customHeight="1" x14ac:dyDescent="0.25">
      <c r="D745" s="7"/>
      <c r="AO745" s="42"/>
    </row>
    <row r="746" spans="4:41" ht="15.75" customHeight="1" x14ac:dyDescent="0.25">
      <c r="D746" s="7"/>
      <c r="AO746" s="42"/>
    </row>
    <row r="747" spans="4:41" ht="15.75" customHeight="1" x14ac:dyDescent="0.25">
      <c r="D747" s="7"/>
      <c r="AO747" s="42"/>
    </row>
    <row r="748" spans="4:41" ht="15.75" customHeight="1" x14ac:dyDescent="0.25">
      <c r="D748" s="7"/>
      <c r="AO748" s="42"/>
    </row>
    <row r="749" spans="4:41" ht="15.75" customHeight="1" x14ac:dyDescent="0.25">
      <c r="D749" s="7"/>
      <c r="AO749" s="42"/>
    </row>
    <row r="750" spans="4:41" ht="15.75" customHeight="1" x14ac:dyDescent="0.25">
      <c r="D750" s="7"/>
      <c r="AO750" s="42"/>
    </row>
    <row r="751" spans="4:41" ht="15.75" customHeight="1" x14ac:dyDescent="0.25">
      <c r="D751" s="7"/>
      <c r="AO751" s="42"/>
    </row>
    <row r="752" spans="4:41" ht="15.75" customHeight="1" x14ac:dyDescent="0.25">
      <c r="D752" s="7"/>
      <c r="AO752" s="42"/>
    </row>
    <row r="753" spans="4:41" ht="15.75" customHeight="1" x14ac:dyDescent="0.25">
      <c r="D753" s="7"/>
      <c r="AO753" s="42"/>
    </row>
    <row r="754" spans="4:41" ht="15.75" customHeight="1" x14ac:dyDescent="0.25">
      <c r="D754" s="7"/>
      <c r="AO754" s="42"/>
    </row>
    <row r="755" spans="4:41" ht="15.75" customHeight="1" x14ac:dyDescent="0.25">
      <c r="D755" s="7"/>
      <c r="AO755" s="42"/>
    </row>
    <row r="756" spans="4:41" ht="15.75" customHeight="1" x14ac:dyDescent="0.25">
      <c r="D756" s="7"/>
      <c r="AO756" s="42"/>
    </row>
    <row r="757" spans="4:41" ht="15.75" customHeight="1" x14ac:dyDescent="0.25">
      <c r="D757" s="7"/>
      <c r="AO757" s="42"/>
    </row>
    <row r="758" spans="4:41" ht="15.75" customHeight="1" x14ac:dyDescent="0.25">
      <c r="D758" s="7"/>
      <c r="AO758" s="42"/>
    </row>
    <row r="759" spans="4:41" ht="15.75" customHeight="1" x14ac:dyDescent="0.25">
      <c r="D759" s="7"/>
      <c r="AO759" s="42"/>
    </row>
    <row r="760" spans="4:41" ht="15.75" customHeight="1" x14ac:dyDescent="0.25">
      <c r="D760" s="7"/>
      <c r="AO760" s="42"/>
    </row>
    <row r="761" spans="4:41" ht="15.75" customHeight="1" x14ac:dyDescent="0.25">
      <c r="D761" s="7"/>
      <c r="AO761" s="42"/>
    </row>
    <row r="762" spans="4:41" ht="15.75" customHeight="1" x14ac:dyDescent="0.25">
      <c r="D762" s="7"/>
      <c r="AO762" s="42"/>
    </row>
    <row r="763" spans="4:41" ht="15.75" customHeight="1" x14ac:dyDescent="0.25">
      <c r="D763" s="7"/>
      <c r="AO763" s="42"/>
    </row>
    <row r="764" spans="4:41" ht="15.75" customHeight="1" x14ac:dyDescent="0.25">
      <c r="D764" s="7"/>
      <c r="AO764" s="42"/>
    </row>
    <row r="765" spans="4:41" ht="15.75" customHeight="1" x14ac:dyDescent="0.25">
      <c r="D765" s="7"/>
      <c r="AO765" s="42"/>
    </row>
    <row r="766" spans="4:41" ht="15.75" customHeight="1" x14ac:dyDescent="0.25">
      <c r="D766" s="7"/>
      <c r="AO766" s="42"/>
    </row>
    <row r="767" spans="4:41" ht="15.75" customHeight="1" x14ac:dyDescent="0.25">
      <c r="D767" s="7"/>
      <c r="AO767" s="42"/>
    </row>
    <row r="768" spans="4:41" ht="15.75" customHeight="1" x14ac:dyDescent="0.25">
      <c r="D768" s="7"/>
      <c r="AO768" s="42"/>
    </row>
    <row r="769" spans="4:41" ht="15.75" customHeight="1" x14ac:dyDescent="0.25">
      <c r="D769" s="7"/>
      <c r="AO769" s="42"/>
    </row>
    <row r="770" spans="4:41" ht="15.75" customHeight="1" x14ac:dyDescent="0.25">
      <c r="D770" s="7"/>
      <c r="AO770" s="42"/>
    </row>
    <row r="771" spans="4:41" ht="15.75" customHeight="1" x14ac:dyDescent="0.25">
      <c r="D771" s="7"/>
      <c r="AO771" s="42"/>
    </row>
    <row r="772" spans="4:41" ht="15.75" customHeight="1" x14ac:dyDescent="0.25">
      <c r="D772" s="7"/>
      <c r="AO772" s="42"/>
    </row>
    <row r="773" spans="4:41" ht="15.75" customHeight="1" x14ac:dyDescent="0.25">
      <c r="D773" s="7"/>
      <c r="AO773" s="42"/>
    </row>
    <row r="774" spans="4:41" ht="15.75" customHeight="1" x14ac:dyDescent="0.25">
      <c r="D774" s="7"/>
      <c r="AO774" s="42"/>
    </row>
    <row r="775" spans="4:41" ht="15.75" customHeight="1" x14ac:dyDescent="0.25">
      <c r="D775" s="7"/>
      <c r="AO775" s="42"/>
    </row>
    <row r="776" spans="4:41" ht="15.75" customHeight="1" x14ac:dyDescent="0.25">
      <c r="D776" s="7"/>
      <c r="AO776" s="42"/>
    </row>
    <row r="777" spans="4:41" ht="15.75" customHeight="1" x14ac:dyDescent="0.25">
      <c r="D777" s="7"/>
      <c r="AO777" s="42"/>
    </row>
    <row r="778" spans="4:41" ht="15.75" customHeight="1" x14ac:dyDescent="0.25">
      <c r="D778" s="7"/>
      <c r="AO778" s="42"/>
    </row>
    <row r="779" spans="4:41" ht="15.75" customHeight="1" x14ac:dyDescent="0.25">
      <c r="D779" s="7"/>
      <c r="AO779" s="42"/>
    </row>
    <row r="780" spans="4:41" ht="15.75" customHeight="1" x14ac:dyDescent="0.25">
      <c r="D780" s="7"/>
      <c r="AO780" s="42"/>
    </row>
    <row r="781" spans="4:41" ht="15.75" customHeight="1" x14ac:dyDescent="0.25">
      <c r="D781" s="7"/>
      <c r="AO781" s="42"/>
    </row>
    <row r="782" spans="4:41" ht="15.75" customHeight="1" x14ac:dyDescent="0.25">
      <c r="D782" s="7"/>
      <c r="AO782" s="42"/>
    </row>
    <row r="783" spans="4:41" ht="15.75" customHeight="1" x14ac:dyDescent="0.25">
      <c r="D783" s="7"/>
      <c r="AO783" s="42"/>
    </row>
    <row r="784" spans="4:41" ht="15.75" customHeight="1" x14ac:dyDescent="0.25">
      <c r="D784" s="7"/>
      <c r="AO784" s="42"/>
    </row>
    <row r="785" spans="4:41" ht="15.75" customHeight="1" x14ac:dyDescent="0.25">
      <c r="D785" s="7"/>
      <c r="AO785" s="42"/>
    </row>
    <row r="786" spans="4:41" ht="15.75" customHeight="1" x14ac:dyDescent="0.25">
      <c r="D786" s="7"/>
      <c r="AO786" s="42"/>
    </row>
    <row r="787" spans="4:41" ht="15.75" customHeight="1" x14ac:dyDescent="0.25">
      <c r="D787" s="7"/>
      <c r="AO787" s="42"/>
    </row>
    <row r="788" spans="4:41" ht="15.75" customHeight="1" x14ac:dyDescent="0.25">
      <c r="D788" s="7"/>
      <c r="AO788" s="42"/>
    </row>
    <row r="789" spans="4:41" ht="15.75" customHeight="1" x14ac:dyDescent="0.25">
      <c r="D789" s="7"/>
      <c r="AO789" s="42"/>
    </row>
    <row r="790" spans="4:41" ht="15.75" customHeight="1" x14ac:dyDescent="0.25">
      <c r="D790" s="7"/>
      <c r="AO790" s="42"/>
    </row>
    <row r="791" spans="4:41" ht="15.75" customHeight="1" x14ac:dyDescent="0.25">
      <c r="D791" s="7"/>
      <c r="AO791" s="42"/>
    </row>
    <row r="792" spans="4:41" ht="15.75" customHeight="1" x14ac:dyDescent="0.25">
      <c r="D792" s="7"/>
      <c r="AO792" s="42"/>
    </row>
    <row r="793" spans="4:41" ht="15.75" customHeight="1" x14ac:dyDescent="0.25">
      <c r="D793" s="7"/>
      <c r="AO793" s="42"/>
    </row>
    <row r="794" spans="4:41" ht="15.75" customHeight="1" x14ac:dyDescent="0.25">
      <c r="D794" s="7"/>
      <c r="AO794" s="42"/>
    </row>
    <row r="795" spans="4:41" ht="15.75" customHeight="1" x14ac:dyDescent="0.25">
      <c r="D795" s="7"/>
      <c r="AO795" s="42"/>
    </row>
    <row r="796" spans="4:41" ht="15.75" customHeight="1" x14ac:dyDescent="0.25">
      <c r="D796" s="7"/>
      <c r="AO796" s="42"/>
    </row>
    <row r="797" spans="4:41" ht="15.75" customHeight="1" x14ac:dyDescent="0.25">
      <c r="D797" s="7"/>
      <c r="AO797" s="42"/>
    </row>
    <row r="798" spans="4:41" ht="15.75" customHeight="1" x14ac:dyDescent="0.25">
      <c r="D798" s="7"/>
      <c r="AO798" s="42"/>
    </row>
    <row r="799" spans="4:41" ht="15.75" customHeight="1" x14ac:dyDescent="0.25">
      <c r="D799" s="7"/>
      <c r="AO799" s="42"/>
    </row>
    <row r="800" spans="4:41" ht="15.75" customHeight="1" x14ac:dyDescent="0.25">
      <c r="D800" s="7"/>
      <c r="AO800" s="42"/>
    </row>
    <row r="801" spans="4:41" ht="15.75" customHeight="1" x14ac:dyDescent="0.25">
      <c r="D801" s="7"/>
      <c r="AO801" s="42"/>
    </row>
    <row r="802" spans="4:41" ht="15.75" customHeight="1" x14ac:dyDescent="0.25">
      <c r="D802" s="7"/>
      <c r="AO802" s="42"/>
    </row>
    <row r="803" spans="4:41" ht="15.75" customHeight="1" x14ac:dyDescent="0.25">
      <c r="D803" s="7"/>
      <c r="AO803" s="42"/>
    </row>
    <row r="804" spans="4:41" ht="15.75" customHeight="1" x14ac:dyDescent="0.25">
      <c r="D804" s="7"/>
      <c r="AO804" s="42"/>
    </row>
    <row r="805" spans="4:41" ht="15.75" customHeight="1" x14ac:dyDescent="0.25">
      <c r="D805" s="7"/>
      <c r="AO805" s="42"/>
    </row>
    <row r="806" spans="4:41" ht="15.75" customHeight="1" x14ac:dyDescent="0.25">
      <c r="D806" s="7"/>
      <c r="AO806" s="42"/>
    </row>
    <row r="807" spans="4:41" ht="15.75" customHeight="1" x14ac:dyDescent="0.25">
      <c r="D807" s="7"/>
      <c r="AO807" s="42"/>
    </row>
    <row r="808" spans="4:41" ht="15.75" customHeight="1" x14ac:dyDescent="0.25">
      <c r="D808" s="7"/>
      <c r="AO808" s="42"/>
    </row>
    <row r="809" spans="4:41" ht="15.75" customHeight="1" x14ac:dyDescent="0.25">
      <c r="D809" s="7"/>
      <c r="AO809" s="42"/>
    </row>
    <row r="810" spans="4:41" ht="15.75" customHeight="1" x14ac:dyDescent="0.25">
      <c r="D810" s="7"/>
      <c r="AO810" s="42"/>
    </row>
    <row r="811" spans="4:41" ht="15.75" customHeight="1" x14ac:dyDescent="0.25">
      <c r="D811" s="7"/>
      <c r="AO811" s="42"/>
    </row>
    <row r="812" spans="4:41" ht="15.75" customHeight="1" x14ac:dyDescent="0.25">
      <c r="D812" s="7"/>
      <c r="AO812" s="42"/>
    </row>
    <row r="813" spans="4:41" ht="15.75" customHeight="1" x14ac:dyDescent="0.25">
      <c r="D813" s="7"/>
      <c r="AO813" s="42"/>
    </row>
    <row r="814" spans="4:41" ht="15.75" customHeight="1" x14ac:dyDescent="0.25">
      <c r="D814" s="7"/>
      <c r="AO814" s="42"/>
    </row>
    <row r="815" spans="4:41" ht="15.75" customHeight="1" x14ac:dyDescent="0.25">
      <c r="D815" s="7"/>
      <c r="AO815" s="42"/>
    </row>
    <row r="816" spans="4:41" ht="15.75" customHeight="1" x14ac:dyDescent="0.25">
      <c r="D816" s="7"/>
      <c r="AO816" s="42"/>
    </row>
    <row r="817" spans="4:41" ht="15.75" customHeight="1" x14ac:dyDescent="0.25">
      <c r="D817" s="7"/>
      <c r="AO817" s="42"/>
    </row>
    <row r="818" spans="4:41" ht="15.75" customHeight="1" x14ac:dyDescent="0.25">
      <c r="D818" s="7"/>
      <c r="AO818" s="42"/>
    </row>
    <row r="819" spans="4:41" ht="15.75" customHeight="1" x14ac:dyDescent="0.25">
      <c r="D819" s="7"/>
      <c r="AO819" s="42"/>
    </row>
    <row r="820" spans="4:41" ht="15.75" customHeight="1" x14ac:dyDescent="0.25">
      <c r="D820" s="7"/>
      <c r="AO820" s="42"/>
    </row>
    <row r="821" spans="4:41" ht="15.75" customHeight="1" x14ac:dyDescent="0.25">
      <c r="D821" s="7"/>
      <c r="AO821" s="42"/>
    </row>
    <row r="822" spans="4:41" ht="15.75" customHeight="1" x14ac:dyDescent="0.25">
      <c r="D822" s="7"/>
      <c r="AO822" s="42"/>
    </row>
    <row r="823" spans="4:41" ht="15.75" customHeight="1" x14ac:dyDescent="0.25">
      <c r="D823" s="7"/>
      <c r="AO823" s="42"/>
    </row>
    <row r="824" spans="4:41" ht="15.75" customHeight="1" x14ac:dyDescent="0.25">
      <c r="D824" s="7"/>
      <c r="AO824" s="42"/>
    </row>
    <row r="825" spans="4:41" ht="15.75" customHeight="1" x14ac:dyDescent="0.25">
      <c r="D825" s="7"/>
      <c r="AO825" s="42"/>
    </row>
    <row r="826" spans="4:41" ht="15.75" customHeight="1" x14ac:dyDescent="0.25">
      <c r="D826" s="7"/>
      <c r="AO826" s="42"/>
    </row>
    <row r="827" spans="4:41" ht="15.75" customHeight="1" x14ac:dyDescent="0.25">
      <c r="D827" s="7"/>
      <c r="AO827" s="42"/>
    </row>
    <row r="828" spans="4:41" ht="15.75" customHeight="1" x14ac:dyDescent="0.25">
      <c r="D828" s="7"/>
      <c r="AO828" s="42"/>
    </row>
    <row r="829" spans="4:41" ht="15.75" customHeight="1" x14ac:dyDescent="0.25">
      <c r="D829" s="7"/>
      <c r="AO829" s="42"/>
    </row>
    <row r="830" spans="4:41" ht="15.75" customHeight="1" x14ac:dyDescent="0.25">
      <c r="D830" s="7"/>
      <c r="AO830" s="42"/>
    </row>
    <row r="831" spans="4:41" ht="15.75" customHeight="1" x14ac:dyDescent="0.25">
      <c r="D831" s="7"/>
      <c r="AO831" s="42"/>
    </row>
    <row r="832" spans="4:41" ht="15.75" customHeight="1" x14ac:dyDescent="0.25">
      <c r="D832" s="7"/>
      <c r="AO832" s="42"/>
    </row>
    <row r="833" spans="4:41" ht="15.75" customHeight="1" x14ac:dyDescent="0.25">
      <c r="D833" s="7"/>
      <c r="AO833" s="42"/>
    </row>
    <row r="834" spans="4:41" ht="15.75" customHeight="1" x14ac:dyDescent="0.25">
      <c r="D834" s="7"/>
      <c r="AO834" s="42"/>
    </row>
    <row r="835" spans="4:41" ht="15.75" customHeight="1" x14ac:dyDescent="0.25">
      <c r="D835" s="7"/>
      <c r="AO835" s="42"/>
    </row>
    <row r="836" spans="4:41" ht="15.75" customHeight="1" x14ac:dyDescent="0.25">
      <c r="D836" s="7"/>
      <c r="AO836" s="42"/>
    </row>
    <row r="837" spans="4:41" ht="15.75" customHeight="1" x14ac:dyDescent="0.25">
      <c r="D837" s="7"/>
      <c r="AO837" s="42"/>
    </row>
    <row r="838" spans="4:41" ht="15.75" customHeight="1" x14ac:dyDescent="0.25">
      <c r="D838" s="7"/>
      <c r="AO838" s="42"/>
    </row>
    <row r="839" spans="4:41" ht="15.75" customHeight="1" x14ac:dyDescent="0.25">
      <c r="D839" s="7"/>
      <c r="AO839" s="42"/>
    </row>
    <row r="840" spans="4:41" ht="15.75" customHeight="1" x14ac:dyDescent="0.25">
      <c r="D840" s="7"/>
      <c r="AO840" s="42"/>
    </row>
    <row r="841" spans="4:41" ht="15.75" customHeight="1" x14ac:dyDescent="0.25">
      <c r="D841" s="7"/>
      <c r="AO841" s="42"/>
    </row>
    <row r="842" spans="4:41" ht="15.75" customHeight="1" x14ac:dyDescent="0.25">
      <c r="D842" s="7"/>
      <c r="AO842" s="42"/>
    </row>
    <row r="843" spans="4:41" ht="15.75" customHeight="1" x14ac:dyDescent="0.25">
      <c r="D843" s="7"/>
      <c r="AO843" s="42"/>
    </row>
    <row r="844" spans="4:41" ht="15.75" customHeight="1" x14ac:dyDescent="0.25">
      <c r="D844" s="7"/>
      <c r="AO844" s="42"/>
    </row>
    <row r="845" spans="4:41" ht="15.75" customHeight="1" x14ac:dyDescent="0.25">
      <c r="D845" s="7"/>
      <c r="AO845" s="42"/>
    </row>
    <row r="846" spans="4:41" ht="15.75" customHeight="1" x14ac:dyDescent="0.25">
      <c r="D846" s="7"/>
      <c r="AO846" s="42"/>
    </row>
    <row r="847" spans="4:41" ht="15.75" customHeight="1" x14ac:dyDescent="0.25">
      <c r="D847" s="7"/>
      <c r="AO847" s="42"/>
    </row>
    <row r="848" spans="4:41" ht="15.75" customHeight="1" x14ac:dyDescent="0.25">
      <c r="D848" s="7"/>
      <c r="AO848" s="42"/>
    </row>
    <row r="849" spans="4:41" ht="15.75" customHeight="1" x14ac:dyDescent="0.25">
      <c r="D849" s="7"/>
      <c r="AO849" s="42"/>
    </row>
    <row r="850" spans="4:41" ht="15.75" customHeight="1" x14ac:dyDescent="0.25">
      <c r="D850" s="7"/>
      <c r="AO850" s="42"/>
    </row>
    <row r="851" spans="4:41" ht="15.75" customHeight="1" x14ac:dyDescent="0.25">
      <c r="D851" s="7"/>
      <c r="AO851" s="42"/>
    </row>
    <row r="852" spans="4:41" ht="15.75" customHeight="1" x14ac:dyDescent="0.25">
      <c r="D852" s="7"/>
      <c r="AO852" s="42"/>
    </row>
    <row r="853" spans="4:41" ht="15.75" customHeight="1" x14ac:dyDescent="0.25">
      <c r="D853" s="7"/>
      <c r="AO853" s="42"/>
    </row>
    <row r="854" spans="4:41" ht="15.75" customHeight="1" x14ac:dyDescent="0.25">
      <c r="D854" s="7"/>
      <c r="AO854" s="42"/>
    </row>
    <row r="855" spans="4:41" ht="15.75" customHeight="1" x14ac:dyDescent="0.25">
      <c r="D855" s="7"/>
      <c r="AO855" s="42"/>
    </row>
    <row r="856" spans="4:41" ht="15.75" customHeight="1" x14ac:dyDescent="0.25">
      <c r="D856" s="7"/>
      <c r="AO856" s="42"/>
    </row>
    <row r="857" spans="4:41" ht="15.75" customHeight="1" x14ac:dyDescent="0.25">
      <c r="D857" s="7"/>
      <c r="AO857" s="42"/>
    </row>
    <row r="858" spans="4:41" ht="15.75" customHeight="1" x14ac:dyDescent="0.25">
      <c r="D858" s="7"/>
      <c r="AO858" s="42"/>
    </row>
    <row r="859" spans="4:41" ht="15.75" customHeight="1" x14ac:dyDescent="0.25">
      <c r="D859" s="7"/>
      <c r="AO859" s="42"/>
    </row>
    <row r="860" spans="4:41" ht="15.75" customHeight="1" x14ac:dyDescent="0.25">
      <c r="D860" s="7"/>
      <c r="AO860" s="42"/>
    </row>
    <row r="861" spans="4:41" ht="15.75" customHeight="1" x14ac:dyDescent="0.25">
      <c r="D861" s="7"/>
      <c r="AO861" s="42"/>
    </row>
    <row r="862" spans="4:41" ht="15.75" customHeight="1" x14ac:dyDescent="0.25">
      <c r="D862" s="7"/>
      <c r="AO862" s="42"/>
    </row>
    <row r="863" spans="4:41" ht="15.75" customHeight="1" x14ac:dyDescent="0.25">
      <c r="D863" s="7"/>
      <c r="AO863" s="42"/>
    </row>
    <row r="864" spans="4:41" ht="15.75" customHeight="1" x14ac:dyDescent="0.25">
      <c r="D864" s="7"/>
      <c r="AO864" s="42"/>
    </row>
    <row r="865" spans="4:41" ht="15.75" customHeight="1" x14ac:dyDescent="0.25">
      <c r="D865" s="7"/>
      <c r="AO865" s="42"/>
    </row>
    <row r="866" spans="4:41" ht="15.75" customHeight="1" x14ac:dyDescent="0.25">
      <c r="D866" s="7"/>
      <c r="AO866" s="42"/>
    </row>
    <row r="867" spans="4:41" ht="15.75" customHeight="1" x14ac:dyDescent="0.25">
      <c r="D867" s="7"/>
      <c r="AO867" s="42"/>
    </row>
    <row r="868" spans="4:41" ht="15.75" customHeight="1" x14ac:dyDescent="0.25">
      <c r="D868" s="7"/>
      <c r="AO868" s="42"/>
    </row>
    <row r="869" spans="4:41" ht="15.75" customHeight="1" x14ac:dyDescent="0.25">
      <c r="D869" s="7"/>
      <c r="AO869" s="42"/>
    </row>
    <row r="870" spans="4:41" ht="15.75" customHeight="1" x14ac:dyDescent="0.25">
      <c r="D870" s="7"/>
      <c r="AO870" s="42"/>
    </row>
    <row r="871" spans="4:41" ht="15.75" customHeight="1" x14ac:dyDescent="0.25">
      <c r="D871" s="7"/>
      <c r="AO871" s="42"/>
    </row>
    <row r="872" spans="4:41" ht="15.75" customHeight="1" x14ac:dyDescent="0.25">
      <c r="D872" s="7"/>
      <c r="AO872" s="42"/>
    </row>
    <row r="873" spans="4:41" ht="15.75" customHeight="1" x14ac:dyDescent="0.25">
      <c r="D873" s="7"/>
      <c r="AO873" s="42"/>
    </row>
    <row r="874" spans="4:41" ht="15.75" customHeight="1" x14ac:dyDescent="0.25">
      <c r="D874" s="7"/>
      <c r="AO874" s="42"/>
    </row>
    <row r="875" spans="4:41" ht="15.75" customHeight="1" x14ac:dyDescent="0.25">
      <c r="D875" s="7"/>
      <c r="AO875" s="42"/>
    </row>
    <row r="876" spans="4:41" ht="15.75" customHeight="1" x14ac:dyDescent="0.25">
      <c r="D876" s="7"/>
      <c r="AO876" s="42"/>
    </row>
    <row r="877" spans="4:41" ht="15.75" customHeight="1" x14ac:dyDescent="0.25">
      <c r="D877" s="7"/>
      <c r="AO877" s="42"/>
    </row>
    <row r="878" spans="4:41" ht="15.75" customHeight="1" x14ac:dyDescent="0.25">
      <c r="D878" s="7"/>
      <c r="AO878" s="42"/>
    </row>
    <row r="879" spans="4:41" ht="15.75" customHeight="1" x14ac:dyDescent="0.25">
      <c r="D879" s="7"/>
      <c r="AO879" s="42"/>
    </row>
    <row r="880" spans="4:41" ht="15.75" customHeight="1" x14ac:dyDescent="0.25">
      <c r="D880" s="7"/>
      <c r="AO880" s="42"/>
    </row>
    <row r="881" spans="4:41" ht="15.75" customHeight="1" x14ac:dyDescent="0.25">
      <c r="D881" s="7"/>
      <c r="AO881" s="42"/>
    </row>
    <row r="882" spans="4:41" ht="15.75" customHeight="1" x14ac:dyDescent="0.25">
      <c r="D882" s="7"/>
      <c r="AO882" s="42"/>
    </row>
    <row r="883" spans="4:41" ht="15.75" customHeight="1" x14ac:dyDescent="0.25">
      <c r="D883" s="7"/>
      <c r="AO883" s="42"/>
    </row>
    <row r="884" spans="4:41" ht="15.75" customHeight="1" x14ac:dyDescent="0.25">
      <c r="D884" s="7"/>
      <c r="AO884" s="42"/>
    </row>
    <row r="885" spans="4:41" ht="15.75" customHeight="1" x14ac:dyDescent="0.25">
      <c r="D885" s="7"/>
      <c r="AO885" s="42"/>
    </row>
    <row r="886" spans="4:41" ht="15.75" customHeight="1" x14ac:dyDescent="0.25">
      <c r="D886" s="7"/>
      <c r="AO886" s="42"/>
    </row>
    <row r="887" spans="4:41" ht="15.75" customHeight="1" x14ac:dyDescent="0.25">
      <c r="D887" s="7"/>
      <c r="AO887" s="42"/>
    </row>
    <row r="888" spans="4:41" ht="15.75" customHeight="1" x14ac:dyDescent="0.25">
      <c r="D888" s="7"/>
      <c r="AO888" s="42"/>
    </row>
    <row r="889" spans="4:41" ht="15.75" customHeight="1" x14ac:dyDescent="0.25">
      <c r="D889" s="7"/>
      <c r="AO889" s="42"/>
    </row>
    <row r="890" spans="4:41" ht="15.75" customHeight="1" x14ac:dyDescent="0.25">
      <c r="D890" s="7"/>
      <c r="AO890" s="42"/>
    </row>
    <row r="891" spans="4:41" ht="15.75" customHeight="1" x14ac:dyDescent="0.25">
      <c r="D891" s="7"/>
      <c r="AO891" s="42"/>
    </row>
    <row r="892" spans="4:41" ht="15.75" customHeight="1" x14ac:dyDescent="0.25">
      <c r="D892" s="7"/>
      <c r="AO892" s="42"/>
    </row>
    <row r="893" spans="4:41" ht="15.75" customHeight="1" x14ac:dyDescent="0.25">
      <c r="D893" s="7"/>
      <c r="AO893" s="42"/>
    </row>
    <row r="894" spans="4:41" ht="15.75" customHeight="1" x14ac:dyDescent="0.25">
      <c r="D894" s="7"/>
      <c r="AO894" s="42"/>
    </row>
    <row r="895" spans="4:41" ht="15.75" customHeight="1" x14ac:dyDescent="0.25">
      <c r="D895" s="7"/>
      <c r="AO895" s="42"/>
    </row>
    <row r="896" spans="4:41" ht="15.75" customHeight="1" x14ac:dyDescent="0.25">
      <c r="D896" s="7"/>
      <c r="AO896" s="42"/>
    </row>
    <row r="897" spans="4:41" ht="15.75" customHeight="1" x14ac:dyDescent="0.25">
      <c r="D897" s="7"/>
      <c r="AO897" s="42"/>
    </row>
    <row r="898" spans="4:41" ht="15.75" customHeight="1" x14ac:dyDescent="0.25">
      <c r="D898" s="7"/>
      <c r="AO898" s="42"/>
    </row>
    <row r="899" spans="4:41" ht="15.75" customHeight="1" x14ac:dyDescent="0.25">
      <c r="D899" s="7"/>
      <c r="AO899" s="42"/>
    </row>
    <row r="900" spans="4:41" ht="15.75" customHeight="1" x14ac:dyDescent="0.25">
      <c r="D900" s="7"/>
      <c r="AO900" s="42"/>
    </row>
    <row r="901" spans="4:41" ht="15.75" customHeight="1" x14ac:dyDescent="0.25">
      <c r="D901" s="7"/>
      <c r="AO901" s="42"/>
    </row>
    <row r="902" spans="4:41" ht="15.75" customHeight="1" x14ac:dyDescent="0.25">
      <c r="D902" s="7"/>
      <c r="AO902" s="42"/>
    </row>
    <row r="903" spans="4:41" ht="15.75" customHeight="1" x14ac:dyDescent="0.25">
      <c r="D903" s="7"/>
      <c r="AO903" s="42"/>
    </row>
    <row r="904" spans="4:41" ht="15.75" customHeight="1" x14ac:dyDescent="0.25">
      <c r="D904" s="7"/>
      <c r="AO904" s="42"/>
    </row>
    <row r="905" spans="4:41" ht="15.75" customHeight="1" x14ac:dyDescent="0.25">
      <c r="D905" s="7"/>
      <c r="AO905" s="42"/>
    </row>
    <row r="906" spans="4:41" ht="15.75" customHeight="1" x14ac:dyDescent="0.25">
      <c r="D906" s="7"/>
      <c r="AO906" s="42"/>
    </row>
    <row r="907" spans="4:41" ht="15.75" customHeight="1" x14ac:dyDescent="0.25">
      <c r="D907" s="7"/>
      <c r="AO907" s="42"/>
    </row>
    <row r="908" spans="4:41" ht="15.75" customHeight="1" x14ac:dyDescent="0.25">
      <c r="D908" s="7"/>
      <c r="AO908" s="42"/>
    </row>
    <row r="909" spans="4:41" ht="15.75" customHeight="1" x14ac:dyDescent="0.25">
      <c r="D909" s="7"/>
      <c r="AO909" s="42"/>
    </row>
    <row r="910" spans="4:41" ht="15.75" customHeight="1" x14ac:dyDescent="0.25">
      <c r="D910" s="7"/>
      <c r="AO910" s="42"/>
    </row>
    <row r="911" spans="4:41" ht="15.75" customHeight="1" x14ac:dyDescent="0.25">
      <c r="D911" s="7"/>
      <c r="AO911" s="42"/>
    </row>
    <row r="912" spans="4:41" ht="15.75" customHeight="1" x14ac:dyDescent="0.25">
      <c r="D912" s="7"/>
      <c r="AO912" s="42"/>
    </row>
    <row r="913" spans="4:41" ht="15.75" customHeight="1" x14ac:dyDescent="0.25">
      <c r="D913" s="7"/>
      <c r="AO913" s="42"/>
    </row>
    <row r="914" spans="4:41" ht="15.75" customHeight="1" x14ac:dyDescent="0.25">
      <c r="D914" s="7"/>
      <c r="AO914" s="42"/>
    </row>
    <row r="915" spans="4:41" ht="15.75" customHeight="1" x14ac:dyDescent="0.25">
      <c r="D915" s="7"/>
      <c r="AO915" s="42"/>
    </row>
    <row r="916" spans="4:41" ht="15.75" customHeight="1" x14ac:dyDescent="0.25">
      <c r="D916" s="7"/>
      <c r="AO916" s="42"/>
    </row>
    <row r="917" spans="4:41" ht="15.75" customHeight="1" x14ac:dyDescent="0.25">
      <c r="D917" s="7"/>
      <c r="AO917" s="42"/>
    </row>
    <row r="918" spans="4:41" ht="15.75" customHeight="1" x14ac:dyDescent="0.25">
      <c r="D918" s="7"/>
      <c r="AO918" s="42"/>
    </row>
    <row r="919" spans="4:41" ht="15.75" customHeight="1" x14ac:dyDescent="0.25">
      <c r="D919" s="7"/>
      <c r="AO919" s="42"/>
    </row>
    <row r="920" spans="4:41" ht="15.75" customHeight="1" x14ac:dyDescent="0.25">
      <c r="D920" s="7"/>
      <c r="AO920" s="42"/>
    </row>
    <row r="921" spans="4:41" ht="15.75" customHeight="1" x14ac:dyDescent="0.25">
      <c r="D921" s="7"/>
      <c r="AO921" s="42"/>
    </row>
    <row r="922" spans="4:41" ht="15.75" customHeight="1" x14ac:dyDescent="0.25">
      <c r="D922" s="7"/>
      <c r="AO922" s="42"/>
    </row>
    <row r="923" spans="4:41" ht="15.75" customHeight="1" x14ac:dyDescent="0.25">
      <c r="D923" s="7"/>
      <c r="AO923" s="42"/>
    </row>
    <row r="924" spans="4:41" ht="15.75" customHeight="1" x14ac:dyDescent="0.25">
      <c r="D924" s="7"/>
      <c r="AO924" s="42"/>
    </row>
    <row r="925" spans="4:41" ht="15.75" customHeight="1" x14ac:dyDescent="0.25">
      <c r="D925" s="7"/>
      <c r="AO925" s="42"/>
    </row>
    <row r="926" spans="4:41" ht="15.75" customHeight="1" x14ac:dyDescent="0.25">
      <c r="D926" s="7"/>
      <c r="AO926" s="42"/>
    </row>
    <row r="927" spans="4:41" ht="15.75" customHeight="1" x14ac:dyDescent="0.25">
      <c r="D927" s="7"/>
      <c r="AO927" s="42"/>
    </row>
    <row r="928" spans="4:41" ht="15.75" customHeight="1" x14ac:dyDescent="0.25">
      <c r="D928" s="7"/>
      <c r="AO928" s="42"/>
    </row>
    <row r="929" spans="4:41" ht="15.75" customHeight="1" x14ac:dyDescent="0.25">
      <c r="D929" s="7"/>
      <c r="AO929" s="42"/>
    </row>
    <row r="930" spans="4:41" ht="15.75" customHeight="1" x14ac:dyDescent="0.25">
      <c r="D930" s="7"/>
      <c r="AO930" s="42"/>
    </row>
    <row r="931" spans="4:41" ht="15.75" customHeight="1" x14ac:dyDescent="0.25">
      <c r="D931" s="7"/>
      <c r="AO931" s="42"/>
    </row>
    <row r="932" spans="4:41" ht="15.75" customHeight="1" x14ac:dyDescent="0.25">
      <c r="D932" s="7"/>
      <c r="AO932" s="42"/>
    </row>
    <row r="933" spans="4:41" ht="15.75" customHeight="1" x14ac:dyDescent="0.25">
      <c r="D933" s="7"/>
      <c r="AO933" s="42"/>
    </row>
    <row r="934" spans="4:41" ht="15.75" customHeight="1" x14ac:dyDescent="0.25">
      <c r="D934" s="7"/>
      <c r="AO934" s="42"/>
    </row>
    <row r="935" spans="4:41" ht="15.75" customHeight="1" x14ac:dyDescent="0.25">
      <c r="D935" s="7"/>
      <c r="AO935" s="42"/>
    </row>
    <row r="936" spans="4:41" ht="15.75" customHeight="1" x14ac:dyDescent="0.25">
      <c r="D936" s="7"/>
      <c r="AO936" s="42"/>
    </row>
    <row r="937" spans="4:41" ht="15.75" customHeight="1" x14ac:dyDescent="0.25">
      <c r="D937" s="7"/>
      <c r="AO937" s="42"/>
    </row>
    <row r="938" spans="4:41" ht="15.75" customHeight="1" x14ac:dyDescent="0.25">
      <c r="D938" s="7"/>
      <c r="AO938" s="42"/>
    </row>
    <row r="939" spans="4:41" ht="15.75" customHeight="1" x14ac:dyDescent="0.25">
      <c r="D939" s="7"/>
      <c r="AO939" s="42"/>
    </row>
    <row r="940" spans="4:41" ht="15.75" customHeight="1" x14ac:dyDescent="0.25">
      <c r="D940" s="7"/>
      <c r="AO940" s="42"/>
    </row>
    <row r="941" spans="4:41" ht="15.75" customHeight="1" x14ac:dyDescent="0.25">
      <c r="D941" s="7"/>
      <c r="AO941" s="42"/>
    </row>
    <row r="942" spans="4:41" ht="15.75" customHeight="1" x14ac:dyDescent="0.25">
      <c r="D942" s="7"/>
      <c r="AO942" s="42"/>
    </row>
    <row r="943" spans="4:41" ht="15.75" customHeight="1" x14ac:dyDescent="0.25">
      <c r="D943" s="7"/>
      <c r="AO943" s="42"/>
    </row>
    <row r="944" spans="4:41" ht="15.75" customHeight="1" x14ac:dyDescent="0.25">
      <c r="D944" s="7"/>
      <c r="AO944" s="42"/>
    </row>
    <row r="945" spans="4:41" ht="15.75" customHeight="1" x14ac:dyDescent="0.25">
      <c r="D945" s="7"/>
      <c r="AO945" s="42"/>
    </row>
    <row r="946" spans="4:41" ht="15.75" customHeight="1" x14ac:dyDescent="0.25">
      <c r="D946" s="7"/>
      <c r="AO946" s="42"/>
    </row>
    <row r="947" spans="4:41" ht="15.75" customHeight="1" x14ac:dyDescent="0.25">
      <c r="D947" s="7"/>
      <c r="AO947" s="42"/>
    </row>
    <row r="948" spans="4:41" ht="15.75" customHeight="1" x14ac:dyDescent="0.25">
      <c r="D948" s="7"/>
      <c r="AO948" s="42"/>
    </row>
    <row r="949" spans="4:41" ht="15.75" customHeight="1" x14ac:dyDescent="0.25">
      <c r="D949" s="7"/>
      <c r="AO949" s="42"/>
    </row>
    <row r="950" spans="4:41" ht="15.75" customHeight="1" x14ac:dyDescent="0.25">
      <c r="D950" s="7"/>
      <c r="AO950" s="42"/>
    </row>
    <row r="951" spans="4:41" ht="15.75" customHeight="1" x14ac:dyDescent="0.25">
      <c r="D951" s="7"/>
      <c r="AO951" s="42"/>
    </row>
    <row r="952" spans="4:41" ht="15.75" customHeight="1" x14ac:dyDescent="0.25">
      <c r="D952" s="7"/>
      <c r="AO952" s="42"/>
    </row>
    <row r="953" spans="4:41" ht="15.75" customHeight="1" x14ac:dyDescent="0.25">
      <c r="D953" s="7"/>
      <c r="AO953" s="42"/>
    </row>
    <row r="954" spans="4:41" ht="15.75" customHeight="1" x14ac:dyDescent="0.25">
      <c r="D954" s="7"/>
      <c r="AO954" s="42"/>
    </row>
    <row r="955" spans="4:41" ht="15.75" customHeight="1" x14ac:dyDescent="0.25">
      <c r="D955" s="7"/>
      <c r="AO955" s="42"/>
    </row>
    <row r="956" spans="4:41" ht="15.75" customHeight="1" x14ac:dyDescent="0.25">
      <c r="D956" s="7"/>
      <c r="AO956" s="42"/>
    </row>
    <row r="957" spans="4:41" ht="15.75" customHeight="1" x14ac:dyDescent="0.25">
      <c r="D957" s="7"/>
      <c r="AO957" s="42"/>
    </row>
    <row r="958" spans="4:41" ht="15.75" customHeight="1" x14ac:dyDescent="0.25">
      <c r="D958" s="7"/>
      <c r="AO958" s="42"/>
    </row>
    <row r="959" spans="4:41" ht="15.75" customHeight="1" x14ac:dyDescent="0.25">
      <c r="D959" s="7"/>
      <c r="AO959" s="42"/>
    </row>
    <row r="960" spans="4:41" ht="15.75" customHeight="1" x14ac:dyDescent="0.25">
      <c r="D960" s="7"/>
      <c r="AO960" s="42"/>
    </row>
    <row r="961" spans="4:41" ht="15.75" customHeight="1" x14ac:dyDescent="0.25">
      <c r="D961" s="7"/>
      <c r="AO961" s="42"/>
    </row>
    <row r="962" spans="4:41" ht="15.75" customHeight="1" x14ac:dyDescent="0.25">
      <c r="D962" s="7"/>
      <c r="AO962" s="42"/>
    </row>
    <row r="963" spans="4:41" ht="15.75" customHeight="1" x14ac:dyDescent="0.25">
      <c r="D963" s="7"/>
      <c r="AO963" s="42"/>
    </row>
    <row r="964" spans="4:41" ht="15.75" customHeight="1" x14ac:dyDescent="0.25">
      <c r="D964" s="7"/>
      <c r="AO964" s="42"/>
    </row>
    <row r="965" spans="4:41" ht="15.75" customHeight="1" x14ac:dyDescent="0.25">
      <c r="D965" s="7"/>
      <c r="AO965" s="42"/>
    </row>
    <row r="966" spans="4:41" ht="15.75" customHeight="1" x14ac:dyDescent="0.25">
      <c r="D966" s="7"/>
      <c r="AO966" s="42"/>
    </row>
    <row r="967" spans="4:41" ht="15.75" customHeight="1" x14ac:dyDescent="0.25">
      <c r="D967" s="7"/>
      <c r="AO967" s="42"/>
    </row>
    <row r="968" spans="4:41" ht="15.75" customHeight="1" x14ac:dyDescent="0.25">
      <c r="D968" s="7"/>
      <c r="AO968" s="42"/>
    </row>
    <row r="969" spans="4:41" ht="15.75" customHeight="1" x14ac:dyDescent="0.25">
      <c r="D969" s="7"/>
      <c r="AO969" s="42"/>
    </row>
    <row r="970" spans="4:41" ht="15.75" customHeight="1" x14ac:dyDescent="0.25">
      <c r="D970" s="7"/>
      <c r="AO970" s="42"/>
    </row>
    <row r="971" spans="4:41" ht="15.75" customHeight="1" x14ac:dyDescent="0.25">
      <c r="D971" s="7"/>
      <c r="AO971" s="42"/>
    </row>
    <row r="972" spans="4:41" ht="15.75" customHeight="1" x14ac:dyDescent="0.25">
      <c r="D972" s="7"/>
      <c r="AO972" s="42"/>
    </row>
    <row r="973" spans="4:41" ht="15.75" customHeight="1" x14ac:dyDescent="0.25">
      <c r="D973" s="7"/>
      <c r="AO973" s="42"/>
    </row>
    <row r="974" spans="4:41" ht="15.75" customHeight="1" x14ac:dyDescent="0.25">
      <c r="D974" s="7"/>
      <c r="AO974" s="42"/>
    </row>
    <row r="975" spans="4:41" ht="15.75" customHeight="1" x14ac:dyDescent="0.25">
      <c r="D975" s="7"/>
      <c r="AO975" s="42"/>
    </row>
    <row r="976" spans="4:41" ht="15.75" customHeight="1" x14ac:dyDescent="0.25">
      <c r="D976" s="7"/>
      <c r="AO976" s="42"/>
    </row>
    <row r="977" spans="4:41" ht="15.75" customHeight="1" x14ac:dyDescent="0.25">
      <c r="D977" s="7"/>
      <c r="AO977" s="42"/>
    </row>
    <row r="978" spans="4:41" ht="15.75" customHeight="1" x14ac:dyDescent="0.25">
      <c r="D978" s="7"/>
      <c r="AO978" s="42"/>
    </row>
    <row r="979" spans="4:41" ht="15.75" customHeight="1" x14ac:dyDescent="0.25">
      <c r="D979" s="7"/>
      <c r="AO979" s="42"/>
    </row>
    <row r="980" spans="4:41" ht="15.75" customHeight="1" x14ac:dyDescent="0.25">
      <c r="D980" s="7"/>
      <c r="AO980" s="42"/>
    </row>
    <row r="981" spans="4:41" ht="15.75" customHeight="1" x14ac:dyDescent="0.25">
      <c r="D981" s="7"/>
      <c r="AO981" s="42"/>
    </row>
    <row r="982" spans="4:41" ht="15.75" customHeight="1" x14ac:dyDescent="0.25">
      <c r="D982" s="7"/>
      <c r="AO982" s="42"/>
    </row>
    <row r="983" spans="4:41" ht="15.75" customHeight="1" x14ac:dyDescent="0.25">
      <c r="D983" s="7"/>
      <c r="AO983" s="42"/>
    </row>
    <row r="984" spans="4:41" ht="15.75" customHeight="1" x14ac:dyDescent="0.25">
      <c r="D984" s="7"/>
      <c r="AO984" s="42"/>
    </row>
    <row r="985" spans="4:41" ht="15.75" customHeight="1" x14ac:dyDescent="0.25">
      <c r="D985" s="7"/>
      <c r="AO985" s="42"/>
    </row>
    <row r="986" spans="4:41" ht="15.75" customHeight="1" x14ac:dyDescent="0.25">
      <c r="D986" s="7"/>
      <c r="AO986" s="42"/>
    </row>
    <row r="987" spans="4:41" ht="15.75" customHeight="1" x14ac:dyDescent="0.25">
      <c r="D987" s="7"/>
      <c r="AO987" s="42"/>
    </row>
    <row r="988" spans="4:41" ht="15.75" customHeight="1" x14ac:dyDescent="0.25">
      <c r="D988" s="7"/>
      <c r="AO988" s="42"/>
    </row>
    <row r="989" spans="4:41" ht="15.75" customHeight="1" x14ac:dyDescent="0.25">
      <c r="D989" s="7"/>
      <c r="AO989" s="42"/>
    </row>
    <row r="990" spans="4:41" ht="15.75" customHeight="1" x14ac:dyDescent="0.25">
      <c r="D990" s="7"/>
      <c r="AO990" s="42"/>
    </row>
    <row r="991" spans="4:41" ht="15.75" customHeight="1" x14ac:dyDescent="0.25">
      <c r="D991" s="7"/>
      <c r="AO991" s="42"/>
    </row>
    <row r="992" spans="4:41" ht="15.75" customHeight="1" x14ac:dyDescent="0.25">
      <c r="D992" s="7"/>
      <c r="AO992" s="42"/>
    </row>
    <row r="993" spans="4:41" ht="15.75" customHeight="1" x14ac:dyDescent="0.25">
      <c r="D993" s="7"/>
      <c r="AO993" s="42"/>
    </row>
    <row r="994" spans="4:41" ht="15.75" customHeight="1" x14ac:dyDescent="0.25">
      <c r="D994" s="7"/>
      <c r="AO994" s="42"/>
    </row>
    <row r="995" spans="4:41" ht="15.75" customHeight="1" x14ac:dyDescent="0.25">
      <c r="D995" s="7"/>
      <c r="AO995" s="42"/>
    </row>
    <row r="996" spans="4:41" ht="15.75" customHeight="1" x14ac:dyDescent="0.25">
      <c r="D996" s="7"/>
      <c r="AO996" s="42"/>
    </row>
    <row r="997" spans="4:41" ht="15.75" customHeight="1" x14ac:dyDescent="0.25">
      <c r="D997" s="7"/>
      <c r="AO997" s="42"/>
    </row>
    <row r="998" spans="4:41" ht="15.75" customHeight="1" x14ac:dyDescent="0.25">
      <c r="D998" s="7"/>
      <c r="AO998" s="42"/>
    </row>
  </sheetData>
  <sortState xmlns:xlrd2="http://schemas.microsoft.com/office/spreadsheetml/2017/richdata2" ref="A4:AO14">
    <sortCondition ref="A4:A14"/>
    <sortCondition ref="C4:C14"/>
  </sortState>
  <mergeCells count="14">
    <mergeCell ref="N2:P2"/>
    <mergeCell ref="K2:M2"/>
    <mergeCell ref="H2:J2"/>
    <mergeCell ref="E2:G2"/>
    <mergeCell ref="A1:J1"/>
    <mergeCell ref="AO2:AO3"/>
    <mergeCell ref="W2:Y2"/>
    <mergeCell ref="T2:V2"/>
    <mergeCell ref="Q2:S2"/>
    <mergeCell ref="AL2:AN2"/>
    <mergeCell ref="AI2:AK2"/>
    <mergeCell ref="AF2:AH2"/>
    <mergeCell ref="AC2:AE2"/>
    <mergeCell ref="Z2:AB2"/>
  </mergeCells>
  <pageMargins left="0.25" right="0.25" top="0.75" bottom="0.75" header="0.3" footer="0.3"/>
  <pageSetup paperSize="8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2605-83E0-4B1D-96FA-EFE74BE35527}">
  <dimension ref="A1:B64"/>
  <sheetViews>
    <sheetView workbookViewId="0">
      <selection activeCell="B65" sqref="B65"/>
    </sheetView>
  </sheetViews>
  <sheetFormatPr defaultColWidth="7.85546875" defaultRowHeight="15" x14ac:dyDescent="0.25"/>
  <cols>
    <col min="1" max="1" width="14" customWidth="1"/>
    <col min="2" max="2" width="7.42578125" customWidth="1"/>
    <col min="3" max="3" width="9.140625" customWidth="1"/>
  </cols>
  <sheetData>
    <row r="1" spans="1:2" s="171" customFormat="1" x14ac:dyDescent="0.25">
      <c r="A1">
        <v>470</v>
      </c>
      <c r="B1">
        <v>1</v>
      </c>
    </row>
    <row r="2" spans="1:2" x14ac:dyDescent="0.25">
      <c r="A2">
        <v>2005</v>
      </c>
      <c r="B2">
        <v>2</v>
      </c>
    </row>
    <row r="3" spans="1:2" x14ac:dyDescent="0.25">
      <c r="A3">
        <v>2025</v>
      </c>
      <c r="B3">
        <v>1</v>
      </c>
    </row>
    <row r="4" spans="1:2" ht="16.5" customHeight="1" x14ac:dyDescent="0.25">
      <c r="A4">
        <v>2035</v>
      </c>
      <c r="B4">
        <v>1</v>
      </c>
    </row>
    <row r="5" spans="1:2" x14ac:dyDescent="0.25">
      <c r="A5">
        <v>2039</v>
      </c>
      <c r="B5">
        <v>1</v>
      </c>
    </row>
    <row r="6" spans="1:2" x14ac:dyDescent="0.25">
      <c r="A6">
        <v>2041</v>
      </c>
      <c r="B6">
        <v>3</v>
      </c>
    </row>
    <row r="7" spans="1:2" x14ac:dyDescent="0.25">
      <c r="A7">
        <v>2045</v>
      </c>
      <c r="B7">
        <v>1</v>
      </c>
    </row>
    <row r="8" spans="1:2" x14ac:dyDescent="0.25">
      <c r="A8">
        <v>2055</v>
      </c>
      <c r="B8">
        <v>1</v>
      </c>
    </row>
    <row r="9" spans="1:2" x14ac:dyDescent="0.25">
      <c r="A9">
        <v>2057</v>
      </c>
      <c r="B9">
        <v>1</v>
      </c>
    </row>
    <row r="10" spans="1:2" x14ac:dyDescent="0.25">
      <c r="A10">
        <v>2059</v>
      </c>
      <c r="B10">
        <v>1</v>
      </c>
    </row>
    <row r="11" spans="1:2" x14ac:dyDescent="0.25">
      <c r="A11">
        <v>2063</v>
      </c>
      <c r="B11">
        <v>1</v>
      </c>
    </row>
    <row r="12" spans="1:2" x14ac:dyDescent="0.25">
      <c r="A12">
        <v>2064</v>
      </c>
      <c r="B12">
        <v>2</v>
      </c>
    </row>
    <row r="13" spans="1:2" x14ac:dyDescent="0.25">
      <c r="A13">
        <v>2075</v>
      </c>
      <c r="B13">
        <v>2</v>
      </c>
    </row>
    <row r="14" spans="1:2" x14ac:dyDescent="0.25">
      <c r="A14">
        <v>2079</v>
      </c>
      <c r="B14">
        <v>7</v>
      </c>
    </row>
    <row r="15" spans="1:2" x14ac:dyDescent="0.25">
      <c r="A15">
        <v>2094</v>
      </c>
      <c r="B15">
        <v>3</v>
      </c>
    </row>
    <row r="16" spans="1:2" x14ac:dyDescent="0.25">
      <c r="A16">
        <v>2099</v>
      </c>
      <c r="B16">
        <v>1</v>
      </c>
    </row>
    <row r="17" spans="1:2" x14ac:dyDescent="0.25">
      <c r="A17">
        <v>2105</v>
      </c>
      <c r="B17">
        <v>1</v>
      </c>
    </row>
    <row r="18" spans="1:2" x14ac:dyDescent="0.25">
      <c r="A18">
        <v>2108</v>
      </c>
      <c r="B18">
        <v>1</v>
      </c>
    </row>
    <row r="19" spans="1:2" x14ac:dyDescent="0.25">
      <c r="A19">
        <v>2113</v>
      </c>
      <c r="B19">
        <v>4</v>
      </c>
    </row>
    <row r="20" spans="1:2" x14ac:dyDescent="0.25">
      <c r="A20">
        <v>2118</v>
      </c>
      <c r="B20">
        <v>1</v>
      </c>
    </row>
    <row r="21" spans="1:2" x14ac:dyDescent="0.25">
      <c r="A21">
        <v>2121</v>
      </c>
      <c r="B21">
        <v>2</v>
      </c>
    </row>
    <row r="22" spans="1:2" x14ac:dyDescent="0.25">
      <c r="A22">
        <v>2122</v>
      </c>
      <c r="B22">
        <v>1</v>
      </c>
    </row>
    <row r="23" spans="1:2" x14ac:dyDescent="0.25">
      <c r="A23">
        <v>2124</v>
      </c>
      <c r="B23">
        <v>1</v>
      </c>
    </row>
    <row r="24" spans="1:2" x14ac:dyDescent="0.25">
      <c r="A24">
        <v>2125</v>
      </c>
      <c r="B24">
        <v>1</v>
      </c>
    </row>
    <row r="25" spans="1:2" x14ac:dyDescent="0.25">
      <c r="A25">
        <v>2126</v>
      </c>
      <c r="B25">
        <v>1</v>
      </c>
    </row>
    <row r="26" spans="1:2" x14ac:dyDescent="0.25">
      <c r="A26">
        <v>2128</v>
      </c>
      <c r="B26">
        <v>1</v>
      </c>
    </row>
    <row r="27" spans="1:2" x14ac:dyDescent="0.25">
      <c r="A27">
        <v>2136</v>
      </c>
      <c r="B27">
        <v>1</v>
      </c>
    </row>
    <row r="28" spans="1:2" x14ac:dyDescent="0.25">
      <c r="A28">
        <v>2145</v>
      </c>
      <c r="B28">
        <v>1</v>
      </c>
    </row>
    <row r="29" spans="1:2" x14ac:dyDescent="0.25">
      <c r="A29">
        <v>2148</v>
      </c>
      <c r="B29">
        <v>1</v>
      </c>
    </row>
    <row r="30" spans="1:2" x14ac:dyDescent="0.25">
      <c r="A30">
        <v>2158</v>
      </c>
      <c r="B30">
        <v>1</v>
      </c>
    </row>
    <row r="31" spans="1:2" x14ac:dyDescent="0.25">
      <c r="A31">
        <v>2163</v>
      </c>
      <c r="B31">
        <v>1</v>
      </c>
    </row>
    <row r="32" spans="1:2" x14ac:dyDescent="0.25">
      <c r="A32">
        <v>2166</v>
      </c>
      <c r="B32">
        <v>1</v>
      </c>
    </row>
    <row r="33" spans="1:2" x14ac:dyDescent="0.25">
      <c r="A33">
        <v>2168</v>
      </c>
      <c r="B33">
        <v>1</v>
      </c>
    </row>
    <row r="34" spans="1:2" x14ac:dyDescent="0.25">
      <c r="A34">
        <v>2171</v>
      </c>
      <c r="B34">
        <v>1</v>
      </c>
    </row>
    <row r="35" spans="1:2" x14ac:dyDescent="0.25">
      <c r="A35">
        <v>2172</v>
      </c>
      <c r="B35">
        <v>1</v>
      </c>
    </row>
    <row r="36" spans="1:2" x14ac:dyDescent="0.25">
      <c r="A36">
        <v>2173</v>
      </c>
      <c r="B36">
        <v>1</v>
      </c>
    </row>
    <row r="37" spans="1:2" x14ac:dyDescent="0.25">
      <c r="A37">
        <v>2174</v>
      </c>
      <c r="B37">
        <v>2</v>
      </c>
    </row>
    <row r="38" spans="1:2" x14ac:dyDescent="0.25">
      <c r="A38">
        <v>2176</v>
      </c>
      <c r="B38">
        <v>1</v>
      </c>
    </row>
    <row r="39" spans="1:2" x14ac:dyDescent="0.25">
      <c r="A39">
        <v>2177</v>
      </c>
      <c r="B39">
        <v>1</v>
      </c>
    </row>
    <row r="40" spans="1:2" x14ac:dyDescent="0.25">
      <c r="A40">
        <v>2178</v>
      </c>
      <c r="B40">
        <v>2</v>
      </c>
    </row>
    <row r="41" spans="1:2" x14ac:dyDescent="0.25">
      <c r="A41">
        <v>2180</v>
      </c>
      <c r="B41">
        <v>2</v>
      </c>
    </row>
    <row r="42" spans="1:2" x14ac:dyDescent="0.25">
      <c r="A42">
        <v>2183</v>
      </c>
      <c r="B42">
        <v>2</v>
      </c>
    </row>
    <row r="43" spans="1:2" x14ac:dyDescent="0.25">
      <c r="A43">
        <v>2184</v>
      </c>
      <c r="B43">
        <v>1</v>
      </c>
    </row>
    <row r="44" spans="1:2" x14ac:dyDescent="0.25">
      <c r="A44">
        <v>2188</v>
      </c>
      <c r="B44">
        <v>2</v>
      </c>
    </row>
    <row r="45" spans="1:2" x14ac:dyDescent="0.25">
      <c r="A45">
        <v>2193</v>
      </c>
      <c r="B45">
        <v>1</v>
      </c>
    </row>
    <row r="46" spans="1:2" x14ac:dyDescent="0.25">
      <c r="A46">
        <v>2196</v>
      </c>
      <c r="B46">
        <v>1</v>
      </c>
    </row>
    <row r="47" spans="1:2" x14ac:dyDescent="0.25">
      <c r="A47">
        <v>2197</v>
      </c>
      <c r="B47">
        <v>4</v>
      </c>
    </row>
    <row r="48" spans="1:2" x14ac:dyDescent="0.25">
      <c r="A48">
        <v>2198</v>
      </c>
      <c r="B48">
        <v>3</v>
      </c>
    </row>
    <row r="49" spans="1:2" x14ac:dyDescent="0.25">
      <c r="A49">
        <v>2199</v>
      </c>
      <c r="B49">
        <v>2</v>
      </c>
    </row>
    <row r="50" spans="1:2" x14ac:dyDescent="0.25">
      <c r="A50">
        <v>2201</v>
      </c>
      <c r="B50">
        <v>2</v>
      </c>
    </row>
    <row r="51" spans="1:2" x14ac:dyDescent="0.25">
      <c r="A51">
        <v>2202</v>
      </c>
      <c r="B51">
        <v>1</v>
      </c>
    </row>
    <row r="52" spans="1:2" x14ac:dyDescent="0.25">
      <c r="A52">
        <v>2212</v>
      </c>
      <c r="B52">
        <v>1</v>
      </c>
    </row>
    <row r="53" spans="1:2" x14ac:dyDescent="0.25">
      <c r="A53">
        <v>2213</v>
      </c>
      <c r="B53">
        <v>3</v>
      </c>
    </row>
    <row r="54" spans="1:2" x14ac:dyDescent="0.25">
      <c r="A54">
        <v>2214</v>
      </c>
      <c r="B54">
        <v>2</v>
      </c>
    </row>
    <row r="55" spans="1:2" x14ac:dyDescent="0.25">
      <c r="A55">
        <v>2222</v>
      </c>
      <c r="B55">
        <v>1</v>
      </c>
    </row>
    <row r="56" spans="1:2" x14ac:dyDescent="0.25">
      <c r="A56">
        <v>2226</v>
      </c>
      <c r="B56">
        <v>2</v>
      </c>
    </row>
    <row r="57" spans="1:2" x14ac:dyDescent="0.25">
      <c r="A57">
        <v>2229</v>
      </c>
      <c r="B57">
        <v>1</v>
      </c>
    </row>
    <row r="58" spans="1:2" x14ac:dyDescent="0.25">
      <c r="A58">
        <v>2231</v>
      </c>
      <c r="B58">
        <v>1</v>
      </c>
    </row>
    <row r="59" spans="1:2" x14ac:dyDescent="0.25">
      <c r="A59">
        <v>2235</v>
      </c>
      <c r="B59">
        <v>1</v>
      </c>
    </row>
    <row r="60" spans="1:2" x14ac:dyDescent="0.25">
      <c r="A60">
        <v>2236</v>
      </c>
      <c r="B60">
        <v>1</v>
      </c>
    </row>
    <row r="61" spans="1:2" x14ac:dyDescent="0.25">
      <c r="A61">
        <v>2237</v>
      </c>
      <c r="B61">
        <v>1</v>
      </c>
    </row>
    <row r="62" spans="1:2" x14ac:dyDescent="0.25">
      <c r="A62">
        <v>2243</v>
      </c>
      <c r="B62">
        <v>1</v>
      </c>
    </row>
    <row r="63" spans="1:2" x14ac:dyDescent="0.25">
      <c r="A63">
        <v>2244</v>
      </c>
      <c r="B63">
        <v>1</v>
      </c>
    </row>
    <row r="64" spans="1:2" x14ac:dyDescent="0.25">
      <c r="B64">
        <f>SUM(B1:B63)</f>
        <v>96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Y1005"/>
  <sheetViews>
    <sheetView zoomScaleNormal="10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A2" sqref="A2:XFD2"/>
    </sheetView>
  </sheetViews>
  <sheetFormatPr defaultColWidth="14.42578125" defaultRowHeight="15" customHeight="1" x14ac:dyDescent="0.25"/>
  <cols>
    <col min="1" max="1" width="54.7109375" customWidth="1"/>
    <col min="2" max="2" width="12.28515625" customWidth="1"/>
    <col min="3" max="3" width="76.28515625" bestFit="1" customWidth="1"/>
    <col min="4" max="4" width="11" customWidth="1"/>
    <col min="5" max="5" width="15.42578125" customWidth="1"/>
    <col min="6" max="6" width="21.42578125" customWidth="1"/>
    <col min="7" max="7" width="15.140625" customWidth="1"/>
    <col min="8" max="8" width="14.85546875" customWidth="1"/>
    <col min="9" max="25" width="9.140625" customWidth="1"/>
  </cols>
  <sheetData>
    <row r="1" spans="1:25" ht="18.75" x14ac:dyDescent="0.25">
      <c r="A1" s="300" t="s">
        <v>598</v>
      </c>
      <c r="B1" s="301"/>
      <c r="C1" s="301"/>
      <c r="D1" s="301"/>
      <c r="E1" s="7"/>
      <c r="F1" s="7"/>
      <c r="G1" s="80"/>
    </row>
    <row r="2" spans="1:25" ht="45" x14ac:dyDescent="0.25">
      <c r="A2" s="1" t="s">
        <v>211</v>
      </c>
      <c r="B2" s="1" t="s">
        <v>212</v>
      </c>
      <c r="C2" s="1" t="s">
        <v>213</v>
      </c>
      <c r="D2" s="1" t="s">
        <v>214</v>
      </c>
      <c r="E2" s="1" t="s">
        <v>599</v>
      </c>
      <c r="F2" s="1" t="s">
        <v>600</v>
      </c>
      <c r="G2" s="1" t="s">
        <v>601</v>
      </c>
      <c r="H2" s="4" t="s">
        <v>216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x14ac:dyDescent="0.25">
      <c r="A3" s="190" t="s">
        <v>54</v>
      </c>
      <c r="B3" s="177" t="s">
        <v>55</v>
      </c>
      <c r="C3" s="190" t="s">
        <v>58</v>
      </c>
      <c r="D3" s="144" t="s">
        <v>222</v>
      </c>
      <c r="E3" s="9">
        <v>7</v>
      </c>
      <c r="F3" s="9">
        <v>1</v>
      </c>
      <c r="G3" s="11">
        <f t="shared" ref="G3:G66" si="0">F3/E3</f>
        <v>0.14285714285714285</v>
      </c>
      <c r="H3" s="161" t="s">
        <v>220</v>
      </c>
    </row>
    <row r="4" spans="1:25" x14ac:dyDescent="0.25">
      <c r="A4" s="8" t="s">
        <v>54</v>
      </c>
      <c r="B4" s="9" t="s">
        <v>55</v>
      </c>
      <c r="C4" s="117" t="s">
        <v>59</v>
      </c>
      <c r="D4" s="10" t="s">
        <v>223</v>
      </c>
      <c r="E4" s="9">
        <v>29</v>
      </c>
      <c r="F4" s="9">
        <v>8</v>
      </c>
      <c r="G4" s="11">
        <f t="shared" si="0"/>
        <v>0.27586206896551724</v>
      </c>
      <c r="H4" s="161"/>
    </row>
    <row r="5" spans="1:25" x14ac:dyDescent="0.25">
      <c r="A5" s="8" t="s">
        <v>54</v>
      </c>
      <c r="B5" s="9" t="s">
        <v>55</v>
      </c>
      <c r="C5" s="117" t="s">
        <v>60</v>
      </c>
      <c r="D5" s="10" t="s">
        <v>224</v>
      </c>
      <c r="E5" s="9">
        <v>18</v>
      </c>
      <c r="F5" s="9">
        <v>2</v>
      </c>
      <c r="G5" s="11">
        <f t="shared" si="0"/>
        <v>0.1111111111111111</v>
      </c>
      <c r="H5" s="162"/>
    </row>
    <row r="6" spans="1:25" x14ac:dyDescent="0.25">
      <c r="A6" s="8" t="s">
        <v>54</v>
      </c>
      <c r="B6" s="9" t="s">
        <v>61</v>
      </c>
      <c r="C6" s="117" t="s">
        <v>62</v>
      </c>
      <c r="D6" s="10" t="s">
        <v>225</v>
      </c>
      <c r="E6" s="9">
        <v>11</v>
      </c>
      <c r="F6" s="9">
        <v>2</v>
      </c>
      <c r="G6" s="11">
        <f t="shared" si="0"/>
        <v>0.18181818181818182</v>
      </c>
      <c r="H6" s="173"/>
    </row>
    <row r="7" spans="1:25" x14ac:dyDescent="0.25">
      <c r="A7" s="8" t="s">
        <v>54</v>
      </c>
      <c r="B7" s="9" t="s">
        <v>64</v>
      </c>
      <c r="C7" s="117" t="s">
        <v>54</v>
      </c>
      <c r="D7" s="10" t="s">
        <v>227</v>
      </c>
      <c r="E7" s="9">
        <v>51</v>
      </c>
      <c r="F7" s="9">
        <v>4</v>
      </c>
      <c r="G7" s="11">
        <f t="shared" si="0"/>
        <v>7.8431372549019607E-2</v>
      </c>
      <c r="H7" s="161"/>
    </row>
    <row r="8" spans="1:25" x14ac:dyDescent="0.25">
      <c r="A8" s="8" t="s">
        <v>54</v>
      </c>
      <c r="B8" s="9" t="s">
        <v>64</v>
      </c>
      <c r="C8" s="117" t="s">
        <v>65</v>
      </c>
      <c r="D8" s="10" t="s">
        <v>227</v>
      </c>
      <c r="E8" s="9">
        <v>13</v>
      </c>
      <c r="F8" s="9">
        <v>1</v>
      </c>
      <c r="G8" s="11">
        <f t="shared" si="0"/>
        <v>7.6923076923076927E-2</v>
      </c>
      <c r="H8" s="161" t="s">
        <v>231</v>
      </c>
    </row>
    <row r="9" spans="1:25" x14ac:dyDescent="0.25">
      <c r="A9" s="8" t="s">
        <v>66</v>
      </c>
      <c r="B9" s="9" t="s">
        <v>55</v>
      </c>
      <c r="C9" s="117" t="s">
        <v>68</v>
      </c>
      <c r="D9" s="10" t="s">
        <v>232</v>
      </c>
      <c r="E9" s="9">
        <v>18</v>
      </c>
      <c r="F9" s="9">
        <v>1</v>
      </c>
      <c r="G9" s="11">
        <f t="shared" si="0"/>
        <v>5.5555555555555552E-2</v>
      </c>
      <c r="H9" s="161"/>
    </row>
    <row r="10" spans="1:25" x14ac:dyDescent="0.25">
      <c r="A10" s="8" t="s">
        <v>66</v>
      </c>
      <c r="B10" s="9" t="s">
        <v>55</v>
      </c>
      <c r="C10" s="117" t="s">
        <v>364</v>
      </c>
      <c r="D10" s="10" t="s">
        <v>232</v>
      </c>
      <c r="E10" s="9">
        <v>14</v>
      </c>
      <c r="F10" s="9">
        <v>2</v>
      </c>
      <c r="G10" s="11">
        <f t="shared" si="0"/>
        <v>0.14285714285714285</v>
      </c>
      <c r="H10" s="161"/>
    </row>
    <row r="11" spans="1:25" x14ac:dyDescent="0.25">
      <c r="A11" s="8" t="s">
        <v>66</v>
      </c>
      <c r="B11" s="9" t="s">
        <v>55</v>
      </c>
      <c r="C11" s="117" t="s">
        <v>71</v>
      </c>
      <c r="D11" s="10" t="s">
        <v>233</v>
      </c>
      <c r="E11" s="9">
        <v>12</v>
      </c>
      <c r="F11" s="9">
        <v>1</v>
      </c>
      <c r="G11" s="11">
        <f t="shared" si="0"/>
        <v>8.3333333333333329E-2</v>
      </c>
      <c r="H11" s="161" t="s">
        <v>221</v>
      </c>
    </row>
    <row r="12" spans="1:25" x14ac:dyDescent="0.25">
      <c r="A12" s="8" t="s">
        <v>66</v>
      </c>
      <c r="B12" s="9" t="s">
        <v>55</v>
      </c>
      <c r="C12" s="117" t="s">
        <v>72</v>
      </c>
      <c r="D12" s="10" t="s">
        <v>233</v>
      </c>
      <c r="E12" s="9">
        <v>16</v>
      </c>
      <c r="F12" s="9">
        <v>1</v>
      </c>
      <c r="G12" s="11">
        <f t="shared" si="0"/>
        <v>6.25E-2</v>
      </c>
      <c r="H12" s="161"/>
    </row>
    <row r="13" spans="1:25" x14ac:dyDescent="0.25">
      <c r="A13" s="8" t="s">
        <v>66</v>
      </c>
      <c r="B13" s="9" t="s">
        <v>55</v>
      </c>
      <c r="C13" s="117" t="s">
        <v>368</v>
      </c>
      <c r="D13" s="10" t="s">
        <v>233</v>
      </c>
      <c r="E13" s="9">
        <v>13</v>
      </c>
      <c r="F13" s="9">
        <v>1</v>
      </c>
      <c r="G13" s="11">
        <f t="shared" si="0"/>
        <v>7.6923076923076927E-2</v>
      </c>
      <c r="H13" s="161"/>
    </row>
    <row r="14" spans="1:25" x14ac:dyDescent="0.25">
      <c r="A14" s="8" t="s">
        <v>66</v>
      </c>
      <c r="B14" s="9" t="s">
        <v>61</v>
      </c>
      <c r="C14" s="117" t="s">
        <v>370</v>
      </c>
      <c r="D14" s="10" t="s">
        <v>234</v>
      </c>
      <c r="E14" s="9">
        <v>12</v>
      </c>
      <c r="F14" s="9">
        <v>1</v>
      </c>
      <c r="G14" s="11">
        <f t="shared" si="0"/>
        <v>8.3333333333333329E-2</v>
      </c>
      <c r="H14" s="161"/>
    </row>
    <row r="15" spans="1:25" ht="15.75" customHeight="1" x14ac:dyDescent="0.25">
      <c r="A15" s="8" t="s">
        <v>66</v>
      </c>
      <c r="B15" s="9" t="s">
        <v>61</v>
      </c>
      <c r="C15" s="117" t="s">
        <v>76</v>
      </c>
      <c r="D15" s="10" t="s">
        <v>236</v>
      </c>
      <c r="E15" s="9">
        <v>9</v>
      </c>
      <c r="F15" s="9">
        <v>3</v>
      </c>
      <c r="G15" s="11">
        <f t="shared" si="0"/>
        <v>0.33333333333333331</v>
      </c>
      <c r="H15" s="161"/>
    </row>
    <row r="16" spans="1:25" ht="15.75" customHeight="1" x14ac:dyDescent="0.25">
      <c r="A16" s="8" t="s">
        <v>66</v>
      </c>
      <c r="B16" s="9" t="s">
        <v>64</v>
      </c>
      <c r="C16" s="117" t="s">
        <v>77</v>
      </c>
      <c r="D16" s="10" t="s">
        <v>237</v>
      </c>
      <c r="E16" s="9">
        <v>102</v>
      </c>
      <c r="F16" s="9">
        <v>4</v>
      </c>
      <c r="G16" s="11">
        <f t="shared" si="0"/>
        <v>3.9215686274509803E-2</v>
      </c>
      <c r="H16" s="161"/>
    </row>
    <row r="17" spans="1:8" ht="15.75" customHeight="1" x14ac:dyDescent="0.25">
      <c r="A17" s="8" t="s">
        <v>78</v>
      </c>
      <c r="B17" s="9" t="s">
        <v>55</v>
      </c>
      <c r="C17" s="117" t="s">
        <v>376</v>
      </c>
      <c r="D17" s="10" t="s">
        <v>241</v>
      </c>
      <c r="E17" s="9">
        <v>31</v>
      </c>
      <c r="F17" s="9">
        <v>1</v>
      </c>
      <c r="G17" s="11">
        <f t="shared" si="0"/>
        <v>3.2258064516129031E-2</v>
      </c>
      <c r="H17" s="161"/>
    </row>
    <row r="18" spans="1:8" ht="15.75" customHeight="1" x14ac:dyDescent="0.25">
      <c r="A18" s="8" t="s">
        <v>78</v>
      </c>
      <c r="B18" s="9" t="s">
        <v>55</v>
      </c>
      <c r="C18" s="117" t="s">
        <v>378</v>
      </c>
      <c r="D18" s="10" t="s">
        <v>241</v>
      </c>
      <c r="E18" s="9">
        <v>25</v>
      </c>
      <c r="F18" s="9">
        <v>5</v>
      </c>
      <c r="G18" s="11">
        <f t="shared" si="0"/>
        <v>0.2</v>
      </c>
      <c r="H18" s="161"/>
    </row>
    <row r="19" spans="1:8" ht="15.75" customHeight="1" x14ac:dyDescent="0.25">
      <c r="A19" s="8" t="s">
        <v>78</v>
      </c>
      <c r="B19" s="9" t="s">
        <v>55</v>
      </c>
      <c r="C19" s="117" t="s">
        <v>82</v>
      </c>
      <c r="D19" s="10" t="s">
        <v>242</v>
      </c>
      <c r="E19" s="9">
        <v>20</v>
      </c>
      <c r="F19" s="9">
        <v>1</v>
      </c>
      <c r="G19" s="11">
        <f t="shared" si="0"/>
        <v>0.05</v>
      </c>
      <c r="H19" s="161"/>
    </row>
    <row r="20" spans="1:8" ht="15.75" customHeight="1" x14ac:dyDescent="0.25">
      <c r="A20" s="8" t="s">
        <v>78</v>
      </c>
      <c r="B20" s="9" t="s">
        <v>61</v>
      </c>
      <c r="C20" s="117" t="s">
        <v>384</v>
      </c>
      <c r="D20" s="10" t="s">
        <v>245</v>
      </c>
      <c r="E20" s="9">
        <v>13</v>
      </c>
      <c r="F20" s="9">
        <v>1</v>
      </c>
      <c r="G20" s="11">
        <f t="shared" si="0"/>
        <v>7.6923076923076927E-2</v>
      </c>
      <c r="H20" s="161"/>
    </row>
    <row r="21" spans="1:8" ht="15.75" customHeight="1" x14ac:dyDescent="0.25">
      <c r="A21" s="8" t="s">
        <v>78</v>
      </c>
      <c r="B21" s="9" t="s">
        <v>61</v>
      </c>
      <c r="C21" s="117" t="s">
        <v>88</v>
      </c>
      <c r="D21" s="10" t="s">
        <v>250</v>
      </c>
      <c r="E21" s="9">
        <v>25</v>
      </c>
      <c r="F21" s="9">
        <v>2</v>
      </c>
      <c r="G21" s="11">
        <f t="shared" si="0"/>
        <v>0.08</v>
      </c>
      <c r="H21" s="161"/>
    </row>
    <row r="22" spans="1:8" ht="15.75" customHeight="1" x14ac:dyDescent="0.25">
      <c r="A22" s="8" t="s">
        <v>92</v>
      </c>
      <c r="B22" s="9" t="s">
        <v>64</v>
      </c>
      <c r="C22" s="117" t="s">
        <v>94</v>
      </c>
      <c r="D22" s="10" t="s">
        <v>254</v>
      </c>
      <c r="E22" s="9">
        <v>50</v>
      </c>
      <c r="F22" s="9">
        <v>3</v>
      </c>
      <c r="G22" s="11">
        <f t="shared" si="0"/>
        <v>0.06</v>
      </c>
      <c r="H22" s="161"/>
    </row>
    <row r="23" spans="1:8" ht="15.75" customHeight="1" x14ac:dyDescent="0.25">
      <c r="A23" s="8" t="s">
        <v>95</v>
      </c>
      <c r="B23" s="9" t="s">
        <v>55</v>
      </c>
      <c r="C23" s="117" t="s">
        <v>97</v>
      </c>
      <c r="D23" s="10" t="s">
        <v>255</v>
      </c>
      <c r="E23" s="9">
        <v>19</v>
      </c>
      <c r="F23" s="9">
        <v>2</v>
      </c>
      <c r="G23" s="11">
        <f t="shared" si="0"/>
        <v>0.10526315789473684</v>
      </c>
      <c r="H23" s="161"/>
    </row>
    <row r="24" spans="1:8" ht="15.75" customHeight="1" x14ac:dyDescent="0.25">
      <c r="A24" s="8" t="s">
        <v>95</v>
      </c>
      <c r="B24" s="9" t="s">
        <v>64</v>
      </c>
      <c r="C24" s="117" t="s">
        <v>100</v>
      </c>
      <c r="D24" s="10" t="s">
        <v>258</v>
      </c>
      <c r="E24" s="9">
        <v>8</v>
      </c>
      <c r="F24" s="9">
        <v>1</v>
      </c>
      <c r="G24" s="11">
        <f t="shared" si="0"/>
        <v>0.125</v>
      </c>
      <c r="H24" s="161" t="s">
        <v>260</v>
      </c>
    </row>
    <row r="25" spans="1:8" ht="15.75" customHeight="1" x14ac:dyDescent="0.25">
      <c r="A25" s="8" t="s">
        <v>101</v>
      </c>
      <c r="B25" s="9" t="s">
        <v>55</v>
      </c>
      <c r="C25" s="117" t="s">
        <v>102</v>
      </c>
      <c r="D25" s="10" t="s">
        <v>262</v>
      </c>
      <c r="E25" s="9">
        <v>22</v>
      </c>
      <c r="F25" s="9">
        <v>1</v>
      </c>
      <c r="G25" s="11">
        <f t="shared" si="0"/>
        <v>4.5454545454545456E-2</v>
      </c>
      <c r="H25" s="161"/>
    </row>
    <row r="26" spans="1:8" ht="15.75" customHeight="1" x14ac:dyDescent="0.25">
      <c r="A26" s="190" t="s">
        <v>101</v>
      </c>
      <c r="B26" s="177" t="s">
        <v>61</v>
      </c>
      <c r="C26" s="190" t="s">
        <v>103</v>
      </c>
      <c r="D26" s="144" t="s">
        <v>263</v>
      </c>
      <c r="E26" s="9">
        <v>8</v>
      </c>
      <c r="F26" s="9">
        <v>1</v>
      </c>
      <c r="G26" s="11">
        <f t="shared" si="0"/>
        <v>0.125</v>
      </c>
      <c r="H26" s="161" t="s">
        <v>220</v>
      </c>
    </row>
    <row r="27" spans="1:8" ht="15.75" customHeight="1" x14ac:dyDescent="0.25">
      <c r="A27" s="8" t="s">
        <v>101</v>
      </c>
      <c r="B27" s="9" t="s">
        <v>64</v>
      </c>
      <c r="C27" s="117" t="s">
        <v>101</v>
      </c>
      <c r="D27" s="10" t="s">
        <v>264</v>
      </c>
      <c r="E27" s="9">
        <v>59</v>
      </c>
      <c r="F27" s="9">
        <v>1</v>
      </c>
      <c r="G27" s="11">
        <f t="shared" si="0"/>
        <v>1.6949152542372881E-2</v>
      </c>
      <c r="H27" s="161"/>
    </row>
    <row r="28" spans="1:8" ht="15.75" customHeight="1" x14ac:dyDescent="0.25">
      <c r="A28" s="8" t="s">
        <v>101</v>
      </c>
      <c r="B28" s="9" t="s">
        <v>64</v>
      </c>
      <c r="C28" s="117" t="s">
        <v>104</v>
      </c>
      <c r="D28" s="10" t="s">
        <v>264</v>
      </c>
      <c r="E28" s="9">
        <v>39</v>
      </c>
      <c r="F28" s="9">
        <v>1</v>
      </c>
      <c r="G28" s="11">
        <f t="shared" si="0"/>
        <v>2.564102564102564E-2</v>
      </c>
      <c r="H28" s="161"/>
    </row>
    <row r="29" spans="1:8" ht="15.75" customHeight="1" x14ac:dyDescent="0.25">
      <c r="A29" s="8" t="s">
        <v>105</v>
      </c>
      <c r="B29" s="9" t="s">
        <v>55</v>
      </c>
      <c r="C29" s="117" t="s">
        <v>408</v>
      </c>
      <c r="D29" s="10" t="s">
        <v>222</v>
      </c>
      <c r="E29" s="9">
        <v>14</v>
      </c>
      <c r="F29" s="9">
        <v>2</v>
      </c>
      <c r="G29" s="11">
        <f t="shared" si="0"/>
        <v>0.14285714285714285</v>
      </c>
      <c r="H29" s="161" t="s">
        <v>221</v>
      </c>
    </row>
    <row r="30" spans="1:8" ht="15.75" customHeight="1" x14ac:dyDescent="0.25">
      <c r="A30" s="8" t="s">
        <v>105</v>
      </c>
      <c r="B30" s="9" t="s">
        <v>55</v>
      </c>
      <c r="C30" s="117" t="s">
        <v>106</v>
      </c>
      <c r="D30" s="10" t="s">
        <v>267</v>
      </c>
      <c r="E30" s="9">
        <v>25</v>
      </c>
      <c r="F30" s="9">
        <v>1</v>
      </c>
      <c r="G30" s="11">
        <f t="shared" si="0"/>
        <v>0.04</v>
      </c>
      <c r="H30" s="161"/>
    </row>
    <row r="31" spans="1:8" ht="15.75" customHeight="1" x14ac:dyDescent="0.25">
      <c r="A31" s="8" t="s">
        <v>105</v>
      </c>
      <c r="B31" s="9" t="s">
        <v>55</v>
      </c>
      <c r="C31" s="117" t="s">
        <v>108</v>
      </c>
      <c r="D31" s="10" t="s">
        <v>266</v>
      </c>
      <c r="E31" s="9">
        <v>15</v>
      </c>
      <c r="F31" s="9">
        <v>2</v>
      </c>
      <c r="G31" s="11">
        <f t="shared" si="0"/>
        <v>0.13333333333333333</v>
      </c>
      <c r="H31" s="161" t="s">
        <v>221</v>
      </c>
    </row>
    <row r="32" spans="1:8" ht="15.75" customHeight="1" x14ac:dyDescent="0.25">
      <c r="A32" s="8" t="s">
        <v>105</v>
      </c>
      <c r="B32" s="9" t="s">
        <v>55</v>
      </c>
      <c r="C32" s="117" t="s">
        <v>109</v>
      </c>
      <c r="D32" s="10" t="s">
        <v>266</v>
      </c>
      <c r="E32" s="9">
        <v>22</v>
      </c>
      <c r="F32" s="9">
        <v>2</v>
      </c>
      <c r="G32" s="11">
        <f t="shared" si="0"/>
        <v>9.0909090909090912E-2</v>
      </c>
      <c r="H32" s="161"/>
    </row>
    <row r="33" spans="1:8" ht="15.75" customHeight="1" x14ac:dyDescent="0.25">
      <c r="A33" s="8" t="s">
        <v>105</v>
      </c>
      <c r="B33" s="9" t="s">
        <v>55</v>
      </c>
      <c r="C33" s="117" t="s">
        <v>110</v>
      </c>
      <c r="D33" s="10" t="s">
        <v>268</v>
      </c>
      <c r="E33" s="9">
        <v>20</v>
      </c>
      <c r="F33" s="9">
        <v>4</v>
      </c>
      <c r="G33" s="11">
        <f t="shared" si="0"/>
        <v>0.2</v>
      </c>
      <c r="H33" s="161"/>
    </row>
    <row r="34" spans="1:8" ht="15.75" customHeight="1" x14ac:dyDescent="0.25">
      <c r="A34" s="8" t="s">
        <v>105</v>
      </c>
      <c r="B34" s="9" t="s">
        <v>55</v>
      </c>
      <c r="C34" s="117" t="s">
        <v>116</v>
      </c>
      <c r="D34" s="10" t="s">
        <v>268</v>
      </c>
      <c r="E34" s="9">
        <v>19</v>
      </c>
      <c r="F34" s="9">
        <v>2</v>
      </c>
      <c r="G34" s="11">
        <f t="shared" si="0"/>
        <v>0.10526315789473684</v>
      </c>
      <c r="H34" s="161"/>
    </row>
    <row r="35" spans="1:8" ht="15.75" customHeight="1" x14ac:dyDescent="0.25">
      <c r="A35" s="8" t="s">
        <v>105</v>
      </c>
      <c r="B35" s="9" t="s">
        <v>55</v>
      </c>
      <c r="C35" s="117" t="s">
        <v>120</v>
      </c>
      <c r="D35" s="10" t="s">
        <v>268</v>
      </c>
      <c r="E35" s="9">
        <v>22</v>
      </c>
      <c r="F35" s="9">
        <v>2</v>
      </c>
      <c r="G35" s="11">
        <f t="shared" si="0"/>
        <v>9.0909090909090912E-2</v>
      </c>
      <c r="H35" s="161"/>
    </row>
    <row r="36" spans="1:8" ht="15.75" customHeight="1" x14ac:dyDescent="0.25">
      <c r="A36" s="8" t="s">
        <v>105</v>
      </c>
      <c r="B36" s="9" t="s">
        <v>55</v>
      </c>
      <c r="C36" s="117" t="s">
        <v>121</v>
      </c>
      <c r="D36" s="10" t="s">
        <v>266</v>
      </c>
      <c r="E36" s="9">
        <v>20</v>
      </c>
      <c r="F36" s="9">
        <v>3</v>
      </c>
      <c r="G36" s="11">
        <f t="shared" si="0"/>
        <v>0.15</v>
      </c>
      <c r="H36" s="161"/>
    </row>
    <row r="37" spans="1:8" ht="15.75" customHeight="1" x14ac:dyDescent="0.25">
      <c r="A37" s="8" t="s">
        <v>105</v>
      </c>
      <c r="B37" s="9" t="s">
        <v>55</v>
      </c>
      <c r="C37" s="117" t="s">
        <v>122</v>
      </c>
      <c r="D37" s="10" t="s">
        <v>268</v>
      </c>
      <c r="E37" s="9">
        <v>18</v>
      </c>
      <c r="F37" s="9">
        <v>3</v>
      </c>
      <c r="G37" s="11">
        <f t="shared" si="0"/>
        <v>0.16666666666666666</v>
      </c>
      <c r="H37" s="161"/>
    </row>
    <row r="38" spans="1:8" ht="15.75" customHeight="1" x14ac:dyDescent="0.25">
      <c r="A38" s="8" t="s">
        <v>105</v>
      </c>
      <c r="B38" s="9" t="s">
        <v>55</v>
      </c>
      <c r="C38" s="117" t="s">
        <v>123</v>
      </c>
      <c r="D38" s="10" t="s">
        <v>266</v>
      </c>
      <c r="E38" s="9">
        <v>26</v>
      </c>
      <c r="F38" s="9">
        <v>2</v>
      </c>
      <c r="G38" s="11">
        <f t="shared" si="0"/>
        <v>7.6923076923076927E-2</v>
      </c>
      <c r="H38" s="161"/>
    </row>
    <row r="39" spans="1:8" ht="15.75" customHeight="1" x14ac:dyDescent="0.25">
      <c r="A39" s="8" t="s">
        <v>105</v>
      </c>
      <c r="B39" s="9" t="s">
        <v>61</v>
      </c>
      <c r="C39" s="117" t="s">
        <v>107</v>
      </c>
      <c r="D39" s="10" t="s">
        <v>271</v>
      </c>
      <c r="E39" s="9">
        <v>17</v>
      </c>
      <c r="F39" s="9">
        <v>1</v>
      </c>
      <c r="G39" s="11">
        <f t="shared" si="0"/>
        <v>5.8823529411764705E-2</v>
      </c>
      <c r="H39" s="161"/>
    </row>
    <row r="40" spans="1:8" ht="15.75" customHeight="1" x14ac:dyDescent="0.25">
      <c r="A40" s="8" t="s">
        <v>105</v>
      </c>
      <c r="B40" s="9" t="s">
        <v>61</v>
      </c>
      <c r="C40" s="117" t="s">
        <v>126</v>
      </c>
      <c r="D40" s="10" t="s">
        <v>272</v>
      </c>
      <c r="E40" s="9">
        <v>21</v>
      </c>
      <c r="F40" s="9">
        <v>1</v>
      </c>
      <c r="G40" s="11">
        <f t="shared" si="0"/>
        <v>4.7619047619047616E-2</v>
      </c>
      <c r="H40" s="161"/>
    </row>
    <row r="41" spans="1:8" ht="15.75" customHeight="1" x14ac:dyDescent="0.25">
      <c r="A41" s="8" t="s">
        <v>105</v>
      </c>
      <c r="B41" s="9" t="s">
        <v>61</v>
      </c>
      <c r="C41" s="117" t="s">
        <v>111</v>
      </c>
      <c r="D41" s="10" t="s">
        <v>273</v>
      </c>
      <c r="E41" s="9">
        <v>18</v>
      </c>
      <c r="F41" s="9">
        <v>1</v>
      </c>
      <c r="G41" s="11">
        <f t="shared" si="0"/>
        <v>5.5555555555555552E-2</v>
      </c>
      <c r="H41" s="161"/>
    </row>
    <row r="42" spans="1:8" ht="15.75" customHeight="1" x14ac:dyDescent="0.25">
      <c r="A42" s="8" t="s">
        <v>105</v>
      </c>
      <c r="B42" s="9" t="s">
        <v>61</v>
      </c>
      <c r="C42" s="117" t="s">
        <v>128</v>
      </c>
      <c r="D42" s="10" t="s">
        <v>277</v>
      </c>
      <c r="E42" s="9">
        <v>18</v>
      </c>
      <c r="F42" s="9">
        <v>2</v>
      </c>
      <c r="G42" s="11">
        <f t="shared" si="0"/>
        <v>0.1111111111111111</v>
      </c>
      <c r="H42" s="161"/>
    </row>
    <row r="43" spans="1:8" ht="15.75" customHeight="1" x14ac:dyDescent="0.25">
      <c r="A43" s="8" t="s">
        <v>105</v>
      </c>
      <c r="B43" s="9" t="s">
        <v>61</v>
      </c>
      <c r="C43" s="117" t="s">
        <v>122</v>
      </c>
      <c r="D43" s="10" t="s">
        <v>281</v>
      </c>
      <c r="E43" s="9">
        <v>10</v>
      </c>
      <c r="F43" s="9">
        <v>1</v>
      </c>
      <c r="G43" s="11">
        <f t="shared" si="0"/>
        <v>0.1</v>
      </c>
      <c r="H43" s="161"/>
    </row>
    <row r="44" spans="1:8" ht="15.75" customHeight="1" x14ac:dyDescent="0.25">
      <c r="A44" s="8" t="s">
        <v>105</v>
      </c>
      <c r="B44" s="9" t="s">
        <v>61</v>
      </c>
      <c r="C44" s="117" t="s">
        <v>123</v>
      </c>
      <c r="D44" s="10" t="s">
        <v>282</v>
      </c>
      <c r="E44" s="9">
        <v>18</v>
      </c>
      <c r="F44" s="9">
        <v>1</v>
      </c>
      <c r="G44" s="11">
        <f t="shared" si="0"/>
        <v>5.5555555555555552E-2</v>
      </c>
      <c r="H44" s="161"/>
    </row>
    <row r="45" spans="1:8" ht="15.75" customHeight="1" x14ac:dyDescent="0.25">
      <c r="A45" s="8" t="s">
        <v>130</v>
      </c>
      <c r="B45" s="9" t="s">
        <v>55</v>
      </c>
      <c r="C45" s="117" t="s">
        <v>131</v>
      </c>
      <c r="D45" s="10" t="s">
        <v>283</v>
      </c>
      <c r="E45" s="9">
        <v>18</v>
      </c>
      <c r="F45" s="9">
        <v>1</v>
      </c>
      <c r="G45" s="11">
        <f t="shared" si="0"/>
        <v>5.5555555555555552E-2</v>
      </c>
      <c r="H45" s="161"/>
    </row>
    <row r="46" spans="1:8" ht="15.75" customHeight="1" x14ac:dyDescent="0.25">
      <c r="A46" s="8" t="s">
        <v>130</v>
      </c>
      <c r="B46" s="9" t="s">
        <v>61</v>
      </c>
      <c r="C46" s="117" t="s">
        <v>131</v>
      </c>
      <c r="D46" s="10" t="s">
        <v>285</v>
      </c>
      <c r="E46" s="9">
        <v>13</v>
      </c>
      <c r="F46" s="9">
        <v>1</v>
      </c>
      <c r="G46" s="11">
        <f t="shared" si="0"/>
        <v>7.6923076923076927E-2</v>
      </c>
      <c r="H46" s="161"/>
    </row>
    <row r="47" spans="1:8" ht="15.75" customHeight="1" x14ac:dyDescent="0.25">
      <c r="A47" s="8" t="s">
        <v>130</v>
      </c>
      <c r="B47" s="9" t="s">
        <v>61</v>
      </c>
      <c r="C47" s="117" t="s">
        <v>132</v>
      </c>
      <c r="D47" s="10" t="s">
        <v>286</v>
      </c>
      <c r="E47" s="9">
        <v>14</v>
      </c>
      <c r="F47" s="9">
        <v>1</v>
      </c>
      <c r="G47" s="11">
        <f t="shared" si="0"/>
        <v>7.1428571428571425E-2</v>
      </c>
      <c r="H47" s="161"/>
    </row>
    <row r="48" spans="1:8" ht="15.75" customHeight="1" x14ac:dyDescent="0.25">
      <c r="A48" s="8" t="s">
        <v>133</v>
      </c>
      <c r="B48" s="9" t="s">
        <v>55</v>
      </c>
      <c r="C48" s="117" t="s">
        <v>134</v>
      </c>
      <c r="D48" s="10" t="s">
        <v>287</v>
      </c>
      <c r="E48" s="9">
        <v>13</v>
      </c>
      <c r="F48" s="9">
        <v>1</v>
      </c>
      <c r="G48" s="11">
        <f t="shared" si="0"/>
        <v>7.6923076923076927E-2</v>
      </c>
      <c r="H48" s="161"/>
    </row>
    <row r="49" spans="1:8" ht="15.75" customHeight="1" x14ac:dyDescent="0.25">
      <c r="A49" s="8" t="s">
        <v>133</v>
      </c>
      <c r="B49" s="9" t="s">
        <v>55</v>
      </c>
      <c r="C49" s="117" t="s">
        <v>136</v>
      </c>
      <c r="D49" s="10" t="s">
        <v>288</v>
      </c>
      <c r="E49" s="9">
        <v>19</v>
      </c>
      <c r="F49" s="9">
        <v>2</v>
      </c>
      <c r="G49" s="11">
        <f t="shared" si="0"/>
        <v>0.10526315789473684</v>
      </c>
      <c r="H49" s="161"/>
    </row>
    <row r="50" spans="1:8" ht="15.75" customHeight="1" x14ac:dyDescent="0.25">
      <c r="A50" s="8" t="s">
        <v>133</v>
      </c>
      <c r="B50" s="9" t="s">
        <v>55</v>
      </c>
      <c r="C50" s="117" t="s">
        <v>138</v>
      </c>
      <c r="D50" s="10" t="s">
        <v>288</v>
      </c>
      <c r="E50" s="9">
        <v>15</v>
      </c>
      <c r="F50" s="9">
        <v>2</v>
      </c>
      <c r="G50" s="11">
        <f t="shared" si="0"/>
        <v>0.13333333333333333</v>
      </c>
      <c r="H50" s="161"/>
    </row>
    <row r="51" spans="1:8" ht="15.75" customHeight="1" x14ac:dyDescent="0.25">
      <c r="A51" s="8" t="s">
        <v>141</v>
      </c>
      <c r="B51" s="9" t="s">
        <v>55</v>
      </c>
      <c r="C51" s="117" t="s">
        <v>143</v>
      </c>
      <c r="D51" s="10" t="s">
        <v>290</v>
      </c>
      <c r="E51" s="9">
        <v>19</v>
      </c>
      <c r="F51" s="9">
        <v>1</v>
      </c>
      <c r="G51" s="11">
        <f t="shared" si="0"/>
        <v>5.2631578947368418E-2</v>
      </c>
      <c r="H51" s="161"/>
    </row>
    <row r="52" spans="1:8" ht="15.75" customHeight="1" x14ac:dyDescent="0.25">
      <c r="A52" s="8" t="s">
        <v>141</v>
      </c>
      <c r="B52" s="9" t="s">
        <v>55</v>
      </c>
      <c r="C52" s="117" t="s">
        <v>145</v>
      </c>
      <c r="D52" s="10" t="s">
        <v>291</v>
      </c>
      <c r="E52" s="9">
        <v>20</v>
      </c>
      <c r="F52" s="9">
        <v>1</v>
      </c>
      <c r="G52" s="11">
        <f t="shared" si="0"/>
        <v>0.05</v>
      </c>
      <c r="H52" s="161"/>
    </row>
    <row r="53" spans="1:8" ht="15.75" customHeight="1" x14ac:dyDescent="0.25">
      <c r="A53" s="8" t="s">
        <v>141</v>
      </c>
      <c r="B53" s="9" t="s">
        <v>55</v>
      </c>
      <c r="C53" s="117" t="s">
        <v>146</v>
      </c>
      <c r="D53" s="10" t="s">
        <v>290</v>
      </c>
      <c r="E53" s="9">
        <v>23</v>
      </c>
      <c r="F53" s="9">
        <v>1</v>
      </c>
      <c r="G53" s="11">
        <f t="shared" si="0"/>
        <v>4.3478260869565216E-2</v>
      </c>
      <c r="H53" s="161"/>
    </row>
    <row r="54" spans="1:8" ht="15.75" customHeight="1" x14ac:dyDescent="0.25">
      <c r="A54" s="190" t="s">
        <v>141</v>
      </c>
      <c r="B54" s="177" t="s">
        <v>61</v>
      </c>
      <c r="C54" s="190" t="s">
        <v>148</v>
      </c>
      <c r="D54" s="144" t="s">
        <v>292</v>
      </c>
      <c r="E54" s="9">
        <v>6</v>
      </c>
      <c r="F54" s="9">
        <v>2</v>
      </c>
      <c r="G54" s="11">
        <f t="shared" si="0"/>
        <v>0.33333333333333331</v>
      </c>
      <c r="H54" s="161" t="s">
        <v>220</v>
      </c>
    </row>
    <row r="55" spans="1:8" ht="15.75" customHeight="1" x14ac:dyDescent="0.25">
      <c r="A55" s="8" t="s">
        <v>141</v>
      </c>
      <c r="B55" s="9" t="s">
        <v>61</v>
      </c>
      <c r="C55" s="117" t="s">
        <v>463</v>
      </c>
      <c r="D55" s="10" t="s">
        <v>293</v>
      </c>
      <c r="E55" s="9">
        <v>25</v>
      </c>
      <c r="F55" s="9">
        <v>1</v>
      </c>
      <c r="G55" s="11">
        <f t="shared" si="0"/>
        <v>0.04</v>
      </c>
      <c r="H55" s="175"/>
    </row>
    <row r="56" spans="1:8" ht="15.75" customHeight="1" x14ac:dyDescent="0.25">
      <c r="A56" s="8" t="s">
        <v>141</v>
      </c>
      <c r="B56" s="9" t="s">
        <v>61</v>
      </c>
      <c r="C56" s="117" t="s">
        <v>152</v>
      </c>
      <c r="D56" s="10" t="s">
        <v>295</v>
      </c>
      <c r="E56" s="9">
        <v>27</v>
      </c>
      <c r="F56" s="9">
        <v>3</v>
      </c>
      <c r="G56" s="11">
        <f t="shared" si="0"/>
        <v>0.1111111111111111</v>
      </c>
      <c r="H56" s="175"/>
    </row>
    <row r="57" spans="1:8" ht="15.75" customHeight="1" x14ac:dyDescent="0.25">
      <c r="A57" s="8" t="s">
        <v>301</v>
      </c>
      <c r="B57" s="9" t="s">
        <v>55</v>
      </c>
      <c r="C57" s="117" t="s">
        <v>154</v>
      </c>
      <c r="D57" s="10" t="s">
        <v>296</v>
      </c>
      <c r="E57" s="9">
        <v>22</v>
      </c>
      <c r="F57" s="9">
        <v>3</v>
      </c>
      <c r="G57" s="11">
        <f t="shared" si="0"/>
        <v>0.13636363636363635</v>
      </c>
      <c r="H57" s="175"/>
    </row>
    <row r="58" spans="1:8" ht="15.75" customHeight="1" x14ac:dyDescent="0.25">
      <c r="A58" s="8" t="s">
        <v>301</v>
      </c>
      <c r="B58" s="9" t="s">
        <v>55</v>
      </c>
      <c r="C58" s="117" t="s">
        <v>155</v>
      </c>
      <c r="D58" s="10" t="s">
        <v>297</v>
      </c>
      <c r="E58" s="9">
        <v>24</v>
      </c>
      <c r="F58" s="9">
        <v>1</v>
      </c>
      <c r="G58" s="11">
        <f t="shared" si="0"/>
        <v>4.1666666666666664E-2</v>
      </c>
      <c r="H58" s="175"/>
    </row>
    <row r="59" spans="1:8" ht="15.75" customHeight="1" x14ac:dyDescent="0.25">
      <c r="A59" s="8" t="s">
        <v>301</v>
      </c>
      <c r="B59" s="9" t="s">
        <v>61</v>
      </c>
      <c r="C59" s="117" t="s">
        <v>156</v>
      </c>
      <c r="D59" s="10" t="s">
        <v>298</v>
      </c>
      <c r="E59" s="9">
        <v>11</v>
      </c>
      <c r="F59" s="9">
        <v>1</v>
      </c>
      <c r="G59" s="11">
        <f t="shared" si="0"/>
        <v>9.0909090909090912E-2</v>
      </c>
      <c r="H59" s="175"/>
    </row>
    <row r="60" spans="1:8" ht="15.75" customHeight="1" x14ac:dyDescent="0.25">
      <c r="A60" s="8" t="s">
        <v>301</v>
      </c>
      <c r="B60" s="9" t="s">
        <v>61</v>
      </c>
      <c r="C60" s="117" t="s">
        <v>157</v>
      </c>
      <c r="D60" s="10" t="s">
        <v>235</v>
      </c>
      <c r="E60" s="9">
        <v>13</v>
      </c>
      <c r="F60" s="9">
        <v>1</v>
      </c>
      <c r="G60" s="11">
        <f t="shared" si="0"/>
        <v>7.6923076923076927E-2</v>
      </c>
      <c r="H60" s="175"/>
    </row>
    <row r="61" spans="1:8" ht="15.75" customHeight="1" x14ac:dyDescent="0.25">
      <c r="A61" s="8" t="s">
        <v>301</v>
      </c>
      <c r="B61" s="9" t="s">
        <v>61</v>
      </c>
      <c r="C61" s="117" t="s">
        <v>158</v>
      </c>
      <c r="D61" s="10" t="s">
        <v>299</v>
      </c>
      <c r="E61" s="9">
        <v>26</v>
      </c>
      <c r="F61" s="9">
        <v>1</v>
      </c>
      <c r="G61" s="11">
        <f t="shared" si="0"/>
        <v>3.8461538461538464E-2</v>
      </c>
      <c r="H61" s="161"/>
    </row>
    <row r="62" spans="1:8" ht="15.75" customHeight="1" x14ac:dyDescent="0.25">
      <c r="A62" s="8" t="s">
        <v>160</v>
      </c>
      <c r="B62" s="9" t="s">
        <v>55</v>
      </c>
      <c r="C62" s="117" t="s">
        <v>161</v>
      </c>
      <c r="D62" s="10" t="s">
        <v>303</v>
      </c>
      <c r="E62" s="9">
        <v>21</v>
      </c>
      <c r="F62" s="9">
        <v>3</v>
      </c>
      <c r="G62" s="11">
        <f t="shared" si="0"/>
        <v>0.14285714285714285</v>
      </c>
      <c r="H62" s="175"/>
    </row>
    <row r="63" spans="1:8" ht="15.75" customHeight="1" x14ac:dyDescent="0.25">
      <c r="A63" s="8" t="s">
        <v>160</v>
      </c>
      <c r="B63" s="9" t="s">
        <v>55</v>
      </c>
      <c r="C63" s="117" t="s">
        <v>162</v>
      </c>
      <c r="D63" s="10" t="s">
        <v>305</v>
      </c>
      <c r="E63" s="9">
        <v>36</v>
      </c>
      <c r="F63" s="9">
        <v>1</v>
      </c>
      <c r="G63" s="11">
        <f t="shared" si="0"/>
        <v>2.7777777777777776E-2</v>
      </c>
      <c r="H63" s="175"/>
    </row>
    <row r="64" spans="1:8" ht="15.75" customHeight="1" x14ac:dyDescent="0.25">
      <c r="A64" s="8" t="s">
        <v>160</v>
      </c>
      <c r="B64" s="9" t="s">
        <v>61</v>
      </c>
      <c r="C64" s="117" t="s">
        <v>163</v>
      </c>
      <c r="D64" s="10" t="s">
        <v>235</v>
      </c>
      <c r="E64" s="9">
        <v>13</v>
      </c>
      <c r="F64" s="9">
        <v>1</v>
      </c>
      <c r="G64" s="11">
        <f t="shared" si="0"/>
        <v>7.6923076923076927E-2</v>
      </c>
      <c r="H64" s="175"/>
    </row>
    <row r="65" spans="1:8" ht="15.75" customHeight="1" x14ac:dyDescent="0.25">
      <c r="A65" s="8" t="s">
        <v>160</v>
      </c>
      <c r="B65" s="9" t="s">
        <v>61</v>
      </c>
      <c r="C65" s="117" t="s">
        <v>164</v>
      </c>
      <c r="D65" s="10" t="s">
        <v>235</v>
      </c>
      <c r="E65" s="9">
        <v>19</v>
      </c>
      <c r="F65" s="9">
        <v>1</v>
      </c>
      <c r="G65" s="11">
        <f t="shared" si="0"/>
        <v>5.2631578947368418E-2</v>
      </c>
      <c r="H65" s="161"/>
    </row>
    <row r="66" spans="1:8" ht="15.75" customHeight="1" x14ac:dyDescent="0.25">
      <c r="A66" s="8" t="s">
        <v>169</v>
      </c>
      <c r="B66" s="9" t="s">
        <v>55</v>
      </c>
      <c r="C66" s="117" t="s">
        <v>489</v>
      </c>
      <c r="D66" s="10" t="s">
        <v>313</v>
      </c>
      <c r="E66" s="9">
        <v>27</v>
      </c>
      <c r="F66" s="9">
        <v>3</v>
      </c>
      <c r="G66" s="11">
        <f t="shared" si="0"/>
        <v>0.1111111111111111</v>
      </c>
      <c r="H66" s="161"/>
    </row>
    <row r="67" spans="1:8" ht="15.75" customHeight="1" x14ac:dyDescent="0.25">
      <c r="A67" s="8" t="s">
        <v>169</v>
      </c>
      <c r="B67" s="9" t="s">
        <v>61</v>
      </c>
      <c r="C67" s="117" t="s">
        <v>177</v>
      </c>
      <c r="D67" s="10" t="s">
        <v>314</v>
      </c>
      <c r="E67" s="9">
        <v>30</v>
      </c>
      <c r="F67" s="9">
        <v>1</v>
      </c>
      <c r="G67" s="11">
        <f t="shared" ref="G67:G86" si="1">F67/E67</f>
        <v>3.3333333333333333E-2</v>
      </c>
      <c r="H67" s="161"/>
    </row>
    <row r="68" spans="1:8" ht="15.75" customHeight="1" x14ac:dyDescent="0.25">
      <c r="A68" s="8" t="s">
        <v>169</v>
      </c>
      <c r="B68" s="9" t="s">
        <v>61</v>
      </c>
      <c r="C68" s="117" t="s">
        <v>178</v>
      </c>
      <c r="D68" s="10" t="s">
        <v>315</v>
      </c>
      <c r="E68" s="9">
        <v>26</v>
      </c>
      <c r="F68" s="9">
        <v>2</v>
      </c>
      <c r="G68" s="11">
        <f t="shared" si="1"/>
        <v>7.6923076923076927E-2</v>
      </c>
      <c r="H68" s="161"/>
    </row>
    <row r="69" spans="1:8" ht="15.75" customHeight="1" x14ac:dyDescent="0.25">
      <c r="A69" s="8" t="s">
        <v>169</v>
      </c>
      <c r="B69" s="9" t="s">
        <v>61</v>
      </c>
      <c r="C69" s="117" t="s">
        <v>179</v>
      </c>
      <c r="D69" s="10" t="s">
        <v>317</v>
      </c>
      <c r="E69" s="9">
        <v>16</v>
      </c>
      <c r="F69" s="9">
        <v>3</v>
      </c>
      <c r="G69" s="11">
        <f t="shared" si="1"/>
        <v>0.1875</v>
      </c>
      <c r="H69" s="161"/>
    </row>
    <row r="70" spans="1:8" ht="15.75" customHeight="1" x14ac:dyDescent="0.25">
      <c r="A70" s="8" t="s">
        <v>181</v>
      </c>
      <c r="B70" s="9" t="s">
        <v>55</v>
      </c>
      <c r="C70" s="117" t="s">
        <v>498</v>
      </c>
      <c r="D70" s="10" t="s">
        <v>320</v>
      </c>
      <c r="E70" s="9">
        <v>32</v>
      </c>
      <c r="F70" s="9">
        <v>2</v>
      </c>
      <c r="G70" s="11">
        <f t="shared" si="1"/>
        <v>6.25E-2</v>
      </c>
      <c r="H70" s="175"/>
    </row>
    <row r="71" spans="1:8" ht="15.75" customHeight="1" x14ac:dyDescent="0.25">
      <c r="A71" s="8" t="s">
        <v>181</v>
      </c>
      <c r="B71" s="9" t="s">
        <v>61</v>
      </c>
      <c r="C71" s="117" t="s">
        <v>503</v>
      </c>
      <c r="D71" s="10" t="s">
        <v>323</v>
      </c>
      <c r="E71" s="9">
        <v>24</v>
      </c>
      <c r="F71" s="9">
        <v>1</v>
      </c>
      <c r="G71" s="11">
        <f t="shared" si="1"/>
        <v>4.1666666666666664E-2</v>
      </c>
      <c r="H71" s="175"/>
    </row>
    <row r="72" spans="1:8" ht="15.75" customHeight="1" x14ac:dyDescent="0.25">
      <c r="A72" s="8" t="s">
        <v>186</v>
      </c>
      <c r="B72" s="9" t="s">
        <v>55</v>
      </c>
      <c r="C72" s="117" t="s">
        <v>188</v>
      </c>
      <c r="D72" s="10" t="s">
        <v>325</v>
      </c>
      <c r="E72" s="9">
        <v>35</v>
      </c>
      <c r="F72" s="9">
        <v>1</v>
      </c>
      <c r="G72" s="11">
        <f t="shared" si="1"/>
        <v>2.8571428571428571E-2</v>
      </c>
      <c r="H72" s="175"/>
    </row>
    <row r="73" spans="1:8" ht="15.75" customHeight="1" x14ac:dyDescent="0.25">
      <c r="A73" s="8" t="s">
        <v>186</v>
      </c>
      <c r="B73" s="9" t="s">
        <v>55</v>
      </c>
      <c r="C73" s="117" t="s">
        <v>191</v>
      </c>
      <c r="D73" s="10" t="s">
        <v>326</v>
      </c>
      <c r="E73" s="9">
        <v>43</v>
      </c>
      <c r="F73" s="9">
        <v>3</v>
      </c>
      <c r="G73" s="11">
        <f t="shared" si="1"/>
        <v>6.9767441860465115E-2</v>
      </c>
      <c r="H73" s="175"/>
    </row>
    <row r="74" spans="1:8" ht="15.75" customHeight="1" x14ac:dyDescent="0.25">
      <c r="A74" s="8" t="s">
        <v>186</v>
      </c>
      <c r="B74" s="9" t="s">
        <v>61</v>
      </c>
      <c r="C74" s="117" t="s">
        <v>510</v>
      </c>
      <c r="D74" s="10" t="s">
        <v>327</v>
      </c>
      <c r="E74" s="9">
        <v>16</v>
      </c>
      <c r="F74" s="9">
        <v>2</v>
      </c>
      <c r="G74" s="11">
        <f t="shared" si="1"/>
        <v>0.125</v>
      </c>
      <c r="H74" s="175"/>
    </row>
    <row r="75" spans="1:8" ht="15.75" customHeight="1" x14ac:dyDescent="0.25">
      <c r="A75" s="8" t="s">
        <v>186</v>
      </c>
      <c r="B75" s="9" t="s">
        <v>61</v>
      </c>
      <c r="C75" s="117" t="s">
        <v>514</v>
      </c>
      <c r="D75" s="10" t="s">
        <v>329</v>
      </c>
      <c r="E75" s="9">
        <v>10</v>
      </c>
      <c r="F75" s="9">
        <v>1</v>
      </c>
      <c r="G75" s="11">
        <f t="shared" si="1"/>
        <v>0.1</v>
      </c>
      <c r="H75" s="175"/>
    </row>
    <row r="76" spans="1:8" ht="15.75" customHeight="1" x14ac:dyDescent="0.25">
      <c r="A76" s="8" t="s">
        <v>186</v>
      </c>
      <c r="B76" s="9" t="s">
        <v>64</v>
      </c>
      <c r="C76" s="117" t="s">
        <v>198</v>
      </c>
      <c r="D76" s="10" t="s">
        <v>332</v>
      </c>
      <c r="E76" s="9">
        <v>59</v>
      </c>
      <c r="F76" s="9">
        <v>2</v>
      </c>
      <c r="G76" s="11">
        <f t="shared" si="1"/>
        <v>3.3898305084745763E-2</v>
      </c>
      <c r="H76" s="161"/>
    </row>
    <row r="77" spans="1:8" ht="15.75" customHeight="1" x14ac:dyDescent="0.25">
      <c r="A77" s="8" t="s">
        <v>199</v>
      </c>
      <c r="B77" s="9" t="s">
        <v>55</v>
      </c>
      <c r="C77" s="117" t="s">
        <v>520</v>
      </c>
      <c r="D77" s="10" t="s">
        <v>333</v>
      </c>
      <c r="E77" s="9">
        <v>42</v>
      </c>
      <c r="F77" s="9">
        <v>2</v>
      </c>
      <c r="G77" s="11">
        <f t="shared" si="1"/>
        <v>4.7619047619047616E-2</v>
      </c>
      <c r="H77" s="161"/>
    </row>
    <row r="78" spans="1:8" ht="15.75" customHeight="1" x14ac:dyDescent="0.25">
      <c r="A78" s="8" t="s">
        <v>199</v>
      </c>
      <c r="B78" s="9" t="s">
        <v>55</v>
      </c>
      <c r="C78" s="117" t="s">
        <v>201</v>
      </c>
      <c r="D78" s="10" t="s">
        <v>334</v>
      </c>
      <c r="E78" s="9">
        <v>36</v>
      </c>
      <c r="F78" s="9">
        <v>1</v>
      </c>
      <c r="G78" s="11">
        <f t="shared" si="1"/>
        <v>2.7777777777777776E-2</v>
      </c>
      <c r="H78" s="161"/>
    </row>
    <row r="79" spans="1:8" ht="15.75" customHeight="1" x14ac:dyDescent="0.25">
      <c r="A79" s="8" t="s">
        <v>199</v>
      </c>
      <c r="B79" s="9" t="s">
        <v>55</v>
      </c>
      <c r="C79" s="117" t="s">
        <v>202</v>
      </c>
      <c r="D79" s="10" t="s">
        <v>335</v>
      </c>
      <c r="E79" s="9">
        <v>52</v>
      </c>
      <c r="F79" s="9">
        <v>6</v>
      </c>
      <c r="G79" s="11">
        <f t="shared" si="1"/>
        <v>0.11538461538461539</v>
      </c>
      <c r="H79" s="161"/>
    </row>
    <row r="80" spans="1:8" ht="15.75" customHeight="1" x14ac:dyDescent="0.25">
      <c r="A80" s="8" t="s">
        <v>199</v>
      </c>
      <c r="B80" s="9" t="s">
        <v>55</v>
      </c>
      <c r="C80" s="117" t="s">
        <v>202</v>
      </c>
      <c r="D80" s="10" t="s">
        <v>336</v>
      </c>
      <c r="E80" s="9">
        <v>51</v>
      </c>
      <c r="F80" s="9">
        <v>7</v>
      </c>
      <c r="G80" s="11">
        <f t="shared" si="1"/>
        <v>0.13725490196078433</v>
      </c>
      <c r="H80" s="161"/>
    </row>
    <row r="81" spans="1:8" ht="15.75" customHeight="1" x14ac:dyDescent="0.25">
      <c r="A81" s="8" t="s">
        <v>199</v>
      </c>
      <c r="B81" s="9" t="s">
        <v>55</v>
      </c>
      <c r="C81" s="117" t="s">
        <v>204</v>
      </c>
      <c r="D81" s="10" t="s">
        <v>337</v>
      </c>
      <c r="E81" s="9">
        <v>44</v>
      </c>
      <c r="F81" s="9">
        <v>2</v>
      </c>
      <c r="G81" s="11">
        <f t="shared" si="1"/>
        <v>4.5454545454545456E-2</v>
      </c>
      <c r="H81" s="161"/>
    </row>
    <row r="82" spans="1:8" ht="15.75" customHeight="1" x14ac:dyDescent="0.25">
      <c r="A82" s="8" t="s">
        <v>199</v>
      </c>
      <c r="B82" s="9" t="s">
        <v>61</v>
      </c>
      <c r="C82" s="117" t="s">
        <v>205</v>
      </c>
      <c r="D82" s="10" t="s">
        <v>338</v>
      </c>
      <c r="E82" s="9">
        <v>16</v>
      </c>
      <c r="F82" s="9">
        <v>2</v>
      </c>
      <c r="G82" s="11">
        <f t="shared" si="1"/>
        <v>0.125</v>
      </c>
      <c r="H82" s="161"/>
    </row>
    <row r="83" spans="1:8" ht="15.75" customHeight="1" x14ac:dyDescent="0.25">
      <c r="A83" s="8" t="s">
        <v>199</v>
      </c>
      <c r="B83" s="9" t="s">
        <v>61</v>
      </c>
      <c r="C83" s="117" t="s">
        <v>206</v>
      </c>
      <c r="D83" s="10" t="s">
        <v>339</v>
      </c>
      <c r="E83" s="9">
        <v>28</v>
      </c>
      <c r="F83" s="9">
        <v>5</v>
      </c>
      <c r="G83" s="11">
        <f t="shared" si="1"/>
        <v>0.17857142857142858</v>
      </c>
      <c r="H83" s="161"/>
    </row>
    <row r="84" spans="1:8" ht="15.75" customHeight="1" x14ac:dyDescent="0.25">
      <c r="A84" s="8" t="s">
        <v>199</v>
      </c>
      <c r="B84" s="9" t="s">
        <v>61</v>
      </c>
      <c r="C84" s="117" t="s">
        <v>206</v>
      </c>
      <c r="D84" s="10" t="s">
        <v>340</v>
      </c>
      <c r="E84" s="9">
        <v>29</v>
      </c>
      <c r="F84" s="9">
        <v>2</v>
      </c>
      <c r="G84" s="11">
        <f t="shared" si="1"/>
        <v>6.8965517241379309E-2</v>
      </c>
      <c r="H84" s="161"/>
    </row>
    <row r="85" spans="1:8" ht="15.75" customHeight="1" x14ac:dyDescent="0.25">
      <c r="A85" s="8" t="s">
        <v>199</v>
      </c>
      <c r="B85" s="9" t="s">
        <v>61</v>
      </c>
      <c r="C85" s="117" t="s">
        <v>529</v>
      </c>
      <c r="D85" s="10" t="s">
        <v>341</v>
      </c>
      <c r="E85" s="9">
        <v>30</v>
      </c>
      <c r="F85" s="9">
        <v>1</v>
      </c>
      <c r="G85" s="11">
        <f t="shared" si="1"/>
        <v>3.3333333333333333E-2</v>
      </c>
      <c r="H85" s="161"/>
    </row>
    <row r="86" spans="1:8" ht="15.75" customHeight="1" x14ac:dyDescent="0.25">
      <c r="A86" s="8" t="s">
        <v>199</v>
      </c>
      <c r="B86" s="9" t="s">
        <v>61</v>
      </c>
      <c r="C86" s="117" t="s">
        <v>208</v>
      </c>
      <c r="D86" s="10" t="s">
        <v>343</v>
      </c>
      <c r="E86" s="9">
        <v>15</v>
      </c>
      <c r="F86" s="9">
        <v>1</v>
      </c>
      <c r="G86" s="11">
        <f t="shared" si="1"/>
        <v>6.6666666666666666E-2</v>
      </c>
      <c r="H86" s="161"/>
    </row>
    <row r="87" spans="1:8" ht="15.75" customHeight="1" x14ac:dyDescent="0.25">
      <c r="B87" s="7"/>
      <c r="D87" s="7"/>
      <c r="E87" s="7"/>
      <c r="F87" s="83">
        <f>SUM(F3:F86)</f>
        <v>162</v>
      </c>
      <c r="G87" s="84">
        <f>F87/E40</f>
        <v>7.7142857142857144</v>
      </c>
    </row>
    <row r="88" spans="1:8" ht="15.75" customHeight="1" x14ac:dyDescent="0.25">
      <c r="B88" s="7"/>
      <c r="D88" s="7"/>
      <c r="E88" s="7"/>
      <c r="F88" s="7"/>
      <c r="G88" s="80"/>
    </row>
    <row r="89" spans="1:8" ht="15.75" customHeight="1" x14ac:dyDescent="0.25">
      <c r="A89" s="194" t="s">
        <v>545</v>
      </c>
      <c r="B89" s="7"/>
      <c r="D89" s="7"/>
      <c r="E89" s="7"/>
      <c r="F89" s="7"/>
      <c r="G89" s="80"/>
    </row>
    <row r="90" spans="1:8" ht="15.75" customHeight="1" x14ac:dyDescent="0.25">
      <c r="B90" s="7"/>
      <c r="D90" s="7"/>
      <c r="E90" s="7"/>
      <c r="F90" s="7"/>
      <c r="G90" s="80"/>
    </row>
    <row r="91" spans="1:8" ht="15.75" customHeight="1" x14ac:dyDescent="0.25">
      <c r="B91" s="7"/>
      <c r="D91" s="7"/>
      <c r="E91" s="7"/>
      <c r="F91" s="7"/>
      <c r="G91" s="80"/>
    </row>
    <row r="92" spans="1:8" ht="15.75" customHeight="1" x14ac:dyDescent="0.25">
      <c r="B92" s="7"/>
      <c r="D92" s="7"/>
      <c r="E92" s="7"/>
      <c r="F92" s="7"/>
      <c r="G92" s="80"/>
    </row>
    <row r="93" spans="1:8" ht="15.75" customHeight="1" x14ac:dyDescent="0.25">
      <c r="B93" s="7"/>
      <c r="D93" s="7"/>
      <c r="E93" s="7"/>
      <c r="F93" s="7"/>
      <c r="G93" s="80"/>
    </row>
    <row r="94" spans="1:8" ht="15.75" customHeight="1" x14ac:dyDescent="0.25">
      <c r="B94" s="7"/>
      <c r="D94" s="7"/>
      <c r="E94" s="7"/>
      <c r="F94" s="7"/>
      <c r="G94" s="80"/>
    </row>
    <row r="95" spans="1:8" ht="15.75" customHeight="1" x14ac:dyDescent="0.25">
      <c r="B95" s="7"/>
      <c r="D95" s="7"/>
      <c r="E95" s="7"/>
      <c r="F95" s="7"/>
      <c r="G95" s="80"/>
    </row>
    <row r="96" spans="1:8" ht="15.75" customHeight="1" x14ac:dyDescent="0.25">
      <c r="B96" s="7"/>
      <c r="D96" s="7"/>
      <c r="E96" s="7"/>
      <c r="F96" s="7"/>
      <c r="G96" s="80"/>
    </row>
    <row r="97" spans="2:7" ht="15.75" customHeight="1" x14ac:dyDescent="0.25">
      <c r="B97" s="7"/>
      <c r="D97" s="7"/>
      <c r="E97" s="7"/>
      <c r="F97" s="7"/>
      <c r="G97" s="80"/>
    </row>
    <row r="98" spans="2:7" ht="15.75" customHeight="1" x14ac:dyDescent="0.25">
      <c r="B98" s="7"/>
      <c r="D98" s="7"/>
      <c r="E98" s="7"/>
      <c r="F98" s="7"/>
      <c r="G98" s="80"/>
    </row>
    <row r="99" spans="2:7" ht="15.75" customHeight="1" x14ac:dyDescent="0.25">
      <c r="B99" s="7"/>
      <c r="D99" s="7"/>
      <c r="E99" s="7"/>
      <c r="F99" s="7"/>
      <c r="G99" s="80"/>
    </row>
    <row r="100" spans="2:7" ht="15.75" customHeight="1" x14ac:dyDescent="0.25">
      <c r="B100" s="7"/>
      <c r="D100" s="7"/>
      <c r="E100" s="7"/>
      <c r="F100" s="7"/>
      <c r="G100" s="80"/>
    </row>
    <row r="101" spans="2:7" ht="15.75" customHeight="1" x14ac:dyDescent="0.25">
      <c r="B101" s="7"/>
      <c r="D101" s="7"/>
      <c r="E101" s="7"/>
      <c r="F101" s="7"/>
      <c r="G101" s="80"/>
    </row>
    <row r="102" spans="2:7" ht="15.75" customHeight="1" x14ac:dyDescent="0.25">
      <c r="B102" s="7"/>
      <c r="D102" s="7"/>
      <c r="E102" s="7"/>
      <c r="F102" s="7"/>
      <c r="G102" s="80"/>
    </row>
    <row r="103" spans="2:7" ht="15.75" customHeight="1" x14ac:dyDescent="0.25">
      <c r="B103" s="7"/>
      <c r="D103" s="7"/>
      <c r="E103" s="7"/>
      <c r="F103" s="7"/>
      <c r="G103" s="80"/>
    </row>
    <row r="104" spans="2:7" ht="15.75" customHeight="1" x14ac:dyDescent="0.25">
      <c r="B104" s="7"/>
      <c r="D104" s="7"/>
      <c r="E104" s="7"/>
      <c r="F104" s="7"/>
      <c r="G104" s="80"/>
    </row>
    <row r="105" spans="2:7" ht="15.75" customHeight="1" x14ac:dyDescent="0.25">
      <c r="B105" s="7"/>
      <c r="D105" s="7"/>
      <c r="E105" s="7"/>
      <c r="F105" s="7"/>
      <c r="G105" s="80"/>
    </row>
    <row r="106" spans="2:7" ht="15.75" customHeight="1" x14ac:dyDescent="0.25">
      <c r="B106" s="7"/>
      <c r="D106" s="7"/>
      <c r="E106" s="7"/>
      <c r="F106" s="7"/>
      <c r="G106" s="80"/>
    </row>
    <row r="107" spans="2:7" ht="15.75" customHeight="1" x14ac:dyDescent="0.25">
      <c r="B107" s="7"/>
      <c r="D107" s="7"/>
      <c r="E107" s="7"/>
      <c r="F107" s="7"/>
      <c r="G107" s="80"/>
    </row>
    <row r="108" spans="2:7" ht="15.75" customHeight="1" x14ac:dyDescent="0.25">
      <c r="B108" s="7"/>
      <c r="D108" s="7"/>
      <c r="E108" s="7"/>
      <c r="F108" s="7"/>
      <c r="G108" s="80"/>
    </row>
    <row r="109" spans="2:7" ht="15.75" customHeight="1" x14ac:dyDescent="0.25">
      <c r="B109" s="7"/>
      <c r="D109" s="7"/>
      <c r="E109" s="7"/>
      <c r="F109" s="7"/>
      <c r="G109" s="80"/>
    </row>
    <row r="110" spans="2:7" ht="15.75" customHeight="1" x14ac:dyDescent="0.25">
      <c r="B110" s="7"/>
      <c r="D110" s="7"/>
      <c r="E110" s="7"/>
      <c r="F110" s="7"/>
      <c r="G110" s="80"/>
    </row>
    <row r="111" spans="2:7" ht="15.75" customHeight="1" x14ac:dyDescent="0.25">
      <c r="B111" s="7"/>
      <c r="D111" s="7"/>
      <c r="E111" s="7"/>
      <c r="F111" s="7"/>
      <c r="G111" s="80"/>
    </row>
    <row r="112" spans="2:7" ht="15.75" customHeight="1" x14ac:dyDescent="0.25">
      <c r="B112" s="7"/>
      <c r="D112" s="7"/>
      <c r="E112" s="7"/>
      <c r="F112" s="7"/>
      <c r="G112" s="80"/>
    </row>
    <row r="113" spans="2:7" ht="15.75" customHeight="1" x14ac:dyDescent="0.25">
      <c r="B113" s="7"/>
      <c r="D113" s="7"/>
      <c r="E113" s="7"/>
      <c r="F113" s="7"/>
      <c r="G113" s="80"/>
    </row>
    <row r="114" spans="2:7" ht="15.75" customHeight="1" x14ac:dyDescent="0.25">
      <c r="B114" s="7"/>
      <c r="D114" s="7"/>
      <c r="E114" s="7"/>
      <c r="F114" s="7"/>
      <c r="G114" s="80"/>
    </row>
    <row r="115" spans="2:7" ht="15.75" customHeight="1" x14ac:dyDescent="0.25">
      <c r="B115" s="7"/>
      <c r="D115" s="7"/>
      <c r="E115" s="7"/>
      <c r="F115" s="7"/>
      <c r="G115" s="80"/>
    </row>
    <row r="116" spans="2:7" ht="15.75" customHeight="1" x14ac:dyDescent="0.25">
      <c r="B116" s="7"/>
      <c r="D116" s="7"/>
      <c r="E116" s="7"/>
      <c r="F116" s="7"/>
      <c r="G116" s="80"/>
    </row>
    <row r="117" spans="2:7" ht="15.75" customHeight="1" x14ac:dyDescent="0.25">
      <c r="B117" s="7"/>
      <c r="D117" s="7"/>
      <c r="E117" s="7"/>
      <c r="F117" s="7"/>
      <c r="G117" s="80"/>
    </row>
    <row r="118" spans="2:7" ht="15.75" customHeight="1" x14ac:dyDescent="0.25">
      <c r="B118" s="7"/>
      <c r="D118" s="7"/>
      <c r="E118" s="7"/>
      <c r="F118" s="7"/>
      <c r="G118" s="80"/>
    </row>
    <row r="119" spans="2:7" ht="15.75" customHeight="1" x14ac:dyDescent="0.25">
      <c r="B119" s="7"/>
      <c r="D119" s="7"/>
      <c r="E119" s="7"/>
      <c r="F119" s="7"/>
      <c r="G119" s="80"/>
    </row>
    <row r="120" spans="2:7" ht="15.75" customHeight="1" x14ac:dyDescent="0.25">
      <c r="B120" s="7"/>
      <c r="D120" s="7"/>
      <c r="E120" s="7"/>
      <c r="F120" s="7"/>
      <c r="G120" s="80"/>
    </row>
    <row r="121" spans="2:7" ht="15.75" customHeight="1" x14ac:dyDescent="0.25">
      <c r="B121" s="7"/>
      <c r="D121" s="7"/>
      <c r="E121" s="7"/>
      <c r="F121" s="7"/>
      <c r="G121" s="80"/>
    </row>
    <row r="122" spans="2:7" ht="15.75" customHeight="1" x14ac:dyDescent="0.25">
      <c r="B122" s="7"/>
      <c r="D122" s="7"/>
      <c r="E122" s="7"/>
      <c r="F122" s="7"/>
      <c r="G122" s="80"/>
    </row>
    <row r="123" spans="2:7" ht="15.75" customHeight="1" x14ac:dyDescent="0.25">
      <c r="B123" s="7"/>
      <c r="D123" s="7"/>
      <c r="E123" s="7"/>
      <c r="F123" s="7"/>
      <c r="G123" s="80"/>
    </row>
    <row r="124" spans="2:7" ht="15.75" customHeight="1" x14ac:dyDescent="0.25">
      <c r="B124" s="7"/>
      <c r="D124" s="7"/>
      <c r="E124" s="7"/>
      <c r="F124" s="7"/>
      <c r="G124" s="80"/>
    </row>
    <row r="125" spans="2:7" ht="15.75" customHeight="1" x14ac:dyDescent="0.25">
      <c r="B125" s="7"/>
      <c r="D125" s="7"/>
      <c r="E125" s="7"/>
      <c r="F125" s="7"/>
      <c r="G125" s="80"/>
    </row>
    <row r="126" spans="2:7" ht="15.75" customHeight="1" x14ac:dyDescent="0.25">
      <c r="B126" s="7"/>
      <c r="D126" s="7"/>
      <c r="E126" s="7"/>
      <c r="F126" s="7"/>
      <c r="G126" s="80"/>
    </row>
    <row r="127" spans="2:7" ht="15.75" customHeight="1" x14ac:dyDescent="0.25">
      <c r="B127" s="7"/>
      <c r="D127" s="7"/>
      <c r="E127" s="7"/>
      <c r="F127" s="7"/>
      <c r="G127" s="80"/>
    </row>
    <row r="128" spans="2:7" ht="15.75" customHeight="1" x14ac:dyDescent="0.25">
      <c r="B128" s="7"/>
      <c r="D128" s="7"/>
      <c r="E128" s="7"/>
      <c r="F128" s="7"/>
      <c r="G128" s="80"/>
    </row>
    <row r="129" spans="2:7" ht="15.75" customHeight="1" x14ac:dyDescent="0.25">
      <c r="B129" s="7"/>
      <c r="D129" s="7"/>
      <c r="E129" s="7"/>
      <c r="F129" s="7"/>
      <c r="G129" s="80"/>
    </row>
    <row r="130" spans="2:7" ht="15.75" customHeight="1" x14ac:dyDescent="0.25">
      <c r="B130" s="7"/>
      <c r="D130" s="7"/>
      <c r="E130" s="7"/>
      <c r="F130" s="7"/>
      <c r="G130" s="80"/>
    </row>
    <row r="131" spans="2:7" ht="15.75" customHeight="1" x14ac:dyDescent="0.25">
      <c r="B131" s="7"/>
      <c r="D131" s="7"/>
      <c r="E131" s="7"/>
      <c r="F131" s="7"/>
      <c r="G131" s="80"/>
    </row>
    <row r="132" spans="2:7" ht="15.75" customHeight="1" x14ac:dyDescent="0.25">
      <c r="B132" s="7"/>
      <c r="D132" s="7"/>
      <c r="E132" s="7"/>
      <c r="F132" s="7"/>
      <c r="G132" s="80"/>
    </row>
    <row r="133" spans="2:7" ht="15.75" customHeight="1" x14ac:dyDescent="0.25">
      <c r="B133" s="7"/>
      <c r="D133" s="7"/>
      <c r="E133" s="7"/>
      <c r="F133" s="7"/>
      <c r="G133" s="80"/>
    </row>
    <row r="134" spans="2:7" ht="15.75" customHeight="1" x14ac:dyDescent="0.25">
      <c r="B134" s="7"/>
      <c r="D134" s="7"/>
      <c r="E134" s="7"/>
      <c r="F134" s="7"/>
      <c r="G134" s="80"/>
    </row>
    <row r="135" spans="2:7" ht="15.75" customHeight="1" x14ac:dyDescent="0.25">
      <c r="B135" s="7"/>
      <c r="D135" s="7"/>
      <c r="E135" s="7"/>
      <c r="F135" s="7"/>
      <c r="G135" s="80"/>
    </row>
    <row r="136" spans="2:7" ht="15.75" customHeight="1" x14ac:dyDescent="0.25">
      <c r="B136" s="7"/>
      <c r="D136" s="7"/>
      <c r="E136" s="7"/>
      <c r="F136" s="7"/>
      <c r="G136" s="80"/>
    </row>
    <row r="137" spans="2:7" ht="15.75" customHeight="1" x14ac:dyDescent="0.25">
      <c r="B137" s="7"/>
      <c r="D137" s="7"/>
      <c r="E137" s="7"/>
      <c r="F137" s="7"/>
      <c r="G137" s="80"/>
    </row>
    <row r="138" spans="2:7" ht="15.75" customHeight="1" x14ac:dyDescent="0.25">
      <c r="B138" s="7"/>
      <c r="D138" s="7"/>
      <c r="E138" s="7"/>
      <c r="F138" s="7"/>
      <c r="G138" s="80"/>
    </row>
    <row r="139" spans="2:7" ht="15.75" customHeight="1" x14ac:dyDescent="0.25">
      <c r="B139" s="7"/>
      <c r="D139" s="7"/>
      <c r="E139" s="7"/>
      <c r="F139" s="7"/>
      <c r="G139" s="80"/>
    </row>
    <row r="140" spans="2:7" ht="15.75" customHeight="1" x14ac:dyDescent="0.25">
      <c r="B140" s="7"/>
      <c r="D140" s="7"/>
      <c r="E140" s="7"/>
      <c r="F140" s="7"/>
      <c r="G140" s="80"/>
    </row>
    <row r="141" spans="2:7" ht="15.75" customHeight="1" x14ac:dyDescent="0.25">
      <c r="B141" s="7"/>
      <c r="D141" s="7"/>
      <c r="E141" s="7"/>
      <c r="F141" s="7"/>
      <c r="G141" s="80"/>
    </row>
    <row r="142" spans="2:7" ht="15.75" customHeight="1" x14ac:dyDescent="0.25">
      <c r="B142" s="7"/>
      <c r="D142" s="7"/>
      <c r="E142" s="7"/>
      <c r="F142" s="7"/>
      <c r="G142" s="80"/>
    </row>
    <row r="143" spans="2:7" ht="15.75" customHeight="1" x14ac:dyDescent="0.25">
      <c r="B143" s="7"/>
      <c r="D143" s="7"/>
      <c r="E143" s="7"/>
      <c r="F143" s="7"/>
      <c r="G143" s="80"/>
    </row>
    <row r="144" spans="2:7" ht="15.75" customHeight="1" x14ac:dyDescent="0.25">
      <c r="B144" s="7"/>
      <c r="D144" s="7"/>
      <c r="E144" s="7"/>
      <c r="F144" s="7"/>
      <c r="G144" s="80"/>
    </row>
    <row r="145" spans="2:7" ht="15.75" customHeight="1" x14ac:dyDescent="0.25">
      <c r="B145" s="7"/>
      <c r="D145" s="7"/>
      <c r="E145" s="7"/>
      <c r="F145" s="7"/>
      <c r="G145" s="80"/>
    </row>
    <row r="146" spans="2:7" ht="15.75" customHeight="1" x14ac:dyDescent="0.25">
      <c r="B146" s="7"/>
      <c r="D146" s="7"/>
      <c r="E146" s="7"/>
      <c r="F146" s="7"/>
      <c r="G146" s="80"/>
    </row>
    <row r="147" spans="2:7" ht="15.75" customHeight="1" x14ac:dyDescent="0.25">
      <c r="B147" s="7"/>
      <c r="D147" s="7"/>
      <c r="E147" s="7"/>
      <c r="F147" s="7"/>
      <c r="G147" s="80"/>
    </row>
    <row r="148" spans="2:7" ht="15.75" customHeight="1" x14ac:dyDescent="0.25">
      <c r="B148" s="7"/>
      <c r="D148" s="7"/>
      <c r="E148" s="7"/>
      <c r="F148" s="7"/>
      <c r="G148" s="80"/>
    </row>
    <row r="149" spans="2:7" ht="15.75" customHeight="1" x14ac:dyDescent="0.25">
      <c r="B149" s="7"/>
      <c r="D149" s="7"/>
      <c r="E149" s="7"/>
      <c r="F149" s="7"/>
      <c r="G149" s="80"/>
    </row>
    <row r="150" spans="2:7" ht="15.75" customHeight="1" x14ac:dyDescent="0.25">
      <c r="B150" s="7"/>
      <c r="D150" s="7"/>
      <c r="E150" s="7"/>
      <c r="F150" s="7"/>
      <c r="G150" s="80"/>
    </row>
    <row r="151" spans="2:7" ht="15.75" customHeight="1" x14ac:dyDescent="0.25">
      <c r="B151" s="7"/>
      <c r="D151" s="7"/>
      <c r="E151" s="7"/>
      <c r="F151" s="7"/>
      <c r="G151" s="80"/>
    </row>
    <row r="152" spans="2:7" ht="15.75" customHeight="1" x14ac:dyDescent="0.25">
      <c r="B152" s="7"/>
      <c r="D152" s="7"/>
      <c r="E152" s="7"/>
      <c r="F152" s="7"/>
      <c r="G152" s="80"/>
    </row>
    <row r="153" spans="2:7" ht="15.75" customHeight="1" x14ac:dyDescent="0.25">
      <c r="B153" s="7"/>
      <c r="D153" s="7"/>
      <c r="E153" s="7"/>
      <c r="F153" s="7"/>
      <c r="G153" s="80"/>
    </row>
    <row r="154" spans="2:7" ht="15.75" customHeight="1" x14ac:dyDescent="0.25">
      <c r="B154" s="7"/>
      <c r="D154" s="7"/>
      <c r="E154" s="7"/>
      <c r="F154" s="7"/>
      <c r="G154" s="80"/>
    </row>
    <row r="155" spans="2:7" ht="15.75" customHeight="1" x14ac:dyDescent="0.25">
      <c r="B155" s="7"/>
      <c r="D155" s="7"/>
      <c r="E155" s="7"/>
      <c r="F155" s="7"/>
      <c r="G155" s="80"/>
    </row>
    <row r="156" spans="2:7" ht="15.75" customHeight="1" x14ac:dyDescent="0.25">
      <c r="B156" s="7"/>
      <c r="D156" s="7"/>
      <c r="E156" s="7"/>
      <c r="F156" s="7"/>
      <c r="G156" s="80"/>
    </row>
    <row r="157" spans="2:7" ht="15.75" customHeight="1" x14ac:dyDescent="0.25">
      <c r="B157" s="7"/>
      <c r="D157" s="7"/>
      <c r="E157" s="7"/>
      <c r="F157" s="7"/>
      <c r="G157" s="80"/>
    </row>
    <row r="158" spans="2:7" ht="15.75" customHeight="1" x14ac:dyDescent="0.25">
      <c r="B158" s="7"/>
      <c r="D158" s="7"/>
      <c r="E158" s="7"/>
      <c r="F158" s="7"/>
      <c r="G158" s="80"/>
    </row>
    <row r="159" spans="2:7" ht="15.75" customHeight="1" x14ac:dyDescent="0.25">
      <c r="B159" s="7"/>
      <c r="D159" s="7"/>
      <c r="E159" s="7"/>
      <c r="F159" s="7"/>
      <c r="G159" s="80"/>
    </row>
    <row r="160" spans="2:7" ht="15.75" customHeight="1" x14ac:dyDescent="0.25">
      <c r="B160" s="7"/>
      <c r="D160" s="7"/>
      <c r="E160" s="7"/>
      <c r="F160" s="7"/>
      <c r="G160" s="80"/>
    </row>
    <row r="161" spans="2:7" ht="15.75" customHeight="1" x14ac:dyDescent="0.25">
      <c r="B161" s="7"/>
      <c r="D161" s="7"/>
      <c r="E161" s="7"/>
      <c r="F161" s="7"/>
      <c r="G161" s="80"/>
    </row>
    <row r="162" spans="2:7" ht="15.75" customHeight="1" x14ac:dyDescent="0.25">
      <c r="B162" s="7"/>
      <c r="D162" s="7"/>
      <c r="E162" s="7"/>
      <c r="F162" s="7"/>
      <c r="G162" s="80"/>
    </row>
    <row r="163" spans="2:7" ht="15.75" customHeight="1" x14ac:dyDescent="0.25">
      <c r="B163" s="7"/>
      <c r="D163" s="7"/>
      <c r="E163" s="7"/>
      <c r="F163" s="7"/>
      <c r="G163" s="80"/>
    </row>
    <row r="164" spans="2:7" ht="15.75" customHeight="1" x14ac:dyDescent="0.25">
      <c r="B164" s="7"/>
      <c r="D164" s="7"/>
      <c r="E164" s="7"/>
      <c r="F164" s="7"/>
      <c r="G164" s="80"/>
    </row>
    <row r="165" spans="2:7" ht="15.75" customHeight="1" x14ac:dyDescent="0.25">
      <c r="B165" s="7"/>
      <c r="D165" s="7"/>
      <c r="E165" s="7"/>
      <c r="F165" s="7"/>
      <c r="G165" s="80"/>
    </row>
    <row r="166" spans="2:7" ht="15.75" customHeight="1" x14ac:dyDescent="0.25">
      <c r="B166" s="7"/>
      <c r="D166" s="7"/>
      <c r="E166" s="7"/>
      <c r="F166" s="7"/>
      <c r="G166" s="80"/>
    </row>
    <row r="167" spans="2:7" ht="15.75" customHeight="1" x14ac:dyDescent="0.25">
      <c r="B167" s="7"/>
      <c r="D167" s="7"/>
      <c r="E167" s="7"/>
      <c r="F167" s="7"/>
      <c r="G167" s="80"/>
    </row>
    <row r="168" spans="2:7" ht="15.75" customHeight="1" x14ac:dyDescent="0.25">
      <c r="B168" s="7"/>
      <c r="D168" s="7"/>
      <c r="E168" s="7"/>
      <c r="F168" s="7"/>
      <c r="G168" s="80"/>
    </row>
    <row r="169" spans="2:7" ht="15.75" customHeight="1" x14ac:dyDescent="0.25">
      <c r="B169" s="7"/>
      <c r="D169" s="7"/>
      <c r="E169" s="7"/>
      <c r="F169" s="7"/>
      <c r="G169" s="80"/>
    </row>
    <row r="170" spans="2:7" ht="15.75" customHeight="1" x14ac:dyDescent="0.25">
      <c r="B170" s="7"/>
      <c r="D170" s="7"/>
      <c r="E170" s="7"/>
      <c r="F170" s="7"/>
      <c r="G170" s="80"/>
    </row>
    <row r="171" spans="2:7" ht="15.75" customHeight="1" x14ac:dyDescent="0.25">
      <c r="B171" s="7"/>
      <c r="D171" s="7"/>
      <c r="E171" s="7"/>
      <c r="F171" s="7"/>
      <c r="G171" s="80"/>
    </row>
    <row r="172" spans="2:7" ht="15.75" customHeight="1" x14ac:dyDescent="0.25">
      <c r="B172" s="7"/>
      <c r="D172" s="7"/>
      <c r="E172" s="7"/>
      <c r="F172" s="7"/>
      <c r="G172" s="80"/>
    </row>
    <row r="173" spans="2:7" ht="15.75" customHeight="1" x14ac:dyDescent="0.25">
      <c r="B173" s="7"/>
      <c r="D173" s="7"/>
      <c r="E173" s="7"/>
      <c r="F173" s="7"/>
      <c r="G173" s="80"/>
    </row>
    <row r="174" spans="2:7" ht="15.75" customHeight="1" x14ac:dyDescent="0.25">
      <c r="B174" s="7"/>
      <c r="D174" s="7"/>
      <c r="E174" s="7"/>
      <c r="F174" s="7"/>
      <c r="G174" s="80"/>
    </row>
    <row r="175" spans="2:7" ht="15.75" customHeight="1" x14ac:dyDescent="0.25">
      <c r="B175" s="7"/>
      <c r="D175" s="7"/>
      <c r="E175" s="7"/>
      <c r="F175" s="7"/>
      <c r="G175" s="80"/>
    </row>
    <row r="176" spans="2:7" ht="15.75" customHeight="1" x14ac:dyDescent="0.25">
      <c r="B176" s="7"/>
      <c r="D176" s="7"/>
      <c r="E176" s="7"/>
      <c r="F176" s="7"/>
      <c r="G176" s="80"/>
    </row>
    <row r="177" spans="2:7" ht="15.75" customHeight="1" x14ac:dyDescent="0.25">
      <c r="B177" s="7"/>
      <c r="D177" s="7"/>
      <c r="E177" s="7"/>
      <c r="F177" s="7"/>
      <c r="G177" s="80"/>
    </row>
    <row r="178" spans="2:7" ht="15.75" customHeight="1" x14ac:dyDescent="0.25">
      <c r="B178" s="7"/>
      <c r="D178" s="7"/>
      <c r="E178" s="7"/>
      <c r="F178" s="7"/>
      <c r="G178" s="80"/>
    </row>
    <row r="179" spans="2:7" ht="15.75" customHeight="1" x14ac:dyDescent="0.25">
      <c r="B179" s="7"/>
      <c r="D179" s="7"/>
      <c r="E179" s="7"/>
      <c r="F179" s="7"/>
      <c r="G179" s="80"/>
    </row>
    <row r="180" spans="2:7" ht="15.75" customHeight="1" x14ac:dyDescent="0.25">
      <c r="B180" s="7"/>
      <c r="D180" s="7"/>
      <c r="E180" s="7"/>
      <c r="F180" s="7"/>
      <c r="G180" s="80"/>
    </row>
    <row r="181" spans="2:7" ht="15.75" customHeight="1" x14ac:dyDescent="0.25">
      <c r="B181" s="7"/>
      <c r="D181" s="7"/>
      <c r="E181" s="7"/>
      <c r="F181" s="7"/>
      <c r="G181" s="80"/>
    </row>
    <row r="182" spans="2:7" ht="15.75" customHeight="1" x14ac:dyDescent="0.25">
      <c r="B182" s="7"/>
      <c r="D182" s="7"/>
      <c r="E182" s="7"/>
      <c r="F182" s="7"/>
      <c r="G182" s="80"/>
    </row>
    <row r="183" spans="2:7" ht="15.75" customHeight="1" x14ac:dyDescent="0.25">
      <c r="B183" s="7"/>
      <c r="D183" s="7"/>
      <c r="E183" s="7"/>
      <c r="F183" s="7"/>
      <c r="G183" s="80"/>
    </row>
    <row r="184" spans="2:7" ht="15.75" customHeight="1" x14ac:dyDescent="0.25">
      <c r="B184" s="7"/>
      <c r="D184" s="7"/>
      <c r="E184" s="7"/>
      <c r="F184" s="7"/>
      <c r="G184" s="80"/>
    </row>
    <row r="185" spans="2:7" ht="15.75" customHeight="1" x14ac:dyDescent="0.25">
      <c r="B185" s="7"/>
      <c r="D185" s="7"/>
      <c r="E185" s="7"/>
      <c r="F185" s="7"/>
      <c r="G185" s="80"/>
    </row>
    <row r="186" spans="2:7" ht="15.75" customHeight="1" x14ac:dyDescent="0.25">
      <c r="B186" s="7"/>
      <c r="D186" s="7"/>
      <c r="E186" s="7"/>
      <c r="F186" s="7"/>
      <c r="G186" s="80"/>
    </row>
    <row r="187" spans="2:7" ht="15.75" customHeight="1" x14ac:dyDescent="0.25">
      <c r="B187" s="7"/>
      <c r="D187" s="7"/>
      <c r="E187" s="7"/>
      <c r="F187" s="7"/>
      <c r="G187" s="80"/>
    </row>
    <row r="188" spans="2:7" ht="15.75" customHeight="1" x14ac:dyDescent="0.25">
      <c r="B188" s="7"/>
      <c r="D188" s="7"/>
      <c r="E188" s="7"/>
      <c r="F188" s="7"/>
      <c r="G188" s="80"/>
    </row>
    <row r="189" spans="2:7" ht="15.75" customHeight="1" x14ac:dyDescent="0.25">
      <c r="B189" s="7"/>
      <c r="D189" s="7"/>
      <c r="E189" s="7"/>
      <c r="F189" s="7"/>
      <c r="G189" s="80"/>
    </row>
    <row r="190" spans="2:7" ht="15.75" customHeight="1" x14ac:dyDescent="0.25">
      <c r="B190" s="7"/>
      <c r="D190" s="7"/>
      <c r="E190" s="7"/>
      <c r="F190" s="7"/>
      <c r="G190" s="80"/>
    </row>
    <row r="191" spans="2:7" ht="15.75" customHeight="1" x14ac:dyDescent="0.25">
      <c r="B191" s="7"/>
      <c r="D191" s="7"/>
      <c r="E191" s="7"/>
      <c r="F191" s="7"/>
      <c r="G191" s="80"/>
    </row>
    <row r="192" spans="2:7" ht="15.75" customHeight="1" x14ac:dyDescent="0.25">
      <c r="B192" s="7"/>
      <c r="D192" s="7"/>
      <c r="E192" s="7"/>
      <c r="F192" s="7"/>
      <c r="G192" s="80"/>
    </row>
    <row r="193" spans="2:7" ht="15.75" customHeight="1" x14ac:dyDescent="0.25">
      <c r="B193" s="7"/>
      <c r="D193" s="7"/>
      <c r="E193" s="7"/>
      <c r="F193" s="7"/>
      <c r="G193" s="80"/>
    </row>
    <row r="194" spans="2:7" ht="15.75" customHeight="1" x14ac:dyDescent="0.25">
      <c r="B194" s="7"/>
      <c r="D194" s="7"/>
      <c r="E194" s="7"/>
      <c r="F194" s="7"/>
      <c r="G194" s="80"/>
    </row>
    <row r="195" spans="2:7" ht="15.75" customHeight="1" x14ac:dyDescent="0.25">
      <c r="B195" s="7"/>
      <c r="D195" s="7"/>
      <c r="E195" s="7"/>
      <c r="F195" s="7"/>
      <c r="G195" s="80"/>
    </row>
    <row r="196" spans="2:7" ht="15.75" customHeight="1" x14ac:dyDescent="0.25">
      <c r="B196" s="7"/>
      <c r="D196" s="7"/>
      <c r="E196" s="7"/>
      <c r="F196" s="7"/>
      <c r="G196" s="80"/>
    </row>
    <row r="197" spans="2:7" ht="15.75" customHeight="1" x14ac:dyDescent="0.25">
      <c r="B197" s="7"/>
      <c r="D197" s="7"/>
      <c r="E197" s="7"/>
      <c r="F197" s="7"/>
      <c r="G197" s="80"/>
    </row>
    <row r="198" spans="2:7" ht="15.75" customHeight="1" x14ac:dyDescent="0.25">
      <c r="B198" s="7"/>
      <c r="D198" s="7"/>
      <c r="E198" s="7"/>
      <c r="F198" s="7"/>
      <c r="G198" s="80"/>
    </row>
    <row r="199" spans="2:7" ht="15.75" customHeight="1" x14ac:dyDescent="0.25">
      <c r="B199" s="7"/>
      <c r="D199" s="7"/>
      <c r="E199" s="7"/>
      <c r="F199" s="7"/>
      <c r="G199" s="80"/>
    </row>
    <row r="200" spans="2:7" ht="15.75" customHeight="1" x14ac:dyDescent="0.25">
      <c r="B200" s="7"/>
      <c r="D200" s="7"/>
      <c r="E200" s="7"/>
      <c r="F200" s="7"/>
      <c r="G200" s="80"/>
    </row>
    <row r="201" spans="2:7" ht="15.75" customHeight="1" x14ac:dyDescent="0.25">
      <c r="B201" s="7"/>
      <c r="D201" s="7"/>
      <c r="E201" s="7"/>
      <c r="F201" s="7"/>
      <c r="G201" s="80"/>
    </row>
    <row r="202" spans="2:7" ht="15.75" customHeight="1" x14ac:dyDescent="0.25">
      <c r="B202" s="7"/>
      <c r="D202" s="7"/>
      <c r="E202" s="7"/>
      <c r="F202" s="7"/>
      <c r="G202" s="80"/>
    </row>
    <row r="203" spans="2:7" ht="15.75" customHeight="1" x14ac:dyDescent="0.25">
      <c r="B203" s="7"/>
      <c r="D203" s="7"/>
      <c r="E203" s="7"/>
      <c r="F203" s="7"/>
      <c r="G203" s="80"/>
    </row>
    <row r="204" spans="2:7" ht="15.75" customHeight="1" x14ac:dyDescent="0.25">
      <c r="B204" s="7"/>
      <c r="D204" s="7"/>
      <c r="E204" s="7"/>
      <c r="F204" s="7"/>
      <c r="G204" s="80"/>
    </row>
    <row r="205" spans="2:7" ht="15.75" customHeight="1" x14ac:dyDescent="0.25">
      <c r="B205" s="7"/>
      <c r="D205" s="7"/>
      <c r="E205" s="7"/>
      <c r="F205" s="7"/>
      <c r="G205" s="80"/>
    </row>
    <row r="206" spans="2:7" ht="15.75" customHeight="1" x14ac:dyDescent="0.25">
      <c r="B206" s="7"/>
      <c r="D206" s="7"/>
      <c r="E206" s="7"/>
      <c r="F206" s="7"/>
      <c r="G206" s="80"/>
    </row>
    <row r="207" spans="2:7" ht="15.75" customHeight="1" x14ac:dyDescent="0.25">
      <c r="B207" s="7"/>
      <c r="D207" s="7"/>
      <c r="E207" s="7"/>
      <c r="F207" s="7"/>
      <c r="G207" s="80"/>
    </row>
    <row r="208" spans="2:7" ht="15.75" customHeight="1" x14ac:dyDescent="0.25">
      <c r="B208" s="7"/>
      <c r="D208" s="7"/>
      <c r="E208" s="7"/>
      <c r="F208" s="7"/>
      <c r="G208" s="80"/>
    </row>
    <row r="209" spans="2:7" ht="15.75" customHeight="1" x14ac:dyDescent="0.25">
      <c r="B209" s="7"/>
      <c r="D209" s="7"/>
      <c r="E209" s="7"/>
      <c r="F209" s="7"/>
      <c r="G209" s="80"/>
    </row>
    <row r="210" spans="2:7" ht="15.75" customHeight="1" x14ac:dyDescent="0.25">
      <c r="B210" s="7"/>
      <c r="D210" s="7"/>
      <c r="E210" s="7"/>
      <c r="F210" s="7"/>
      <c r="G210" s="80"/>
    </row>
    <row r="211" spans="2:7" ht="15.75" customHeight="1" x14ac:dyDescent="0.25">
      <c r="B211" s="7"/>
      <c r="D211" s="7"/>
      <c r="E211" s="7"/>
      <c r="F211" s="7"/>
      <c r="G211" s="80"/>
    </row>
    <row r="212" spans="2:7" ht="15.75" customHeight="1" x14ac:dyDescent="0.25">
      <c r="B212" s="7"/>
      <c r="D212" s="7"/>
      <c r="E212" s="7"/>
      <c r="F212" s="7"/>
      <c r="G212" s="80"/>
    </row>
    <row r="213" spans="2:7" ht="15.75" customHeight="1" x14ac:dyDescent="0.25">
      <c r="B213" s="7"/>
      <c r="D213" s="7"/>
      <c r="E213" s="7"/>
      <c r="F213" s="7"/>
      <c r="G213" s="80"/>
    </row>
    <row r="214" spans="2:7" ht="15.75" customHeight="1" x14ac:dyDescent="0.25">
      <c r="B214" s="7"/>
      <c r="D214" s="7"/>
      <c r="E214" s="7"/>
      <c r="F214" s="7"/>
      <c r="G214" s="80"/>
    </row>
    <row r="215" spans="2:7" ht="15.75" customHeight="1" x14ac:dyDescent="0.25">
      <c r="B215" s="7"/>
      <c r="D215" s="7"/>
      <c r="E215" s="7"/>
      <c r="F215" s="7"/>
      <c r="G215" s="80"/>
    </row>
    <row r="216" spans="2:7" ht="15.75" customHeight="1" x14ac:dyDescent="0.25">
      <c r="B216" s="7"/>
      <c r="D216" s="7"/>
      <c r="E216" s="7"/>
      <c r="F216" s="7"/>
      <c r="G216" s="80"/>
    </row>
    <row r="217" spans="2:7" ht="15.75" customHeight="1" x14ac:dyDescent="0.25">
      <c r="B217" s="7"/>
      <c r="D217" s="7"/>
      <c r="E217" s="7"/>
      <c r="F217" s="7"/>
      <c r="G217" s="80"/>
    </row>
    <row r="218" spans="2:7" ht="15.75" customHeight="1" x14ac:dyDescent="0.25">
      <c r="B218" s="7"/>
      <c r="D218" s="7"/>
      <c r="E218" s="7"/>
      <c r="F218" s="7"/>
      <c r="G218" s="80"/>
    </row>
    <row r="219" spans="2:7" ht="15.75" customHeight="1" x14ac:dyDescent="0.25">
      <c r="B219" s="7"/>
      <c r="D219" s="7"/>
      <c r="E219" s="7"/>
      <c r="F219" s="7"/>
      <c r="G219" s="80"/>
    </row>
    <row r="220" spans="2:7" ht="15.75" customHeight="1" x14ac:dyDescent="0.25">
      <c r="B220" s="7"/>
      <c r="D220" s="7"/>
      <c r="E220" s="7"/>
      <c r="F220" s="7"/>
      <c r="G220" s="80"/>
    </row>
    <row r="221" spans="2:7" ht="15.75" customHeight="1" x14ac:dyDescent="0.25">
      <c r="B221" s="7"/>
      <c r="D221" s="7"/>
      <c r="E221" s="7"/>
      <c r="F221" s="7"/>
      <c r="G221" s="80"/>
    </row>
    <row r="222" spans="2:7" ht="15.75" customHeight="1" x14ac:dyDescent="0.25">
      <c r="B222" s="7"/>
      <c r="D222" s="7"/>
      <c r="E222" s="7"/>
      <c r="F222" s="7"/>
      <c r="G222" s="80"/>
    </row>
    <row r="223" spans="2:7" ht="15.75" customHeight="1" x14ac:dyDescent="0.25">
      <c r="B223" s="7"/>
      <c r="D223" s="7"/>
      <c r="E223" s="7"/>
      <c r="F223" s="7"/>
      <c r="G223" s="80"/>
    </row>
    <row r="224" spans="2:7" ht="15.75" customHeight="1" x14ac:dyDescent="0.25">
      <c r="B224" s="7"/>
      <c r="D224" s="7"/>
      <c r="E224" s="7"/>
      <c r="F224" s="7"/>
      <c r="G224" s="80"/>
    </row>
    <row r="225" spans="2:7" ht="15.75" customHeight="1" x14ac:dyDescent="0.25">
      <c r="B225" s="7"/>
      <c r="D225" s="7"/>
      <c r="E225" s="7"/>
      <c r="F225" s="7"/>
      <c r="G225" s="80"/>
    </row>
    <row r="226" spans="2:7" ht="15.75" customHeight="1" x14ac:dyDescent="0.25">
      <c r="B226" s="7"/>
      <c r="D226" s="7"/>
      <c r="E226" s="7"/>
      <c r="F226" s="7"/>
      <c r="G226" s="80"/>
    </row>
    <row r="227" spans="2:7" ht="15.75" customHeight="1" x14ac:dyDescent="0.25">
      <c r="B227" s="7"/>
      <c r="D227" s="7"/>
      <c r="E227" s="7"/>
      <c r="F227" s="7"/>
      <c r="G227" s="80"/>
    </row>
    <row r="228" spans="2:7" ht="15.75" customHeight="1" x14ac:dyDescent="0.25">
      <c r="B228" s="7"/>
      <c r="D228" s="7"/>
      <c r="E228" s="7"/>
      <c r="F228" s="7"/>
      <c r="G228" s="80"/>
    </row>
    <row r="229" spans="2:7" ht="15.75" customHeight="1" x14ac:dyDescent="0.25">
      <c r="B229" s="7"/>
      <c r="D229" s="7"/>
      <c r="E229" s="7"/>
      <c r="F229" s="7"/>
      <c r="G229" s="80"/>
    </row>
    <row r="230" spans="2:7" ht="15.75" customHeight="1" x14ac:dyDescent="0.25">
      <c r="B230" s="7"/>
      <c r="D230" s="7"/>
      <c r="E230" s="7"/>
      <c r="F230" s="7"/>
      <c r="G230" s="80"/>
    </row>
    <row r="231" spans="2:7" ht="15.75" customHeight="1" x14ac:dyDescent="0.25">
      <c r="B231" s="7"/>
      <c r="D231" s="7"/>
      <c r="E231" s="7"/>
      <c r="F231" s="7"/>
      <c r="G231" s="80"/>
    </row>
    <row r="232" spans="2:7" ht="15.75" customHeight="1" x14ac:dyDescent="0.25">
      <c r="B232" s="7"/>
      <c r="D232" s="7"/>
      <c r="E232" s="7"/>
      <c r="F232" s="7"/>
      <c r="G232" s="80"/>
    </row>
    <row r="233" spans="2:7" ht="15.75" customHeight="1" x14ac:dyDescent="0.25">
      <c r="B233" s="7"/>
      <c r="D233" s="7"/>
      <c r="E233" s="7"/>
      <c r="F233" s="7"/>
      <c r="G233" s="80"/>
    </row>
    <row r="234" spans="2:7" ht="15.75" customHeight="1" x14ac:dyDescent="0.25">
      <c r="B234" s="7"/>
      <c r="D234" s="7"/>
      <c r="E234" s="7"/>
      <c r="F234" s="7"/>
      <c r="G234" s="80"/>
    </row>
    <row r="235" spans="2:7" ht="15.75" customHeight="1" x14ac:dyDescent="0.25">
      <c r="B235" s="7"/>
      <c r="D235" s="7"/>
      <c r="E235" s="7"/>
      <c r="F235" s="7"/>
      <c r="G235" s="80"/>
    </row>
    <row r="236" spans="2:7" ht="15.75" customHeight="1" x14ac:dyDescent="0.25">
      <c r="B236" s="7"/>
      <c r="D236" s="7"/>
      <c r="E236" s="7"/>
      <c r="F236" s="7"/>
      <c r="G236" s="80"/>
    </row>
    <row r="237" spans="2:7" ht="15.75" customHeight="1" x14ac:dyDescent="0.25">
      <c r="B237" s="7"/>
      <c r="D237" s="7"/>
      <c r="E237" s="7"/>
      <c r="F237" s="7"/>
      <c r="G237" s="80"/>
    </row>
    <row r="238" spans="2:7" ht="15.75" customHeight="1" x14ac:dyDescent="0.25">
      <c r="B238" s="7"/>
      <c r="D238" s="7"/>
      <c r="E238" s="7"/>
      <c r="F238" s="7"/>
      <c r="G238" s="80"/>
    </row>
    <row r="239" spans="2:7" ht="15.75" customHeight="1" x14ac:dyDescent="0.25">
      <c r="B239" s="7"/>
      <c r="D239" s="7"/>
      <c r="E239" s="7"/>
      <c r="F239" s="7"/>
      <c r="G239" s="80"/>
    </row>
    <row r="240" spans="2:7" ht="15.75" customHeight="1" x14ac:dyDescent="0.25">
      <c r="B240" s="7"/>
      <c r="D240" s="7"/>
      <c r="E240" s="7"/>
      <c r="F240" s="7"/>
      <c r="G240" s="80"/>
    </row>
    <row r="241" spans="2:7" ht="15.75" customHeight="1" x14ac:dyDescent="0.25">
      <c r="B241" s="7"/>
      <c r="D241" s="7"/>
      <c r="E241" s="7"/>
      <c r="F241" s="7"/>
      <c r="G241" s="80"/>
    </row>
    <row r="242" spans="2:7" ht="15.75" customHeight="1" x14ac:dyDescent="0.25">
      <c r="B242" s="7"/>
      <c r="D242" s="7"/>
      <c r="E242" s="7"/>
      <c r="F242" s="7"/>
      <c r="G242" s="80"/>
    </row>
    <row r="243" spans="2:7" ht="15.75" customHeight="1" x14ac:dyDescent="0.25">
      <c r="B243" s="7"/>
      <c r="D243" s="7"/>
      <c r="E243" s="7"/>
      <c r="F243" s="7"/>
      <c r="G243" s="80"/>
    </row>
    <row r="244" spans="2:7" ht="15.75" customHeight="1" x14ac:dyDescent="0.25">
      <c r="B244" s="7"/>
      <c r="D244" s="7"/>
      <c r="E244" s="7"/>
      <c r="F244" s="7"/>
      <c r="G244" s="80"/>
    </row>
    <row r="245" spans="2:7" ht="15.75" customHeight="1" x14ac:dyDescent="0.25">
      <c r="B245" s="7"/>
      <c r="D245" s="7"/>
      <c r="E245" s="7"/>
      <c r="F245" s="7"/>
      <c r="G245" s="80"/>
    </row>
    <row r="246" spans="2:7" ht="15.75" customHeight="1" x14ac:dyDescent="0.25">
      <c r="B246" s="7"/>
      <c r="D246" s="7"/>
      <c r="E246" s="7"/>
      <c r="F246" s="7"/>
      <c r="G246" s="80"/>
    </row>
    <row r="247" spans="2:7" ht="15.75" customHeight="1" x14ac:dyDescent="0.25">
      <c r="B247" s="7"/>
      <c r="D247" s="7"/>
      <c r="E247" s="7"/>
      <c r="F247" s="7"/>
      <c r="G247" s="80"/>
    </row>
    <row r="248" spans="2:7" ht="15.75" customHeight="1" x14ac:dyDescent="0.25">
      <c r="B248" s="7"/>
      <c r="D248" s="7"/>
      <c r="E248" s="7"/>
      <c r="F248" s="7"/>
      <c r="G248" s="80"/>
    </row>
    <row r="249" spans="2:7" ht="15.75" customHeight="1" x14ac:dyDescent="0.25">
      <c r="B249" s="7"/>
      <c r="D249" s="7"/>
      <c r="E249" s="7"/>
      <c r="F249" s="7"/>
      <c r="G249" s="80"/>
    </row>
    <row r="250" spans="2:7" ht="15.75" customHeight="1" x14ac:dyDescent="0.25">
      <c r="B250" s="7"/>
      <c r="D250" s="7"/>
      <c r="E250" s="7"/>
      <c r="F250" s="7"/>
      <c r="G250" s="80"/>
    </row>
    <row r="251" spans="2:7" ht="15.75" customHeight="1" x14ac:dyDescent="0.25">
      <c r="B251" s="7"/>
      <c r="D251" s="7"/>
      <c r="E251" s="7"/>
      <c r="F251" s="7"/>
      <c r="G251" s="80"/>
    </row>
    <row r="252" spans="2:7" ht="15.75" customHeight="1" x14ac:dyDescent="0.25">
      <c r="B252" s="7"/>
      <c r="D252" s="7"/>
      <c r="E252" s="7"/>
      <c r="F252" s="7"/>
      <c r="G252" s="80"/>
    </row>
    <row r="253" spans="2:7" ht="15.75" customHeight="1" x14ac:dyDescent="0.25">
      <c r="B253" s="7"/>
      <c r="D253" s="7"/>
      <c r="E253" s="7"/>
      <c r="F253" s="7"/>
      <c r="G253" s="80"/>
    </row>
    <row r="254" spans="2:7" ht="15.75" customHeight="1" x14ac:dyDescent="0.25">
      <c r="B254" s="7"/>
      <c r="D254" s="7"/>
      <c r="E254" s="7"/>
      <c r="F254" s="7"/>
      <c r="G254" s="80"/>
    </row>
    <row r="255" spans="2:7" ht="15.75" customHeight="1" x14ac:dyDescent="0.25">
      <c r="B255" s="7"/>
      <c r="D255" s="7"/>
      <c r="E255" s="7"/>
      <c r="F255" s="7"/>
      <c r="G255" s="80"/>
    </row>
    <row r="256" spans="2:7" ht="15.75" customHeight="1" x14ac:dyDescent="0.25">
      <c r="B256" s="7"/>
      <c r="D256" s="7"/>
      <c r="E256" s="7"/>
      <c r="F256" s="7"/>
      <c r="G256" s="80"/>
    </row>
    <row r="257" spans="2:7" ht="15.75" customHeight="1" x14ac:dyDescent="0.25">
      <c r="B257" s="7"/>
      <c r="D257" s="7"/>
      <c r="E257" s="7"/>
      <c r="F257" s="7"/>
      <c r="G257" s="80"/>
    </row>
    <row r="258" spans="2:7" ht="15.75" customHeight="1" x14ac:dyDescent="0.25">
      <c r="B258" s="7"/>
      <c r="D258" s="7"/>
      <c r="E258" s="7"/>
      <c r="F258" s="7"/>
      <c r="G258" s="80"/>
    </row>
    <row r="259" spans="2:7" ht="15.75" customHeight="1" x14ac:dyDescent="0.25">
      <c r="B259" s="7"/>
      <c r="D259" s="7"/>
      <c r="E259" s="7"/>
      <c r="F259" s="7"/>
      <c r="G259" s="80"/>
    </row>
    <row r="260" spans="2:7" ht="15.75" customHeight="1" x14ac:dyDescent="0.25">
      <c r="B260" s="7"/>
      <c r="D260" s="7"/>
      <c r="E260" s="7"/>
      <c r="F260" s="7"/>
      <c r="G260" s="80"/>
    </row>
    <row r="261" spans="2:7" ht="15.75" customHeight="1" x14ac:dyDescent="0.25">
      <c r="B261" s="7"/>
      <c r="D261" s="7"/>
      <c r="E261" s="7"/>
      <c r="F261" s="7"/>
      <c r="G261" s="80"/>
    </row>
    <row r="262" spans="2:7" ht="15.75" customHeight="1" x14ac:dyDescent="0.25">
      <c r="B262" s="7"/>
      <c r="D262" s="7"/>
      <c r="E262" s="7"/>
      <c r="F262" s="7"/>
      <c r="G262" s="80"/>
    </row>
    <row r="263" spans="2:7" ht="15.75" customHeight="1" x14ac:dyDescent="0.25">
      <c r="B263" s="7"/>
      <c r="D263" s="7"/>
      <c r="E263" s="7"/>
      <c r="F263" s="7"/>
      <c r="G263" s="80"/>
    </row>
    <row r="264" spans="2:7" ht="15.75" customHeight="1" x14ac:dyDescent="0.25">
      <c r="B264" s="7"/>
      <c r="D264" s="7"/>
      <c r="E264" s="7"/>
      <c r="F264" s="7"/>
      <c r="G264" s="80"/>
    </row>
    <row r="265" spans="2:7" ht="15.75" customHeight="1" x14ac:dyDescent="0.25">
      <c r="B265" s="7"/>
      <c r="D265" s="7"/>
      <c r="E265" s="7"/>
      <c r="F265" s="7"/>
      <c r="G265" s="80"/>
    </row>
    <row r="266" spans="2:7" ht="15.75" customHeight="1" x14ac:dyDescent="0.25">
      <c r="B266" s="7"/>
      <c r="D266" s="7"/>
      <c r="E266" s="7"/>
      <c r="F266" s="7"/>
      <c r="G266" s="80"/>
    </row>
    <row r="267" spans="2:7" ht="15.75" customHeight="1" x14ac:dyDescent="0.25">
      <c r="B267" s="7"/>
      <c r="D267" s="7"/>
      <c r="E267" s="7"/>
      <c r="F267" s="7"/>
      <c r="G267" s="80"/>
    </row>
    <row r="268" spans="2:7" ht="15.75" customHeight="1" x14ac:dyDescent="0.25">
      <c r="B268" s="7"/>
      <c r="D268" s="7"/>
      <c r="E268" s="7"/>
      <c r="F268" s="7"/>
      <c r="G268" s="80"/>
    </row>
    <row r="269" spans="2:7" ht="15.75" customHeight="1" x14ac:dyDescent="0.25">
      <c r="B269" s="7"/>
      <c r="D269" s="7"/>
      <c r="E269" s="7"/>
      <c r="F269" s="7"/>
      <c r="G269" s="80"/>
    </row>
    <row r="270" spans="2:7" ht="15.75" customHeight="1" x14ac:dyDescent="0.25">
      <c r="B270" s="7"/>
      <c r="D270" s="7"/>
      <c r="E270" s="7"/>
      <c r="F270" s="7"/>
      <c r="G270" s="80"/>
    </row>
    <row r="271" spans="2:7" ht="15.75" customHeight="1" x14ac:dyDescent="0.25">
      <c r="B271" s="7"/>
      <c r="D271" s="7"/>
      <c r="E271" s="7"/>
      <c r="F271" s="7"/>
      <c r="G271" s="80"/>
    </row>
    <row r="272" spans="2:7" ht="15.75" customHeight="1" x14ac:dyDescent="0.25">
      <c r="B272" s="7"/>
      <c r="D272" s="7"/>
      <c r="E272" s="7"/>
      <c r="F272" s="7"/>
      <c r="G272" s="80"/>
    </row>
    <row r="273" spans="2:7" ht="15.75" customHeight="1" x14ac:dyDescent="0.25">
      <c r="B273" s="7"/>
      <c r="D273" s="7"/>
      <c r="E273" s="7"/>
      <c r="F273" s="7"/>
      <c r="G273" s="80"/>
    </row>
    <row r="274" spans="2:7" ht="15.75" customHeight="1" x14ac:dyDescent="0.25">
      <c r="B274" s="7"/>
      <c r="D274" s="7"/>
      <c r="E274" s="7"/>
      <c r="F274" s="7"/>
      <c r="G274" s="80"/>
    </row>
    <row r="275" spans="2:7" ht="15.75" customHeight="1" x14ac:dyDescent="0.25">
      <c r="B275" s="7"/>
      <c r="D275" s="7"/>
      <c r="E275" s="7"/>
      <c r="F275" s="7"/>
      <c r="G275" s="80"/>
    </row>
    <row r="276" spans="2:7" ht="15.75" customHeight="1" x14ac:dyDescent="0.25">
      <c r="B276" s="7"/>
      <c r="D276" s="7"/>
      <c r="E276" s="7"/>
      <c r="F276" s="7"/>
      <c r="G276" s="80"/>
    </row>
    <row r="277" spans="2:7" ht="15.75" customHeight="1" x14ac:dyDescent="0.25">
      <c r="B277" s="7"/>
      <c r="D277" s="7"/>
      <c r="E277" s="7"/>
      <c r="F277" s="7"/>
      <c r="G277" s="80"/>
    </row>
    <row r="278" spans="2:7" ht="15.75" customHeight="1" x14ac:dyDescent="0.25">
      <c r="B278" s="7"/>
      <c r="D278" s="7"/>
      <c r="E278" s="7"/>
      <c r="F278" s="7"/>
      <c r="G278" s="80"/>
    </row>
    <row r="279" spans="2:7" ht="15.75" customHeight="1" x14ac:dyDescent="0.25">
      <c r="B279" s="7"/>
      <c r="D279" s="7"/>
      <c r="E279" s="7"/>
      <c r="F279" s="7"/>
      <c r="G279" s="80"/>
    </row>
    <row r="280" spans="2:7" ht="15.75" customHeight="1" x14ac:dyDescent="0.25">
      <c r="B280" s="7"/>
      <c r="D280" s="7"/>
      <c r="E280" s="7"/>
      <c r="F280" s="7"/>
      <c r="G280" s="80"/>
    </row>
    <row r="281" spans="2:7" ht="15.75" customHeight="1" x14ac:dyDescent="0.25">
      <c r="B281" s="7"/>
      <c r="D281" s="7"/>
      <c r="E281" s="7"/>
      <c r="F281" s="7"/>
      <c r="G281" s="80"/>
    </row>
    <row r="282" spans="2:7" ht="15.75" customHeight="1" x14ac:dyDescent="0.25">
      <c r="B282" s="7"/>
      <c r="D282" s="7"/>
      <c r="E282" s="7"/>
      <c r="F282" s="7"/>
      <c r="G282" s="80"/>
    </row>
    <row r="283" spans="2:7" ht="15.75" customHeight="1" x14ac:dyDescent="0.25">
      <c r="B283" s="7"/>
      <c r="D283" s="7"/>
      <c r="E283" s="7"/>
      <c r="F283" s="7"/>
      <c r="G283" s="80"/>
    </row>
    <row r="284" spans="2:7" ht="15.75" customHeight="1" x14ac:dyDescent="0.25">
      <c r="B284" s="7"/>
      <c r="D284" s="7"/>
      <c r="E284" s="7"/>
      <c r="F284" s="7"/>
      <c r="G284" s="80"/>
    </row>
    <row r="285" spans="2:7" ht="15.75" customHeight="1" x14ac:dyDescent="0.25">
      <c r="B285" s="7"/>
      <c r="D285" s="7"/>
      <c r="E285" s="7"/>
      <c r="F285" s="7"/>
      <c r="G285" s="80"/>
    </row>
    <row r="286" spans="2:7" ht="15.75" customHeight="1" x14ac:dyDescent="0.25">
      <c r="B286" s="7"/>
      <c r="D286" s="7"/>
      <c r="E286" s="7"/>
      <c r="F286" s="7"/>
      <c r="G286" s="80"/>
    </row>
    <row r="287" spans="2:7" ht="15.75" customHeight="1" x14ac:dyDescent="0.25">
      <c r="B287" s="7"/>
      <c r="D287" s="7"/>
      <c r="E287" s="7"/>
      <c r="F287" s="7"/>
      <c r="G287" s="80"/>
    </row>
    <row r="288" spans="2:7" ht="15.75" customHeight="1" x14ac:dyDescent="0.25">
      <c r="B288" s="7"/>
      <c r="D288" s="7"/>
      <c r="E288" s="7"/>
      <c r="F288" s="7"/>
      <c r="G288" s="80"/>
    </row>
    <row r="289" spans="2:7" ht="15.75" customHeight="1" x14ac:dyDescent="0.25">
      <c r="B289" s="7"/>
      <c r="D289" s="7"/>
      <c r="E289" s="7"/>
      <c r="F289" s="7"/>
      <c r="G289" s="80"/>
    </row>
    <row r="290" spans="2:7" ht="15.75" customHeight="1" x14ac:dyDescent="0.25">
      <c r="B290" s="7"/>
      <c r="D290" s="7"/>
      <c r="E290" s="7"/>
      <c r="F290" s="7"/>
      <c r="G290" s="80"/>
    </row>
    <row r="291" spans="2:7" ht="15.75" customHeight="1" x14ac:dyDescent="0.25">
      <c r="B291" s="7"/>
      <c r="D291" s="7"/>
      <c r="E291" s="7"/>
      <c r="F291" s="7"/>
      <c r="G291" s="80"/>
    </row>
    <row r="292" spans="2:7" ht="15.75" customHeight="1" x14ac:dyDescent="0.25">
      <c r="B292" s="7"/>
      <c r="D292" s="7"/>
      <c r="E292" s="7"/>
      <c r="F292" s="7"/>
      <c r="G292" s="80"/>
    </row>
    <row r="293" spans="2:7" ht="15.75" customHeight="1" x14ac:dyDescent="0.25">
      <c r="B293" s="7"/>
      <c r="D293" s="7"/>
      <c r="E293" s="7"/>
      <c r="F293" s="7"/>
      <c r="G293" s="80"/>
    </row>
    <row r="294" spans="2:7" ht="15.75" customHeight="1" x14ac:dyDescent="0.25">
      <c r="B294" s="7"/>
      <c r="D294" s="7"/>
      <c r="E294" s="7"/>
      <c r="F294" s="7"/>
      <c r="G294" s="80"/>
    </row>
    <row r="295" spans="2:7" ht="15.75" customHeight="1" x14ac:dyDescent="0.25">
      <c r="B295" s="7"/>
      <c r="D295" s="7"/>
      <c r="E295" s="7"/>
      <c r="F295" s="7"/>
      <c r="G295" s="80"/>
    </row>
    <row r="296" spans="2:7" ht="15.75" customHeight="1" x14ac:dyDescent="0.25">
      <c r="B296" s="7"/>
      <c r="D296" s="7"/>
      <c r="E296" s="7"/>
      <c r="F296" s="7"/>
      <c r="G296" s="80"/>
    </row>
    <row r="297" spans="2:7" ht="15.75" customHeight="1" x14ac:dyDescent="0.25">
      <c r="B297" s="7"/>
      <c r="D297" s="7"/>
      <c r="E297" s="7"/>
      <c r="F297" s="7"/>
      <c r="G297" s="80"/>
    </row>
    <row r="298" spans="2:7" ht="15.75" customHeight="1" x14ac:dyDescent="0.25">
      <c r="B298" s="7"/>
      <c r="D298" s="7"/>
      <c r="E298" s="7"/>
      <c r="F298" s="7"/>
      <c r="G298" s="80"/>
    </row>
    <row r="299" spans="2:7" ht="15.75" customHeight="1" x14ac:dyDescent="0.25">
      <c r="B299" s="7"/>
      <c r="D299" s="7"/>
      <c r="E299" s="7"/>
      <c r="F299" s="7"/>
      <c r="G299" s="80"/>
    </row>
    <row r="300" spans="2:7" ht="15.75" customHeight="1" x14ac:dyDescent="0.25">
      <c r="B300" s="7"/>
      <c r="D300" s="7"/>
      <c r="E300" s="7"/>
      <c r="F300" s="7"/>
      <c r="G300" s="80"/>
    </row>
    <row r="301" spans="2:7" ht="15.75" customHeight="1" x14ac:dyDescent="0.25">
      <c r="B301" s="7"/>
      <c r="D301" s="7"/>
      <c r="E301" s="7"/>
      <c r="F301" s="7"/>
      <c r="G301" s="80"/>
    </row>
    <row r="302" spans="2:7" ht="15.75" customHeight="1" x14ac:dyDescent="0.25">
      <c r="B302" s="7"/>
      <c r="D302" s="7"/>
      <c r="E302" s="7"/>
      <c r="F302" s="7"/>
      <c r="G302" s="80"/>
    </row>
    <row r="303" spans="2:7" ht="15.75" customHeight="1" x14ac:dyDescent="0.25">
      <c r="B303" s="7"/>
      <c r="D303" s="7"/>
      <c r="E303" s="7"/>
      <c r="F303" s="7"/>
      <c r="G303" s="80"/>
    </row>
    <row r="304" spans="2:7" ht="15.75" customHeight="1" x14ac:dyDescent="0.25">
      <c r="B304" s="7"/>
      <c r="D304" s="7"/>
      <c r="E304" s="7"/>
      <c r="F304" s="7"/>
      <c r="G304" s="80"/>
    </row>
    <row r="305" spans="2:7" ht="15.75" customHeight="1" x14ac:dyDescent="0.25">
      <c r="B305" s="7"/>
      <c r="D305" s="7"/>
      <c r="E305" s="7"/>
      <c r="F305" s="7"/>
      <c r="G305" s="80"/>
    </row>
    <row r="306" spans="2:7" ht="15.75" customHeight="1" x14ac:dyDescent="0.25">
      <c r="B306" s="7"/>
      <c r="D306" s="7"/>
      <c r="E306" s="7"/>
      <c r="F306" s="7"/>
      <c r="G306" s="80"/>
    </row>
    <row r="307" spans="2:7" ht="15.75" customHeight="1" x14ac:dyDescent="0.25">
      <c r="B307" s="7"/>
      <c r="D307" s="7"/>
      <c r="E307" s="7"/>
      <c r="F307" s="7"/>
      <c r="G307" s="80"/>
    </row>
    <row r="308" spans="2:7" ht="15.75" customHeight="1" x14ac:dyDescent="0.25">
      <c r="B308" s="7"/>
      <c r="D308" s="7"/>
      <c r="E308" s="7"/>
      <c r="F308" s="7"/>
      <c r="G308" s="80"/>
    </row>
    <row r="309" spans="2:7" ht="15.75" customHeight="1" x14ac:dyDescent="0.25">
      <c r="B309" s="7"/>
      <c r="D309" s="7"/>
      <c r="E309" s="7"/>
      <c r="F309" s="7"/>
      <c r="G309" s="80"/>
    </row>
    <row r="310" spans="2:7" ht="15.75" customHeight="1" x14ac:dyDescent="0.25">
      <c r="B310" s="7"/>
      <c r="D310" s="7"/>
      <c r="E310" s="7"/>
      <c r="F310" s="7"/>
      <c r="G310" s="80"/>
    </row>
    <row r="311" spans="2:7" ht="15.75" customHeight="1" x14ac:dyDescent="0.25">
      <c r="B311" s="7"/>
      <c r="D311" s="7"/>
      <c r="E311" s="7"/>
      <c r="F311" s="7"/>
      <c r="G311" s="80"/>
    </row>
    <row r="312" spans="2:7" ht="15.75" customHeight="1" x14ac:dyDescent="0.25">
      <c r="B312" s="7"/>
      <c r="D312" s="7"/>
      <c r="E312" s="7"/>
      <c r="F312" s="7"/>
      <c r="G312" s="80"/>
    </row>
    <row r="313" spans="2:7" ht="15.75" customHeight="1" x14ac:dyDescent="0.25">
      <c r="B313" s="7"/>
      <c r="D313" s="7"/>
      <c r="E313" s="7"/>
      <c r="F313" s="7"/>
      <c r="G313" s="80"/>
    </row>
    <row r="314" spans="2:7" ht="15.75" customHeight="1" x14ac:dyDescent="0.25">
      <c r="B314" s="7"/>
      <c r="D314" s="7"/>
      <c r="E314" s="7"/>
      <c r="F314" s="7"/>
      <c r="G314" s="80"/>
    </row>
    <row r="315" spans="2:7" ht="15.75" customHeight="1" x14ac:dyDescent="0.25">
      <c r="B315" s="7"/>
      <c r="D315" s="7"/>
      <c r="E315" s="7"/>
      <c r="F315" s="7"/>
      <c r="G315" s="80"/>
    </row>
    <row r="316" spans="2:7" ht="15.75" customHeight="1" x14ac:dyDescent="0.25">
      <c r="B316" s="7"/>
      <c r="D316" s="7"/>
      <c r="E316" s="7"/>
      <c r="F316" s="7"/>
      <c r="G316" s="80"/>
    </row>
    <row r="317" spans="2:7" ht="15.75" customHeight="1" x14ac:dyDescent="0.25">
      <c r="B317" s="7"/>
      <c r="D317" s="7"/>
      <c r="E317" s="7"/>
      <c r="F317" s="7"/>
      <c r="G317" s="80"/>
    </row>
    <row r="318" spans="2:7" ht="15.75" customHeight="1" x14ac:dyDescent="0.25">
      <c r="B318" s="7"/>
      <c r="D318" s="7"/>
      <c r="E318" s="7"/>
      <c r="F318" s="7"/>
      <c r="G318" s="80"/>
    </row>
    <row r="319" spans="2:7" ht="15.75" customHeight="1" x14ac:dyDescent="0.25">
      <c r="B319" s="7"/>
      <c r="D319" s="7"/>
      <c r="E319" s="7"/>
      <c r="F319" s="7"/>
      <c r="G319" s="80"/>
    </row>
    <row r="320" spans="2:7" ht="15.75" customHeight="1" x14ac:dyDescent="0.25">
      <c r="B320" s="7"/>
      <c r="D320" s="7"/>
      <c r="E320" s="7"/>
      <c r="F320" s="7"/>
      <c r="G320" s="80"/>
    </row>
    <row r="321" spans="2:7" ht="15.75" customHeight="1" x14ac:dyDescent="0.25">
      <c r="B321" s="7"/>
      <c r="D321" s="7"/>
      <c r="E321" s="7"/>
      <c r="F321" s="7"/>
      <c r="G321" s="80"/>
    </row>
    <row r="322" spans="2:7" ht="15.75" customHeight="1" x14ac:dyDescent="0.25">
      <c r="B322" s="7"/>
      <c r="D322" s="7"/>
      <c r="E322" s="7"/>
      <c r="F322" s="7"/>
      <c r="G322" s="80"/>
    </row>
    <row r="323" spans="2:7" ht="15.75" customHeight="1" x14ac:dyDescent="0.25">
      <c r="B323" s="7"/>
      <c r="D323" s="7"/>
      <c r="E323" s="7"/>
      <c r="F323" s="7"/>
      <c r="G323" s="80"/>
    </row>
    <row r="324" spans="2:7" ht="15.75" customHeight="1" x14ac:dyDescent="0.25">
      <c r="B324" s="7"/>
      <c r="D324" s="7"/>
      <c r="E324" s="7"/>
      <c r="F324" s="7"/>
      <c r="G324" s="80"/>
    </row>
    <row r="325" spans="2:7" ht="15.75" customHeight="1" x14ac:dyDescent="0.25">
      <c r="B325" s="7"/>
      <c r="D325" s="7"/>
      <c r="E325" s="7"/>
      <c r="F325" s="7"/>
      <c r="G325" s="80"/>
    </row>
    <row r="326" spans="2:7" ht="15.75" customHeight="1" x14ac:dyDescent="0.25">
      <c r="B326" s="7"/>
      <c r="D326" s="7"/>
      <c r="E326" s="7"/>
      <c r="F326" s="7"/>
      <c r="G326" s="80"/>
    </row>
    <row r="327" spans="2:7" ht="15.75" customHeight="1" x14ac:dyDescent="0.25">
      <c r="B327" s="7"/>
      <c r="D327" s="7"/>
      <c r="E327" s="7"/>
      <c r="F327" s="7"/>
      <c r="G327" s="80"/>
    </row>
    <row r="328" spans="2:7" ht="15.75" customHeight="1" x14ac:dyDescent="0.25">
      <c r="B328" s="7"/>
      <c r="D328" s="7"/>
      <c r="E328" s="7"/>
      <c r="F328" s="7"/>
      <c r="G328" s="80"/>
    </row>
    <row r="329" spans="2:7" ht="15.75" customHeight="1" x14ac:dyDescent="0.25">
      <c r="B329" s="7"/>
      <c r="D329" s="7"/>
      <c r="E329" s="7"/>
      <c r="F329" s="7"/>
      <c r="G329" s="80"/>
    </row>
    <row r="330" spans="2:7" ht="15.75" customHeight="1" x14ac:dyDescent="0.25">
      <c r="B330" s="7"/>
      <c r="D330" s="7"/>
      <c r="E330" s="7"/>
      <c r="F330" s="7"/>
      <c r="G330" s="80"/>
    </row>
    <row r="331" spans="2:7" ht="15.75" customHeight="1" x14ac:dyDescent="0.25">
      <c r="B331" s="7"/>
      <c r="D331" s="7"/>
      <c r="E331" s="7"/>
      <c r="F331" s="7"/>
      <c r="G331" s="80"/>
    </row>
    <row r="332" spans="2:7" ht="15.75" customHeight="1" x14ac:dyDescent="0.25">
      <c r="B332" s="7"/>
      <c r="D332" s="7"/>
      <c r="E332" s="7"/>
      <c r="F332" s="7"/>
      <c r="G332" s="80"/>
    </row>
    <row r="333" spans="2:7" ht="15.75" customHeight="1" x14ac:dyDescent="0.25">
      <c r="B333" s="7"/>
      <c r="D333" s="7"/>
      <c r="E333" s="7"/>
      <c r="F333" s="7"/>
      <c r="G333" s="80"/>
    </row>
    <row r="334" spans="2:7" ht="15.75" customHeight="1" x14ac:dyDescent="0.25">
      <c r="B334" s="7"/>
      <c r="D334" s="7"/>
      <c r="E334" s="7"/>
      <c r="F334" s="7"/>
      <c r="G334" s="80"/>
    </row>
    <row r="335" spans="2:7" ht="15.75" customHeight="1" x14ac:dyDescent="0.25">
      <c r="B335" s="7"/>
      <c r="D335" s="7"/>
      <c r="E335" s="7"/>
      <c r="F335" s="7"/>
      <c r="G335" s="80"/>
    </row>
    <row r="336" spans="2:7" ht="15.75" customHeight="1" x14ac:dyDescent="0.25">
      <c r="B336" s="7"/>
      <c r="D336" s="7"/>
      <c r="E336" s="7"/>
      <c r="F336" s="7"/>
      <c r="G336" s="80"/>
    </row>
    <row r="337" spans="2:7" ht="15.75" customHeight="1" x14ac:dyDescent="0.25">
      <c r="B337" s="7"/>
      <c r="D337" s="7"/>
      <c r="E337" s="7"/>
      <c r="F337" s="7"/>
      <c r="G337" s="80"/>
    </row>
    <row r="338" spans="2:7" ht="15.75" customHeight="1" x14ac:dyDescent="0.25">
      <c r="B338" s="7"/>
      <c r="D338" s="7"/>
      <c r="E338" s="7"/>
      <c r="F338" s="7"/>
      <c r="G338" s="80"/>
    </row>
    <row r="339" spans="2:7" ht="15.75" customHeight="1" x14ac:dyDescent="0.25">
      <c r="B339" s="7"/>
      <c r="D339" s="7"/>
      <c r="E339" s="7"/>
      <c r="F339" s="7"/>
      <c r="G339" s="80"/>
    </row>
    <row r="340" spans="2:7" ht="15.75" customHeight="1" x14ac:dyDescent="0.25">
      <c r="B340" s="7"/>
      <c r="D340" s="7"/>
      <c r="E340" s="7"/>
      <c r="F340" s="7"/>
      <c r="G340" s="80"/>
    </row>
    <row r="341" spans="2:7" ht="15.75" customHeight="1" x14ac:dyDescent="0.25">
      <c r="B341" s="7"/>
      <c r="D341" s="7"/>
      <c r="E341" s="7"/>
      <c r="F341" s="7"/>
      <c r="G341" s="80"/>
    </row>
    <row r="342" spans="2:7" ht="15.75" customHeight="1" x14ac:dyDescent="0.25">
      <c r="B342" s="7"/>
      <c r="D342" s="7"/>
      <c r="E342" s="7"/>
      <c r="F342" s="7"/>
      <c r="G342" s="80"/>
    </row>
    <row r="343" spans="2:7" ht="15.75" customHeight="1" x14ac:dyDescent="0.25">
      <c r="B343" s="7"/>
      <c r="D343" s="7"/>
      <c r="E343" s="7"/>
      <c r="F343" s="7"/>
      <c r="G343" s="80"/>
    </row>
    <row r="344" spans="2:7" ht="15.75" customHeight="1" x14ac:dyDescent="0.25">
      <c r="B344" s="7"/>
      <c r="D344" s="7"/>
      <c r="E344" s="7"/>
      <c r="F344" s="7"/>
      <c r="G344" s="80"/>
    </row>
    <row r="345" spans="2:7" ht="15.75" customHeight="1" x14ac:dyDescent="0.25">
      <c r="B345" s="7"/>
      <c r="D345" s="7"/>
      <c r="E345" s="7"/>
      <c r="F345" s="7"/>
      <c r="G345" s="80"/>
    </row>
    <row r="346" spans="2:7" ht="15.75" customHeight="1" x14ac:dyDescent="0.25">
      <c r="B346" s="7"/>
      <c r="D346" s="7"/>
      <c r="E346" s="7"/>
      <c r="F346" s="7"/>
      <c r="G346" s="80"/>
    </row>
    <row r="347" spans="2:7" ht="15.75" customHeight="1" x14ac:dyDescent="0.25">
      <c r="B347" s="7"/>
      <c r="D347" s="7"/>
      <c r="E347" s="7"/>
      <c r="F347" s="7"/>
      <c r="G347" s="80"/>
    </row>
    <row r="348" spans="2:7" ht="15.75" customHeight="1" x14ac:dyDescent="0.25">
      <c r="B348" s="7"/>
      <c r="D348" s="7"/>
      <c r="E348" s="7"/>
      <c r="F348" s="7"/>
      <c r="G348" s="80"/>
    </row>
    <row r="349" spans="2:7" ht="15.75" customHeight="1" x14ac:dyDescent="0.25">
      <c r="B349" s="7"/>
      <c r="D349" s="7"/>
      <c r="E349" s="7"/>
      <c r="F349" s="7"/>
      <c r="G349" s="80"/>
    </row>
    <row r="350" spans="2:7" ht="15.75" customHeight="1" x14ac:dyDescent="0.25">
      <c r="B350" s="7"/>
      <c r="D350" s="7"/>
      <c r="E350" s="7"/>
      <c r="F350" s="7"/>
      <c r="G350" s="80"/>
    </row>
    <row r="351" spans="2:7" ht="15.75" customHeight="1" x14ac:dyDescent="0.25">
      <c r="B351" s="7"/>
      <c r="D351" s="7"/>
      <c r="E351" s="7"/>
      <c r="F351" s="7"/>
      <c r="G351" s="80"/>
    </row>
    <row r="352" spans="2:7" ht="15.75" customHeight="1" x14ac:dyDescent="0.25">
      <c r="B352" s="7"/>
      <c r="D352" s="7"/>
      <c r="E352" s="7"/>
      <c r="F352" s="7"/>
      <c r="G352" s="80"/>
    </row>
    <row r="353" spans="2:7" ht="15.75" customHeight="1" x14ac:dyDescent="0.25">
      <c r="B353" s="7"/>
      <c r="D353" s="7"/>
      <c r="E353" s="7"/>
      <c r="F353" s="7"/>
      <c r="G353" s="80"/>
    </row>
    <row r="354" spans="2:7" ht="15.75" customHeight="1" x14ac:dyDescent="0.25">
      <c r="B354" s="7"/>
      <c r="D354" s="7"/>
      <c r="E354" s="7"/>
      <c r="F354" s="7"/>
      <c r="G354" s="80"/>
    </row>
    <row r="355" spans="2:7" ht="15.75" customHeight="1" x14ac:dyDescent="0.25">
      <c r="B355" s="7"/>
      <c r="D355" s="7"/>
      <c r="E355" s="7"/>
      <c r="F355" s="7"/>
      <c r="G355" s="80"/>
    </row>
    <row r="356" spans="2:7" ht="15.75" customHeight="1" x14ac:dyDescent="0.25">
      <c r="B356" s="7"/>
      <c r="D356" s="7"/>
      <c r="E356" s="7"/>
      <c r="F356" s="7"/>
      <c r="G356" s="80"/>
    </row>
    <row r="357" spans="2:7" ht="15.75" customHeight="1" x14ac:dyDescent="0.25">
      <c r="B357" s="7"/>
      <c r="D357" s="7"/>
      <c r="E357" s="7"/>
      <c r="F357" s="7"/>
      <c r="G357" s="80"/>
    </row>
    <row r="358" spans="2:7" ht="15.75" customHeight="1" x14ac:dyDescent="0.25">
      <c r="B358" s="7"/>
      <c r="D358" s="7"/>
      <c r="E358" s="7"/>
      <c r="F358" s="7"/>
      <c r="G358" s="80"/>
    </row>
    <row r="359" spans="2:7" ht="15.75" customHeight="1" x14ac:dyDescent="0.25">
      <c r="B359" s="7"/>
      <c r="D359" s="7"/>
      <c r="E359" s="7"/>
      <c r="F359" s="7"/>
      <c r="G359" s="80"/>
    </row>
    <row r="360" spans="2:7" ht="15.75" customHeight="1" x14ac:dyDescent="0.25">
      <c r="B360" s="7"/>
      <c r="D360" s="7"/>
      <c r="E360" s="7"/>
      <c r="F360" s="7"/>
      <c r="G360" s="80"/>
    </row>
    <row r="361" spans="2:7" ht="15.75" customHeight="1" x14ac:dyDescent="0.25">
      <c r="B361" s="7"/>
      <c r="D361" s="7"/>
      <c r="E361" s="7"/>
      <c r="F361" s="7"/>
      <c r="G361" s="80"/>
    </row>
    <row r="362" spans="2:7" ht="15.75" customHeight="1" x14ac:dyDescent="0.25">
      <c r="B362" s="7"/>
      <c r="D362" s="7"/>
      <c r="E362" s="7"/>
      <c r="F362" s="7"/>
      <c r="G362" s="80"/>
    </row>
    <row r="363" spans="2:7" ht="15.75" customHeight="1" x14ac:dyDescent="0.25">
      <c r="B363" s="7"/>
      <c r="D363" s="7"/>
      <c r="E363" s="7"/>
      <c r="F363" s="7"/>
      <c r="G363" s="80"/>
    </row>
    <row r="364" spans="2:7" ht="15.75" customHeight="1" x14ac:dyDescent="0.25">
      <c r="B364" s="7"/>
      <c r="D364" s="7"/>
      <c r="E364" s="7"/>
      <c r="F364" s="7"/>
      <c r="G364" s="80"/>
    </row>
    <row r="365" spans="2:7" ht="15.75" customHeight="1" x14ac:dyDescent="0.25">
      <c r="B365" s="7"/>
      <c r="D365" s="7"/>
      <c r="E365" s="7"/>
      <c r="F365" s="7"/>
      <c r="G365" s="80"/>
    </row>
    <row r="366" spans="2:7" ht="15.75" customHeight="1" x14ac:dyDescent="0.25">
      <c r="B366" s="7"/>
      <c r="D366" s="7"/>
      <c r="E366" s="7"/>
      <c r="F366" s="7"/>
      <c r="G366" s="80"/>
    </row>
    <row r="367" spans="2:7" ht="15.75" customHeight="1" x14ac:dyDescent="0.25">
      <c r="B367" s="7"/>
      <c r="D367" s="7"/>
      <c r="E367" s="7"/>
      <c r="F367" s="7"/>
      <c r="G367" s="80"/>
    </row>
    <row r="368" spans="2:7" ht="15.75" customHeight="1" x14ac:dyDescent="0.25">
      <c r="B368" s="7"/>
      <c r="D368" s="7"/>
      <c r="E368" s="7"/>
      <c r="F368" s="7"/>
      <c r="G368" s="80"/>
    </row>
    <row r="369" spans="2:7" ht="15.75" customHeight="1" x14ac:dyDescent="0.25">
      <c r="B369" s="7"/>
      <c r="D369" s="7"/>
      <c r="E369" s="7"/>
      <c r="F369" s="7"/>
      <c r="G369" s="80"/>
    </row>
    <row r="370" spans="2:7" ht="15.75" customHeight="1" x14ac:dyDescent="0.25">
      <c r="B370" s="7"/>
      <c r="D370" s="7"/>
      <c r="E370" s="7"/>
      <c r="F370" s="7"/>
      <c r="G370" s="80"/>
    </row>
    <row r="371" spans="2:7" ht="15.75" customHeight="1" x14ac:dyDescent="0.25">
      <c r="B371" s="7"/>
      <c r="D371" s="7"/>
      <c r="E371" s="7"/>
      <c r="F371" s="7"/>
      <c r="G371" s="80"/>
    </row>
    <row r="372" spans="2:7" ht="15.75" customHeight="1" x14ac:dyDescent="0.25">
      <c r="B372" s="7"/>
      <c r="D372" s="7"/>
      <c r="E372" s="7"/>
      <c r="F372" s="7"/>
      <c r="G372" s="80"/>
    </row>
    <row r="373" spans="2:7" ht="15.75" customHeight="1" x14ac:dyDescent="0.25">
      <c r="B373" s="7"/>
      <c r="D373" s="7"/>
      <c r="E373" s="7"/>
      <c r="F373" s="7"/>
      <c r="G373" s="80"/>
    </row>
    <row r="374" spans="2:7" ht="15.75" customHeight="1" x14ac:dyDescent="0.25">
      <c r="B374" s="7"/>
      <c r="D374" s="7"/>
      <c r="E374" s="7"/>
      <c r="F374" s="7"/>
      <c r="G374" s="80"/>
    </row>
    <row r="375" spans="2:7" ht="15.75" customHeight="1" x14ac:dyDescent="0.25">
      <c r="B375" s="7"/>
      <c r="D375" s="7"/>
      <c r="E375" s="7"/>
      <c r="F375" s="7"/>
      <c r="G375" s="80"/>
    </row>
    <row r="376" spans="2:7" ht="15.75" customHeight="1" x14ac:dyDescent="0.25">
      <c r="B376" s="7"/>
      <c r="D376" s="7"/>
      <c r="E376" s="7"/>
      <c r="F376" s="7"/>
      <c r="G376" s="80"/>
    </row>
    <row r="377" spans="2:7" ht="15.75" customHeight="1" x14ac:dyDescent="0.25">
      <c r="B377" s="7"/>
      <c r="D377" s="7"/>
      <c r="E377" s="7"/>
      <c r="F377" s="7"/>
      <c r="G377" s="80"/>
    </row>
    <row r="378" spans="2:7" ht="15.75" customHeight="1" x14ac:dyDescent="0.25">
      <c r="B378" s="7"/>
      <c r="D378" s="7"/>
      <c r="E378" s="7"/>
      <c r="F378" s="7"/>
      <c r="G378" s="80"/>
    </row>
    <row r="379" spans="2:7" ht="15.75" customHeight="1" x14ac:dyDescent="0.25">
      <c r="B379" s="7"/>
      <c r="D379" s="7"/>
      <c r="E379" s="7"/>
      <c r="F379" s="7"/>
      <c r="G379" s="80"/>
    </row>
    <row r="380" spans="2:7" ht="15.75" customHeight="1" x14ac:dyDescent="0.25">
      <c r="B380" s="7"/>
      <c r="D380" s="7"/>
      <c r="E380" s="7"/>
      <c r="F380" s="7"/>
      <c r="G380" s="80"/>
    </row>
    <row r="381" spans="2:7" ht="15.75" customHeight="1" x14ac:dyDescent="0.25">
      <c r="B381" s="7"/>
      <c r="D381" s="7"/>
      <c r="E381" s="7"/>
      <c r="F381" s="7"/>
      <c r="G381" s="80"/>
    </row>
    <row r="382" spans="2:7" ht="15.75" customHeight="1" x14ac:dyDescent="0.25">
      <c r="B382" s="7"/>
      <c r="D382" s="7"/>
      <c r="E382" s="7"/>
      <c r="F382" s="7"/>
      <c r="G382" s="80"/>
    </row>
    <row r="383" spans="2:7" ht="15.75" customHeight="1" x14ac:dyDescent="0.25">
      <c r="B383" s="7"/>
      <c r="D383" s="7"/>
      <c r="E383" s="7"/>
      <c r="F383" s="7"/>
      <c r="G383" s="80"/>
    </row>
    <row r="384" spans="2:7" ht="15.75" customHeight="1" x14ac:dyDescent="0.25">
      <c r="B384" s="7"/>
      <c r="D384" s="7"/>
      <c r="E384" s="7"/>
      <c r="F384" s="7"/>
      <c r="G384" s="80"/>
    </row>
    <row r="385" spans="2:7" ht="15.75" customHeight="1" x14ac:dyDescent="0.25">
      <c r="B385" s="7"/>
      <c r="D385" s="7"/>
      <c r="E385" s="7"/>
      <c r="F385" s="7"/>
      <c r="G385" s="80"/>
    </row>
    <row r="386" spans="2:7" ht="15.75" customHeight="1" x14ac:dyDescent="0.25">
      <c r="B386" s="7"/>
      <c r="D386" s="7"/>
      <c r="E386" s="7"/>
      <c r="F386" s="7"/>
      <c r="G386" s="80"/>
    </row>
    <row r="387" spans="2:7" ht="15.75" customHeight="1" x14ac:dyDescent="0.25">
      <c r="B387" s="7"/>
      <c r="D387" s="7"/>
      <c r="E387" s="7"/>
      <c r="F387" s="7"/>
      <c r="G387" s="80"/>
    </row>
    <row r="388" spans="2:7" ht="15.75" customHeight="1" x14ac:dyDescent="0.25">
      <c r="B388" s="7"/>
      <c r="D388" s="7"/>
      <c r="E388" s="7"/>
      <c r="F388" s="7"/>
      <c r="G388" s="80"/>
    </row>
    <row r="389" spans="2:7" ht="15.75" customHeight="1" x14ac:dyDescent="0.25">
      <c r="B389" s="7"/>
      <c r="D389" s="7"/>
      <c r="E389" s="7"/>
      <c r="F389" s="7"/>
      <c r="G389" s="80"/>
    </row>
    <row r="390" spans="2:7" ht="15.75" customHeight="1" x14ac:dyDescent="0.25">
      <c r="B390" s="7"/>
      <c r="D390" s="7"/>
      <c r="E390" s="7"/>
      <c r="F390" s="7"/>
      <c r="G390" s="80"/>
    </row>
    <row r="391" spans="2:7" ht="15.75" customHeight="1" x14ac:dyDescent="0.25">
      <c r="B391" s="7"/>
      <c r="D391" s="7"/>
      <c r="E391" s="7"/>
      <c r="F391" s="7"/>
      <c r="G391" s="80"/>
    </row>
    <row r="392" spans="2:7" ht="15.75" customHeight="1" x14ac:dyDescent="0.25">
      <c r="B392" s="7"/>
      <c r="D392" s="7"/>
      <c r="E392" s="7"/>
      <c r="F392" s="7"/>
      <c r="G392" s="80"/>
    </row>
    <row r="393" spans="2:7" ht="15.75" customHeight="1" x14ac:dyDescent="0.25">
      <c r="B393" s="7"/>
      <c r="D393" s="7"/>
      <c r="E393" s="7"/>
      <c r="F393" s="7"/>
      <c r="G393" s="80"/>
    </row>
    <row r="394" spans="2:7" ht="15.75" customHeight="1" x14ac:dyDescent="0.25">
      <c r="B394" s="7"/>
      <c r="D394" s="7"/>
      <c r="E394" s="7"/>
      <c r="F394" s="7"/>
      <c r="G394" s="80"/>
    </row>
    <row r="395" spans="2:7" ht="15.75" customHeight="1" x14ac:dyDescent="0.25">
      <c r="B395" s="7"/>
      <c r="D395" s="7"/>
      <c r="E395" s="7"/>
      <c r="F395" s="7"/>
      <c r="G395" s="80"/>
    </row>
    <row r="396" spans="2:7" ht="15.75" customHeight="1" x14ac:dyDescent="0.25">
      <c r="B396" s="7"/>
      <c r="D396" s="7"/>
      <c r="E396" s="7"/>
      <c r="F396" s="7"/>
      <c r="G396" s="80"/>
    </row>
    <row r="397" spans="2:7" ht="15.75" customHeight="1" x14ac:dyDescent="0.25">
      <c r="B397" s="7"/>
      <c r="D397" s="7"/>
      <c r="E397" s="7"/>
      <c r="F397" s="7"/>
      <c r="G397" s="80"/>
    </row>
    <row r="398" spans="2:7" ht="15.75" customHeight="1" x14ac:dyDescent="0.25">
      <c r="B398" s="7"/>
      <c r="D398" s="7"/>
      <c r="E398" s="7"/>
      <c r="F398" s="7"/>
      <c r="G398" s="80"/>
    </row>
    <row r="399" spans="2:7" ht="15.75" customHeight="1" x14ac:dyDescent="0.25">
      <c r="B399" s="7"/>
      <c r="D399" s="7"/>
      <c r="E399" s="7"/>
      <c r="F399" s="7"/>
      <c r="G399" s="80"/>
    </row>
    <row r="400" spans="2:7" ht="15.75" customHeight="1" x14ac:dyDescent="0.25">
      <c r="B400" s="7"/>
      <c r="D400" s="7"/>
      <c r="E400" s="7"/>
      <c r="F400" s="7"/>
      <c r="G400" s="80"/>
    </row>
    <row r="401" spans="2:7" ht="15.75" customHeight="1" x14ac:dyDescent="0.25">
      <c r="B401" s="7"/>
      <c r="D401" s="7"/>
      <c r="E401" s="7"/>
      <c r="F401" s="7"/>
      <c r="G401" s="80"/>
    </row>
    <row r="402" spans="2:7" ht="15.75" customHeight="1" x14ac:dyDescent="0.25">
      <c r="B402" s="7"/>
      <c r="D402" s="7"/>
      <c r="E402" s="7"/>
      <c r="F402" s="7"/>
      <c r="G402" s="80"/>
    </row>
    <row r="403" spans="2:7" ht="15.75" customHeight="1" x14ac:dyDescent="0.25">
      <c r="B403" s="7"/>
      <c r="D403" s="7"/>
      <c r="E403" s="7"/>
      <c r="F403" s="7"/>
      <c r="G403" s="80"/>
    </row>
    <row r="404" spans="2:7" ht="15.75" customHeight="1" x14ac:dyDescent="0.25">
      <c r="B404" s="7"/>
      <c r="D404" s="7"/>
      <c r="E404" s="7"/>
      <c r="F404" s="7"/>
      <c r="G404" s="80"/>
    </row>
    <row r="405" spans="2:7" ht="15.75" customHeight="1" x14ac:dyDescent="0.25">
      <c r="B405" s="7"/>
      <c r="D405" s="7"/>
      <c r="E405" s="7"/>
      <c r="F405" s="7"/>
      <c r="G405" s="80"/>
    </row>
    <row r="406" spans="2:7" ht="15.75" customHeight="1" x14ac:dyDescent="0.25">
      <c r="B406" s="7"/>
      <c r="D406" s="7"/>
      <c r="E406" s="7"/>
      <c r="F406" s="7"/>
      <c r="G406" s="80"/>
    </row>
    <row r="407" spans="2:7" ht="15.75" customHeight="1" x14ac:dyDescent="0.25">
      <c r="B407" s="7"/>
      <c r="D407" s="7"/>
      <c r="E407" s="7"/>
      <c r="F407" s="7"/>
      <c r="G407" s="80"/>
    </row>
    <row r="408" spans="2:7" ht="15.75" customHeight="1" x14ac:dyDescent="0.25">
      <c r="B408" s="7"/>
      <c r="D408" s="7"/>
      <c r="E408" s="7"/>
      <c r="F408" s="7"/>
      <c r="G408" s="80"/>
    </row>
    <row r="409" spans="2:7" ht="15.75" customHeight="1" x14ac:dyDescent="0.25">
      <c r="B409" s="7"/>
      <c r="D409" s="7"/>
      <c r="E409" s="7"/>
      <c r="F409" s="7"/>
      <c r="G409" s="80"/>
    </row>
    <row r="410" spans="2:7" ht="15.75" customHeight="1" x14ac:dyDescent="0.25">
      <c r="B410" s="7"/>
      <c r="D410" s="7"/>
      <c r="E410" s="7"/>
      <c r="F410" s="7"/>
      <c r="G410" s="80"/>
    </row>
    <row r="411" spans="2:7" ht="15.75" customHeight="1" x14ac:dyDescent="0.25">
      <c r="B411" s="7"/>
      <c r="D411" s="7"/>
      <c r="E411" s="7"/>
      <c r="F411" s="7"/>
      <c r="G411" s="80"/>
    </row>
    <row r="412" spans="2:7" ht="15.75" customHeight="1" x14ac:dyDescent="0.25">
      <c r="B412" s="7"/>
      <c r="D412" s="7"/>
      <c r="E412" s="7"/>
      <c r="F412" s="7"/>
      <c r="G412" s="80"/>
    </row>
    <row r="413" spans="2:7" ht="15.75" customHeight="1" x14ac:dyDescent="0.25">
      <c r="B413" s="7"/>
      <c r="D413" s="7"/>
      <c r="E413" s="7"/>
      <c r="F413" s="7"/>
      <c r="G413" s="80"/>
    </row>
    <row r="414" spans="2:7" ht="15.75" customHeight="1" x14ac:dyDescent="0.25">
      <c r="B414" s="7"/>
      <c r="D414" s="7"/>
      <c r="E414" s="7"/>
      <c r="F414" s="7"/>
      <c r="G414" s="80"/>
    </row>
    <row r="415" spans="2:7" ht="15.75" customHeight="1" x14ac:dyDescent="0.25">
      <c r="B415" s="7"/>
      <c r="D415" s="7"/>
      <c r="E415" s="7"/>
      <c r="F415" s="7"/>
      <c r="G415" s="80"/>
    </row>
    <row r="416" spans="2:7" ht="15.75" customHeight="1" x14ac:dyDescent="0.25">
      <c r="B416" s="7"/>
      <c r="D416" s="7"/>
      <c r="E416" s="7"/>
      <c r="F416" s="7"/>
      <c r="G416" s="80"/>
    </row>
    <row r="417" spans="2:7" ht="15.75" customHeight="1" x14ac:dyDescent="0.25">
      <c r="B417" s="7"/>
      <c r="D417" s="7"/>
      <c r="E417" s="7"/>
      <c r="F417" s="7"/>
      <c r="G417" s="80"/>
    </row>
    <row r="418" spans="2:7" ht="15.75" customHeight="1" x14ac:dyDescent="0.25">
      <c r="B418" s="7"/>
      <c r="D418" s="7"/>
      <c r="E418" s="7"/>
      <c r="F418" s="7"/>
      <c r="G418" s="80"/>
    </row>
    <row r="419" spans="2:7" ht="15.75" customHeight="1" x14ac:dyDescent="0.25">
      <c r="B419" s="7"/>
      <c r="D419" s="7"/>
      <c r="E419" s="7"/>
      <c r="F419" s="7"/>
      <c r="G419" s="80"/>
    </row>
    <row r="420" spans="2:7" ht="15.75" customHeight="1" x14ac:dyDescent="0.25">
      <c r="B420" s="7"/>
      <c r="D420" s="7"/>
      <c r="E420" s="7"/>
      <c r="F420" s="7"/>
      <c r="G420" s="80"/>
    </row>
    <row r="421" spans="2:7" ht="15.75" customHeight="1" x14ac:dyDescent="0.25">
      <c r="B421" s="7"/>
      <c r="D421" s="7"/>
      <c r="E421" s="7"/>
      <c r="F421" s="7"/>
      <c r="G421" s="80"/>
    </row>
    <row r="422" spans="2:7" ht="15.75" customHeight="1" x14ac:dyDescent="0.25">
      <c r="B422" s="7"/>
      <c r="D422" s="7"/>
      <c r="E422" s="7"/>
      <c r="F422" s="7"/>
      <c r="G422" s="80"/>
    </row>
    <row r="423" spans="2:7" ht="15.75" customHeight="1" x14ac:dyDescent="0.25">
      <c r="B423" s="7"/>
      <c r="D423" s="7"/>
      <c r="E423" s="7"/>
      <c r="F423" s="7"/>
      <c r="G423" s="80"/>
    </row>
    <row r="424" spans="2:7" ht="15.75" customHeight="1" x14ac:dyDescent="0.25">
      <c r="B424" s="7"/>
      <c r="D424" s="7"/>
      <c r="E424" s="7"/>
      <c r="F424" s="7"/>
      <c r="G424" s="80"/>
    </row>
    <row r="425" spans="2:7" ht="15.75" customHeight="1" x14ac:dyDescent="0.25">
      <c r="B425" s="7"/>
      <c r="D425" s="7"/>
      <c r="E425" s="7"/>
      <c r="F425" s="7"/>
      <c r="G425" s="80"/>
    </row>
    <row r="426" spans="2:7" ht="15.75" customHeight="1" x14ac:dyDescent="0.25">
      <c r="B426" s="7"/>
      <c r="D426" s="7"/>
      <c r="E426" s="7"/>
      <c r="F426" s="7"/>
      <c r="G426" s="80"/>
    </row>
    <row r="427" spans="2:7" ht="15.75" customHeight="1" x14ac:dyDescent="0.25">
      <c r="B427" s="7"/>
      <c r="D427" s="7"/>
      <c r="E427" s="7"/>
      <c r="F427" s="7"/>
      <c r="G427" s="80"/>
    </row>
    <row r="428" spans="2:7" ht="15.75" customHeight="1" x14ac:dyDescent="0.25">
      <c r="B428" s="7"/>
      <c r="D428" s="7"/>
      <c r="E428" s="7"/>
      <c r="F428" s="7"/>
      <c r="G428" s="80"/>
    </row>
    <row r="429" spans="2:7" ht="15.75" customHeight="1" x14ac:dyDescent="0.25">
      <c r="B429" s="7"/>
      <c r="D429" s="7"/>
      <c r="E429" s="7"/>
      <c r="F429" s="7"/>
      <c r="G429" s="80"/>
    </row>
    <row r="430" spans="2:7" ht="15.75" customHeight="1" x14ac:dyDescent="0.25">
      <c r="B430" s="7"/>
      <c r="D430" s="7"/>
      <c r="E430" s="7"/>
      <c r="F430" s="7"/>
      <c r="G430" s="80"/>
    </row>
    <row r="431" spans="2:7" ht="15.75" customHeight="1" x14ac:dyDescent="0.25">
      <c r="B431" s="7"/>
      <c r="D431" s="7"/>
      <c r="E431" s="7"/>
      <c r="F431" s="7"/>
      <c r="G431" s="80"/>
    </row>
    <row r="432" spans="2:7" ht="15.75" customHeight="1" x14ac:dyDescent="0.25">
      <c r="B432" s="7"/>
      <c r="D432" s="7"/>
      <c r="E432" s="7"/>
      <c r="F432" s="7"/>
      <c r="G432" s="80"/>
    </row>
    <row r="433" spans="2:7" ht="15.75" customHeight="1" x14ac:dyDescent="0.25">
      <c r="B433" s="7"/>
      <c r="D433" s="7"/>
      <c r="E433" s="7"/>
      <c r="F433" s="7"/>
      <c r="G433" s="80"/>
    </row>
    <row r="434" spans="2:7" ht="15.75" customHeight="1" x14ac:dyDescent="0.25">
      <c r="B434" s="7"/>
      <c r="D434" s="7"/>
      <c r="E434" s="7"/>
      <c r="F434" s="7"/>
      <c r="G434" s="80"/>
    </row>
    <row r="435" spans="2:7" ht="15.75" customHeight="1" x14ac:dyDescent="0.25">
      <c r="B435" s="7"/>
      <c r="D435" s="7"/>
      <c r="E435" s="7"/>
      <c r="F435" s="7"/>
      <c r="G435" s="80"/>
    </row>
    <row r="436" spans="2:7" ht="15.75" customHeight="1" x14ac:dyDescent="0.25">
      <c r="B436" s="7"/>
      <c r="D436" s="7"/>
      <c r="E436" s="7"/>
      <c r="F436" s="7"/>
      <c r="G436" s="80"/>
    </row>
    <row r="437" spans="2:7" ht="15.75" customHeight="1" x14ac:dyDescent="0.25">
      <c r="B437" s="7"/>
      <c r="D437" s="7"/>
      <c r="E437" s="7"/>
      <c r="F437" s="7"/>
      <c r="G437" s="80"/>
    </row>
    <row r="438" spans="2:7" ht="15.75" customHeight="1" x14ac:dyDescent="0.25">
      <c r="B438" s="7"/>
      <c r="D438" s="7"/>
      <c r="E438" s="7"/>
      <c r="F438" s="7"/>
      <c r="G438" s="80"/>
    </row>
    <row r="439" spans="2:7" ht="15.75" customHeight="1" x14ac:dyDescent="0.25">
      <c r="B439" s="7"/>
      <c r="D439" s="7"/>
      <c r="E439" s="7"/>
      <c r="F439" s="7"/>
      <c r="G439" s="80"/>
    </row>
    <row r="440" spans="2:7" ht="15.75" customHeight="1" x14ac:dyDescent="0.25">
      <c r="B440" s="7"/>
      <c r="D440" s="7"/>
      <c r="E440" s="7"/>
      <c r="F440" s="7"/>
      <c r="G440" s="80"/>
    </row>
    <row r="441" spans="2:7" ht="15.75" customHeight="1" x14ac:dyDescent="0.25">
      <c r="B441" s="7"/>
      <c r="D441" s="7"/>
      <c r="E441" s="7"/>
      <c r="F441" s="7"/>
      <c r="G441" s="80"/>
    </row>
    <row r="442" spans="2:7" ht="15.75" customHeight="1" x14ac:dyDescent="0.25">
      <c r="B442" s="7"/>
      <c r="D442" s="7"/>
      <c r="E442" s="7"/>
      <c r="F442" s="7"/>
      <c r="G442" s="80"/>
    </row>
    <row r="443" spans="2:7" ht="15.75" customHeight="1" x14ac:dyDescent="0.25">
      <c r="B443" s="7"/>
      <c r="D443" s="7"/>
      <c r="E443" s="7"/>
      <c r="F443" s="7"/>
      <c r="G443" s="80"/>
    </row>
    <row r="444" spans="2:7" ht="15.75" customHeight="1" x14ac:dyDescent="0.25">
      <c r="B444" s="7"/>
      <c r="D444" s="7"/>
      <c r="E444" s="7"/>
      <c r="F444" s="7"/>
      <c r="G444" s="80"/>
    </row>
    <row r="445" spans="2:7" ht="15.75" customHeight="1" x14ac:dyDescent="0.25">
      <c r="B445" s="7"/>
      <c r="D445" s="7"/>
      <c r="E445" s="7"/>
      <c r="F445" s="7"/>
      <c r="G445" s="80"/>
    </row>
    <row r="446" spans="2:7" ht="15.75" customHeight="1" x14ac:dyDescent="0.25">
      <c r="B446" s="7"/>
      <c r="D446" s="7"/>
      <c r="E446" s="7"/>
      <c r="F446" s="7"/>
      <c r="G446" s="80"/>
    </row>
    <row r="447" spans="2:7" ht="15.75" customHeight="1" x14ac:dyDescent="0.25">
      <c r="B447" s="7"/>
      <c r="D447" s="7"/>
      <c r="E447" s="7"/>
      <c r="F447" s="7"/>
      <c r="G447" s="80"/>
    </row>
    <row r="448" spans="2:7" ht="15.75" customHeight="1" x14ac:dyDescent="0.25">
      <c r="B448" s="7"/>
      <c r="D448" s="7"/>
      <c r="E448" s="7"/>
      <c r="F448" s="7"/>
      <c r="G448" s="80"/>
    </row>
    <row r="449" spans="2:7" ht="15.75" customHeight="1" x14ac:dyDescent="0.25">
      <c r="B449" s="7"/>
      <c r="D449" s="7"/>
      <c r="E449" s="7"/>
      <c r="F449" s="7"/>
      <c r="G449" s="80"/>
    </row>
    <row r="450" spans="2:7" ht="15.75" customHeight="1" x14ac:dyDescent="0.25">
      <c r="B450" s="7"/>
      <c r="D450" s="7"/>
      <c r="E450" s="7"/>
      <c r="F450" s="7"/>
      <c r="G450" s="80"/>
    </row>
    <row r="451" spans="2:7" ht="15.75" customHeight="1" x14ac:dyDescent="0.25">
      <c r="B451" s="7"/>
      <c r="D451" s="7"/>
      <c r="E451" s="7"/>
      <c r="F451" s="7"/>
      <c r="G451" s="80"/>
    </row>
    <row r="452" spans="2:7" ht="15.75" customHeight="1" x14ac:dyDescent="0.25">
      <c r="B452" s="7"/>
      <c r="D452" s="7"/>
      <c r="E452" s="7"/>
      <c r="F452" s="7"/>
      <c r="G452" s="80"/>
    </row>
    <row r="453" spans="2:7" ht="15.75" customHeight="1" x14ac:dyDescent="0.25">
      <c r="B453" s="7"/>
      <c r="D453" s="7"/>
      <c r="E453" s="7"/>
      <c r="F453" s="7"/>
      <c r="G453" s="80"/>
    </row>
    <row r="454" spans="2:7" ht="15.75" customHeight="1" x14ac:dyDescent="0.25">
      <c r="B454" s="7"/>
      <c r="D454" s="7"/>
      <c r="E454" s="7"/>
      <c r="F454" s="7"/>
      <c r="G454" s="80"/>
    </row>
    <row r="455" spans="2:7" ht="15.75" customHeight="1" x14ac:dyDescent="0.25">
      <c r="B455" s="7"/>
      <c r="D455" s="7"/>
      <c r="E455" s="7"/>
      <c r="F455" s="7"/>
      <c r="G455" s="80"/>
    </row>
    <row r="456" spans="2:7" ht="15.75" customHeight="1" x14ac:dyDescent="0.25">
      <c r="B456" s="7"/>
      <c r="D456" s="7"/>
      <c r="E456" s="7"/>
      <c r="F456" s="7"/>
      <c r="G456" s="80"/>
    </row>
    <row r="457" spans="2:7" ht="15.75" customHeight="1" x14ac:dyDescent="0.25">
      <c r="B457" s="7"/>
      <c r="D457" s="7"/>
      <c r="E457" s="7"/>
      <c r="F457" s="7"/>
      <c r="G457" s="80"/>
    </row>
    <row r="458" spans="2:7" ht="15.75" customHeight="1" x14ac:dyDescent="0.25">
      <c r="B458" s="7"/>
      <c r="D458" s="7"/>
      <c r="E458" s="7"/>
      <c r="F458" s="7"/>
      <c r="G458" s="80"/>
    </row>
    <row r="459" spans="2:7" ht="15.75" customHeight="1" x14ac:dyDescent="0.25">
      <c r="B459" s="7"/>
      <c r="D459" s="7"/>
      <c r="E459" s="7"/>
      <c r="F459" s="7"/>
      <c r="G459" s="80"/>
    </row>
    <row r="460" spans="2:7" ht="15.75" customHeight="1" x14ac:dyDescent="0.25">
      <c r="B460" s="7"/>
      <c r="D460" s="7"/>
      <c r="E460" s="7"/>
      <c r="F460" s="7"/>
      <c r="G460" s="80"/>
    </row>
    <row r="461" spans="2:7" ht="15.75" customHeight="1" x14ac:dyDescent="0.25">
      <c r="B461" s="7"/>
      <c r="D461" s="7"/>
      <c r="E461" s="7"/>
      <c r="F461" s="7"/>
      <c r="G461" s="80"/>
    </row>
    <row r="462" spans="2:7" ht="15.75" customHeight="1" x14ac:dyDescent="0.25">
      <c r="B462" s="7"/>
      <c r="D462" s="7"/>
      <c r="E462" s="7"/>
      <c r="F462" s="7"/>
      <c r="G462" s="80"/>
    </row>
    <row r="463" spans="2:7" ht="15.75" customHeight="1" x14ac:dyDescent="0.25">
      <c r="B463" s="7"/>
      <c r="D463" s="7"/>
      <c r="E463" s="7"/>
      <c r="F463" s="7"/>
      <c r="G463" s="80"/>
    </row>
    <row r="464" spans="2:7" ht="15.75" customHeight="1" x14ac:dyDescent="0.25">
      <c r="B464" s="7"/>
      <c r="D464" s="7"/>
      <c r="E464" s="7"/>
      <c r="F464" s="7"/>
      <c r="G464" s="80"/>
    </row>
    <row r="465" spans="2:7" ht="15.75" customHeight="1" x14ac:dyDescent="0.25">
      <c r="B465" s="7"/>
      <c r="D465" s="7"/>
      <c r="E465" s="7"/>
      <c r="F465" s="7"/>
      <c r="G465" s="80"/>
    </row>
    <row r="466" spans="2:7" ht="15.75" customHeight="1" x14ac:dyDescent="0.25">
      <c r="B466" s="7"/>
      <c r="D466" s="7"/>
      <c r="E466" s="7"/>
      <c r="F466" s="7"/>
      <c r="G466" s="80"/>
    </row>
    <row r="467" spans="2:7" ht="15.75" customHeight="1" x14ac:dyDescent="0.25">
      <c r="B467" s="7"/>
      <c r="D467" s="7"/>
      <c r="E467" s="7"/>
      <c r="F467" s="7"/>
      <c r="G467" s="80"/>
    </row>
    <row r="468" spans="2:7" ht="15.75" customHeight="1" x14ac:dyDescent="0.25">
      <c r="B468" s="7"/>
      <c r="D468" s="7"/>
      <c r="E468" s="7"/>
      <c r="F468" s="7"/>
      <c r="G468" s="80"/>
    </row>
    <row r="469" spans="2:7" ht="15.75" customHeight="1" x14ac:dyDescent="0.25">
      <c r="B469" s="7"/>
      <c r="D469" s="7"/>
      <c r="E469" s="7"/>
      <c r="F469" s="7"/>
      <c r="G469" s="80"/>
    </row>
    <row r="470" spans="2:7" ht="15.75" customHeight="1" x14ac:dyDescent="0.25">
      <c r="B470" s="7"/>
      <c r="D470" s="7"/>
      <c r="E470" s="7"/>
      <c r="F470" s="7"/>
      <c r="G470" s="80"/>
    </row>
    <row r="471" spans="2:7" ht="15.75" customHeight="1" x14ac:dyDescent="0.25">
      <c r="B471" s="7"/>
      <c r="D471" s="7"/>
      <c r="E471" s="7"/>
      <c r="F471" s="7"/>
      <c r="G471" s="80"/>
    </row>
    <row r="472" spans="2:7" ht="15.75" customHeight="1" x14ac:dyDescent="0.25">
      <c r="B472" s="7"/>
      <c r="D472" s="7"/>
      <c r="E472" s="7"/>
      <c r="F472" s="7"/>
      <c r="G472" s="80"/>
    </row>
    <row r="473" spans="2:7" ht="15.75" customHeight="1" x14ac:dyDescent="0.25">
      <c r="B473" s="7"/>
      <c r="D473" s="7"/>
      <c r="E473" s="7"/>
      <c r="F473" s="7"/>
      <c r="G473" s="80"/>
    </row>
    <row r="474" spans="2:7" ht="15.75" customHeight="1" x14ac:dyDescent="0.25">
      <c r="B474" s="7"/>
      <c r="D474" s="7"/>
      <c r="E474" s="7"/>
      <c r="F474" s="7"/>
      <c r="G474" s="80"/>
    </row>
    <row r="475" spans="2:7" ht="15.75" customHeight="1" x14ac:dyDescent="0.25">
      <c r="B475" s="7"/>
      <c r="D475" s="7"/>
      <c r="E475" s="7"/>
      <c r="F475" s="7"/>
      <c r="G475" s="80"/>
    </row>
    <row r="476" spans="2:7" ht="15.75" customHeight="1" x14ac:dyDescent="0.25">
      <c r="B476" s="7"/>
      <c r="D476" s="7"/>
      <c r="E476" s="7"/>
      <c r="F476" s="7"/>
      <c r="G476" s="80"/>
    </row>
    <row r="477" spans="2:7" ht="15.75" customHeight="1" x14ac:dyDescent="0.25">
      <c r="B477" s="7"/>
      <c r="D477" s="7"/>
      <c r="E477" s="7"/>
      <c r="F477" s="7"/>
      <c r="G477" s="80"/>
    </row>
    <row r="478" spans="2:7" ht="15.75" customHeight="1" x14ac:dyDescent="0.25">
      <c r="B478" s="7"/>
      <c r="D478" s="7"/>
      <c r="E478" s="7"/>
      <c r="F478" s="7"/>
      <c r="G478" s="80"/>
    </row>
    <row r="479" spans="2:7" ht="15.75" customHeight="1" x14ac:dyDescent="0.25">
      <c r="B479" s="7"/>
      <c r="D479" s="7"/>
      <c r="E479" s="7"/>
      <c r="F479" s="7"/>
      <c r="G479" s="80"/>
    </row>
    <row r="480" spans="2:7" ht="15.75" customHeight="1" x14ac:dyDescent="0.25">
      <c r="B480" s="7"/>
      <c r="D480" s="7"/>
      <c r="E480" s="7"/>
      <c r="F480" s="7"/>
      <c r="G480" s="80"/>
    </row>
    <row r="481" spans="2:7" ht="15.75" customHeight="1" x14ac:dyDescent="0.25">
      <c r="B481" s="7"/>
      <c r="D481" s="7"/>
      <c r="E481" s="7"/>
      <c r="F481" s="7"/>
      <c r="G481" s="80"/>
    </row>
    <row r="482" spans="2:7" ht="15.75" customHeight="1" x14ac:dyDescent="0.25">
      <c r="B482" s="7"/>
      <c r="D482" s="7"/>
      <c r="E482" s="7"/>
      <c r="F482" s="7"/>
      <c r="G482" s="80"/>
    </row>
    <row r="483" spans="2:7" ht="15.75" customHeight="1" x14ac:dyDescent="0.25">
      <c r="B483" s="7"/>
      <c r="D483" s="7"/>
      <c r="E483" s="7"/>
      <c r="F483" s="7"/>
      <c r="G483" s="80"/>
    </row>
    <row r="484" spans="2:7" ht="15.75" customHeight="1" x14ac:dyDescent="0.25">
      <c r="B484" s="7"/>
      <c r="D484" s="7"/>
      <c r="E484" s="7"/>
      <c r="F484" s="7"/>
      <c r="G484" s="80"/>
    </row>
    <row r="485" spans="2:7" ht="15.75" customHeight="1" x14ac:dyDescent="0.25">
      <c r="B485" s="7"/>
      <c r="D485" s="7"/>
      <c r="E485" s="7"/>
      <c r="F485" s="7"/>
      <c r="G485" s="80"/>
    </row>
    <row r="486" spans="2:7" ht="15.75" customHeight="1" x14ac:dyDescent="0.25">
      <c r="B486" s="7"/>
      <c r="D486" s="7"/>
      <c r="E486" s="7"/>
      <c r="F486" s="7"/>
      <c r="G486" s="80"/>
    </row>
    <row r="487" spans="2:7" ht="15.75" customHeight="1" x14ac:dyDescent="0.25">
      <c r="B487" s="7"/>
      <c r="D487" s="7"/>
      <c r="E487" s="7"/>
      <c r="F487" s="7"/>
      <c r="G487" s="80"/>
    </row>
    <row r="488" spans="2:7" ht="15.75" customHeight="1" x14ac:dyDescent="0.25">
      <c r="B488" s="7"/>
      <c r="D488" s="7"/>
      <c r="E488" s="7"/>
      <c r="F488" s="7"/>
      <c r="G488" s="80"/>
    </row>
    <row r="489" spans="2:7" ht="15.75" customHeight="1" x14ac:dyDescent="0.25">
      <c r="B489" s="7"/>
      <c r="D489" s="7"/>
      <c r="E489" s="7"/>
      <c r="F489" s="7"/>
      <c r="G489" s="80"/>
    </row>
    <row r="490" spans="2:7" ht="15.75" customHeight="1" x14ac:dyDescent="0.25">
      <c r="B490" s="7"/>
      <c r="D490" s="7"/>
      <c r="E490" s="7"/>
      <c r="F490" s="7"/>
      <c r="G490" s="80"/>
    </row>
    <row r="491" spans="2:7" ht="15.75" customHeight="1" x14ac:dyDescent="0.25">
      <c r="B491" s="7"/>
      <c r="D491" s="7"/>
      <c r="E491" s="7"/>
      <c r="F491" s="7"/>
      <c r="G491" s="80"/>
    </row>
    <row r="492" spans="2:7" ht="15.75" customHeight="1" x14ac:dyDescent="0.25">
      <c r="B492" s="7"/>
      <c r="D492" s="7"/>
      <c r="E492" s="7"/>
      <c r="F492" s="7"/>
      <c r="G492" s="80"/>
    </row>
    <row r="493" spans="2:7" ht="15.75" customHeight="1" x14ac:dyDescent="0.25">
      <c r="B493" s="7"/>
      <c r="D493" s="7"/>
      <c r="E493" s="7"/>
      <c r="F493" s="7"/>
      <c r="G493" s="80"/>
    </row>
    <row r="494" spans="2:7" ht="15.75" customHeight="1" x14ac:dyDescent="0.25">
      <c r="B494" s="7"/>
      <c r="D494" s="7"/>
      <c r="E494" s="7"/>
      <c r="F494" s="7"/>
      <c r="G494" s="80"/>
    </row>
    <row r="495" spans="2:7" ht="15.75" customHeight="1" x14ac:dyDescent="0.25">
      <c r="B495" s="7"/>
      <c r="D495" s="7"/>
      <c r="E495" s="7"/>
      <c r="F495" s="7"/>
      <c r="G495" s="80"/>
    </row>
    <row r="496" spans="2:7" ht="15.75" customHeight="1" x14ac:dyDescent="0.25">
      <c r="B496" s="7"/>
      <c r="D496" s="7"/>
      <c r="E496" s="7"/>
      <c r="F496" s="7"/>
      <c r="G496" s="80"/>
    </row>
    <row r="497" spans="2:7" ht="15.75" customHeight="1" x14ac:dyDescent="0.25">
      <c r="B497" s="7"/>
      <c r="D497" s="7"/>
      <c r="E497" s="7"/>
      <c r="F497" s="7"/>
      <c r="G497" s="80"/>
    </row>
    <row r="498" spans="2:7" ht="15.75" customHeight="1" x14ac:dyDescent="0.25">
      <c r="B498" s="7"/>
      <c r="D498" s="7"/>
      <c r="E498" s="7"/>
      <c r="F498" s="7"/>
      <c r="G498" s="80"/>
    </row>
    <row r="499" spans="2:7" ht="15.75" customHeight="1" x14ac:dyDescent="0.25">
      <c r="B499" s="7"/>
      <c r="D499" s="7"/>
      <c r="E499" s="7"/>
      <c r="F499" s="7"/>
      <c r="G499" s="80"/>
    </row>
    <row r="500" spans="2:7" ht="15.75" customHeight="1" x14ac:dyDescent="0.25">
      <c r="B500" s="7"/>
      <c r="D500" s="7"/>
      <c r="E500" s="7"/>
      <c r="F500" s="7"/>
      <c r="G500" s="80"/>
    </row>
    <row r="501" spans="2:7" ht="15.75" customHeight="1" x14ac:dyDescent="0.25">
      <c r="B501" s="7"/>
      <c r="D501" s="7"/>
      <c r="E501" s="7"/>
      <c r="F501" s="7"/>
      <c r="G501" s="80"/>
    </row>
    <row r="502" spans="2:7" ht="15.75" customHeight="1" x14ac:dyDescent="0.25">
      <c r="B502" s="7"/>
      <c r="D502" s="7"/>
      <c r="E502" s="7"/>
      <c r="F502" s="7"/>
      <c r="G502" s="80"/>
    </row>
    <row r="503" spans="2:7" ht="15.75" customHeight="1" x14ac:dyDescent="0.25">
      <c r="B503" s="7"/>
      <c r="D503" s="7"/>
      <c r="E503" s="7"/>
      <c r="F503" s="7"/>
      <c r="G503" s="80"/>
    </row>
    <row r="504" spans="2:7" ht="15.75" customHeight="1" x14ac:dyDescent="0.25">
      <c r="B504" s="7"/>
      <c r="D504" s="7"/>
      <c r="E504" s="7"/>
      <c r="F504" s="7"/>
      <c r="G504" s="80"/>
    </row>
    <row r="505" spans="2:7" ht="15.75" customHeight="1" x14ac:dyDescent="0.25">
      <c r="B505" s="7"/>
      <c r="D505" s="7"/>
      <c r="E505" s="7"/>
      <c r="F505" s="7"/>
      <c r="G505" s="80"/>
    </row>
    <row r="506" spans="2:7" ht="15.75" customHeight="1" x14ac:dyDescent="0.25">
      <c r="B506" s="7"/>
      <c r="D506" s="7"/>
      <c r="E506" s="7"/>
      <c r="F506" s="7"/>
      <c r="G506" s="80"/>
    </row>
    <row r="507" spans="2:7" ht="15.75" customHeight="1" x14ac:dyDescent="0.25">
      <c r="B507" s="7"/>
      <c r="D507" s="7"/>
      <c r="E507" s="7"/>
      <c r="F507" s="7"/>
      <c r="G507" s="80"/>
    </row>
    <row r="508" spans="2:7" ht="15.75" customHeight="1" x14ac:dyDescent="0.25">
      <c r="B508" s="7"/>
      <c r="D508" s="7"/>
      <c r="E508" s="7"/>
      <c r="F508" s="7"/>
      <c r="G508" s="80"/>
    </row>
    <row r="509" spans="2:7" ht="15.75" customHeight="1" x14ac:dyDescent="0.25">
      <c r="B509" s="7"/>
      <c r="D509" s="7"/>
      <c r="E509" s="7"/>
      <c r="F509" s="7"/>
      <c r="G509" s="80"/>
    </row>
    <row r="510" spans="2:7" ht="15.75" customHeight="1" x14ac:dyDescent="0.25">
      <c r="B510" s="7"/>
      <c r="D510" s="7"/>
      <c r="E510" s="7"/>
      <c r="F510" s="7"/>
      <c r="G510" s="80"/>
    </row>
    <row r="511" spans="2:7" ht="15.75" customHeight="1" x14ac:dyDescent="0.25">
      <c r="B511" s="7"/>
      <c r="D511" s="7"/>
      <c r="E511" s="7"/>
      <c r="F511" s="7"/>
      <c r="G511" s="80"/>
    </row>
    <row r="512" spans="2:7" ht="15.75" customHeight="1" x14ac:dyDescent="0.25">
      <c r="B512" s="7"/>
      <c r="D512" s="7"/>
      <c r="E512" s="7"/>
      <c r="F512" s="7"/>
      <c r="G512" s="80"/>
    </row>
    <row r="513" spans="2:7" ht="15.75" customHeight="1" x14ac:dyDescent="0.25">
      <c r="B513" s="7"/>
      <c r="D513" s="7"/>
      <c r="E513" s="7"/>
      <c r="F513" s="7"/>
      <c r="G513" s="80"/>
    </row>
    <row r="514" spans="2:7" ht="15.75" customHeight="1" x14ac:dyDescent="0.25">
      <c r="B514" s="7"/>
      <c r="D514" s="7"/>
      <c r="E514" s="7"/>
      <c r="F514" s="7"/>
      <c r="G514" s="80"/>
    </row>
    <row r="515" spans="2:7" ht="15.75" customHeight="1" x14ac:dyDescent="0.25">
      <c r="B515" s="7"/>
      <c r="D515" s="7"/>
      <c r="E515" s="7"/>
      <c r="F515" s="7"/>
      <c r="G515" s="80"/>
    </row>
    <row r="516" spans="2:7" ht="15.75" customHeight="1" x14ac:dyDescent="0.25">
      <c r="B516" s="7"/>
      <c r="D516" s="7"/>
      <c r="E516" s="7"/>
      <c r="F516" s="7"/>
      <c r="G516" s="80"/>
    </row>
    <row r="517" spans="2:7" ht="15.75" customHeight="1" x14ac:dyDescent="0.25">
      <c r="B517" s="7"/>
      <c r="D517" s="7"/>
      <c r="E517" s="7"/>
      <c r="F517" s="7"/>
      <c r="G517" s="80"/>
    </row>
    <row r="518" spans="2:7" ht="15.75" customHeight="1" x14ac:dyDescent="0.25">
      <c r="B518" s="7"/>
      <c r="D518" s="7"/>
      <c r="E518" s="7"/>
      <c r="F518" s="7"/>
      <c r="G518" s="80"/>
    </row>
    <row r="519" spans="2:7" ht="15.75" customHeight="1" x14ac:dyDescent="0.25">
      <c r="B519" s="7"/>
      <c r="D519" s="7"/>
      <c r="E519" s="7"/>
      <c r="F519" s="7"/>
      <c r="G519" s="80"/>
    </row>
    <row r="520" spans="2:7" ht="15.75" customHeight="1" x14ac:dyDescent="0.25">
      <c r="B520" s="7"/>
      <c r="D520" s="7"/>
      <c r="E520" s="7"/>
      <c r="F520" s="7"/>
      <c r="G520" s="80"/>
    </row>
    <row r="521" spans="2:7" ht="15.75" customHeight="1" x14ac:dyDescent="0.25">
      <c r="B521" s="7"/>
      <c r="D521" s="7"/>
      <c r="E521" s="7"/>
      <c r="F521" s="7"/>
      <c r="G521" s="80"/>
    </row>
    <row r="522" spans="2:7" ht="15.75" customHeight="1" x14ac:dyDescent="0.25">
      <c r="B522" s="7"/>
      <c r="D522" s="7"/>
      <c r="E522" s="7"/>
      <c r="F522" s="7"/>
      <c r="G522" s="80"/>
    </row>
    <row r="523" spans="2:7" ht="15.75" customHeight="1" x14ac:dyDescent="0.25">
      <c r="B523" s="7"/>
      <c r="D523" s="7"/>
      <c r="E523" s="7"/>
      <c r="F523" s="7"/>
      <c r="G523" s="80"/>
    </row>
    <row r="524" spans="2:7" ht="15.75" customHeight="1" x14ac:dyDescent="0.25">
      <c r="B524" s="7"/>
      <c r="D524" s="7"/>
      <c r="E524" s="7"/>
      <c r="F524" s="7"/>
      <c r="G524" s="80"/>
    </row>
    <row r="525" spans="2:7" ht="15.75" customHeight="1" x14ac:dyDescent="0.25">
      <c r="B525" s="7"/>
      <c r="D525" s="7"/>
      <c r="E525" s="7"/>
      <c r="F525" s="7"/>
      <c r="G525" s="80"/>
    </row>
    <row r="526" spans="2:7" ht="15.75" customHeight="1" x14ac:dyDescent="0.25">
      <c r="B526" s="7"/>
      <c r="D526" s="7"/>
      <c r="E526" s="7"/>
      <c r="F526" s="7"/>
      <c r="G526" s="80"/>
    </row>
    <row r="527" spans="2:7" ht="15.75" customHeight="1" x14ac:dyDescent="0.25">
      <c r="B527" s="7"/>
      <c r="D527" s="7"/>
      <c r="E527" s="7"/>
      <c r="F527" s="7"/>
      <c r="G527" s="80"/>
    </row>
    <row r="528" spans="2:7" ht="15.75" customHeight="1" x14ac:dyDescent="0.25">
      <c r="B528" s="7"/>
      <c r="D528" s="7"/>
      <c r="E528" s="7"/>
      <c r="F528" s="7"/>
      <c r="G528" s="80"/>
    </row>
    <row r="529" spans="2:7" ht="15.75" customHeight="1" x14ac:dyDescent="0.25">
      <c r="B529" s="7"/>
      <c r="D529" s="7"/>
      <c r="E529" s="7"/>
      <c r="F529" s="7"/>
      <c r="G529" s="80"/>
    </row>
    <row r="530" spans="2:7" ht="15.75" customHeight="1" x14ac:dyDescent="0.25">
      <c r="B530" s="7"/>
      <c r="D530" s="7"/>
      <c r="E530" s="7"/>
      <c r="F530" s="7"/>
      <c r="G530" s="80"/>
    </row>
    <row r="531" spans="2:7" ht="15.75" customHeight="1" x14ac:dyDescent="0.25">
      <c r="B531" s="7"/>
      <c r="D531" s="7"/>
      <c r="E531" s="7"/>
      <c r="F531" s="7"/>
      <c r="G531" s="80"/>
    </row>
    <row r="532" spans="2:7" ht="15.75" customHeight="1" x14ac:dyDescent="0.25">
      <c r="B532" s="7"/>
      <c r="D532" s="7"/>
      <c r="E532" s="7"/>
      <c r="F532" s="7"/>
      <c r="G532" s="80"/>
    </row>
    <row r="533" spans="2:7" ht="15.75" customHeight="1" x14ac:dyDescent="0.25">
      <c r="B533" s="7"/>
      <c r="D533" s="7"/>
      <c r="E533" s="7"/>
      <c r="F533" s="7"/>
      <c r="G533" s="80"/>
    </row>
    <row r="534" spans="2:7" ht="15.75" customHeight="1" x14ac:dyDescent="0.25">
      <c r="B534" s="7"/>
      <c r="D534" s="7"/>
      <c r="E534" s="7"/>
      <c r="F534" s="7"/>
      <c r="G534" s="80"/>
    </row>
    <row r="535" spans="2:7" ht="15.75" customHeight="1" x14ac:dyDescent="0.25">
      <c r="B535" s="7"/>
      <c r="D535" s="7"/>
      <c r="E535" s="7"/>
      <c r="F535" s="7"/>
      <c r="G535" s="80"/>
    </row>
    <row r="536" spans="2:7" ht="15.75" customHeight="1" x14ac:dyDescent="0.25">
      <c r="B536" s="7"/>
      <c r="D536" s="7"/>
      <c r="E536" s="7"/>
      <c r="F536" s="7"/>
      <c r="G536" s="80"/>
    </row>
    <row r="537" spans="2:7" ht="15.75" customHeight="1" x14ac:dyDescent="0.25">
      <c r="B537" s="7"/>
      <c r="D537" s="7"/>
      <c r="E537" s="7"/>
      <c r="F537" s="7"/>
      <c r="G537" s="80"/>
    </row>
    <row r="538" spans="2:7" ht="15.75" customHeight="1" x14ac:dyDescent="0.25">
      <c r="B538" s="7"/>
      <c r="D538" s="7"/>
      <c r="E538" s="7"/>
      <c r="F538" s="7"/>
      <c r="G538" s="80"/>
    </row>
    <row r="539" spans="2:7" ht="15.75" customHeight="1" x14ac:dyDescent="0.25">
      <c r="B539" s="7"/>
      <c r="D539" s="7"/>
      <c r="E539" s="7"/>
      <c r="F539" s="7"/>
      <c r="G539" s="80"/>
    </row>
    <row r="540" spans="2:7" ht="15.75" customHeight="1" x14ac:dyDescent="0.25">
      <c r="B540" s="7"/>
      <c r="D540" s="7"/>
      <c r="E540" s="7"/>
      <c r="F540" s="7"/>
      <c r="G540" s="80"/>
    </row>
    <row r="541" spans="2:7" ht="15.75" customHeight="1" x14ac:dyDescent="0.25">
      <c r="B541" s="7"/>
      <c r="D541" s="7"/>
      <c r="E541" s="7"/>
      <c r="F541" s="7"/>
      <c r="G541" s="80"/>
    </row>
    <row r="542" spans="2:7" ht="15.75" customHeight="1" x14ac:dyDescent="0.25">
      <c r="B542" s="7"/>
      <c r="D542" s="7"/>
      <c r="E542" s="7"/>
      <c r="F542" s="7"/>
      <c r="G542" s="80"/>
    </row>
    <row r="543" spans="2:7" ht="15.75" customHeight="1" x14ac:dyDescent="0.25">
      <c r="B543" s="7"/>
      <c r="D543" s="7"/>
      <c r="E543" s="7"/>
      <c r="F543" s="7"/>
      <c r="G543" s="80"/>
    </row>
    <row r="544" spans="2:7" ht="15.75" customHeight="1" x14ac:dyDescent="0.25">
      <c r="B544" s="7"/>
      <c r="D544" s="7"/>
      <c r="E544" s="7"/>
      <c r="F544" s="7"/>
      <c r="G544" s="80"/>
    </row>
    <row r="545" spans="2:7" ht="15.75" customHeight="1" x14ac:dyDescent="0.25">
      <c r="B545" s="7"/>
      <c r="D545" s="7"/>
      <c r="E545" s="7"/>
      <c r="F545" s="7"/>
      <c r="G545" s="80"/>
    </row>
    <row r="546" spans="2:7" ht="15.75" customHeight="1" x14ac:dyDescent="0.25">
      <c r="B546" s="7"/>
      <c r="D546" s="7"/>
      <c r="E546" s="7"/>
      <c r="F546" s="7"/>
      <c r="G546" s="80"/>
    </row>
    <row r="547" spans="2:7" ht="15.75" customHeight="1" x14ac:dyDescent="0.25">
      <c r="B547" s="7"/>
      <c r="D547" s="7"/>
      <c r="E547" s="7"/>
      <c r="F547" s="7"/>
      <c r="G547" s="80"/>
    </row>
    <row r="548" spans="2:7" ht="15.75" customHeight="1" x14ac:dyDescent="0.25">
      <c r="B548" s="7"/>
      <c r="D548" s="7"/>
      <c r="E548" s="7"/>
      <c r="F548" s="7"/>
      <c r="G548" s="80"/>
    </row>
    <row r="549" spans="2:7" ht="15.75" customHeight="1" x14ac:dyDescent="0.25">
      <c r="B549" s="7"/>
      <c r="D549" s="7"/>
      <c r="E549" s="7"/>
      <c r="F549" s="7"/>
      <c r="G549" s="80"/>
    </row>
    <row r="550" spans="2:7" ht="15.75" customHeight="1" x14ac:dyDescent="0.25">
      <c r="B550" s="7"/>
      <c r="D550" s="7"/>
      <c r="E550" s="7"/>
      <c r="F550" s="7"/>
      <c r="G550" s="80"/>
    </row>
    <row r="551" spans="2:7" ht="15.75" customHeight="1" x14ac:dyDescent="0.25">
      <c r="B551" s="7"/>
      <c r="D551" s="7"/>
      <c r="E551" s="7"/>
      <c r="F551" s="7"/>
      <c r="G551" s="80"/>
    </row>
    <row r="552" spans="2:7" ht="15.75" customHeight="1" x14ac:dyDescent="0.25">
      <c r="B552" s="7"/>
      <c r="D552" s="7"/>
      <c r="E552" s="7"/>
      <c r="F552" s="7"/>
      <c r="G552" s="80"/>
    </row>
    <row r="553" spans="2:7" ht="15.75" customHeight="1" x14ac:dyDescent="0.25">
      <c r="B553" s="7"/>
      <c r="D553" s="7"/>
      <c r="E553" s="7"/>
      <c r="F553" s="7"/>
      <c r="G553" s="80"/>
    </row>
    <row r="554" spans="2:7" ht="15.75" customHeight="1" x14ac:dyDescent="0.25">
      <c r="B554" s="7"/>
      <c r="D554" s="7"/>
      <c r="E554" s="7"/>
      <c r="F554" s="7"/>
      <c r="G554" s="80"/>
    </row>
    <row r="555" spans="2:7" ht="15.75" customHeight="1" x14ac:dyDescent="0.25">
      <c r="B555" s="7"/>
      <c r="D555" s="7"/>
      <c r="E555" s="7"/>
      <c r="F555" s="7"/>
      <c r="G555" s="80"/>
    </row>
    <row r="556" spans="2:7" ht="15.75" customHeight="1" x14ac:dyDescent="0.25">
      <c r="B556" s="7"/>
      <c r="D556" s="7"/>
      <c r="E556" s="7"/>
      <c r="F556" s="7"/>
      <c r="G556" s="80"/>
    </row>
    <row r="557" spans="2:7" ht="15.75" customHeight="1" x14ac:dyDescent="0.25">
      <c r="B557" s="7"/>
      <c r="D557" s="7"/>
      <c r="E557" s="7"/>
      <c r="F557" s="7"/>
      <c r="G557" s="80"/>
    </row>
    <row r="558" spans="2:7" ht="15.75" customHeight="1" x14ac:dyDescent="0.25">
      <c r="B558" s="7"/>
      <c r="D558" s="7"/>
      <c r="E558" s="7"/>
      <c r="F558" s="7"/>
      <c r="G558" s="80"/>
    </row>
    <row r="559" spans="2:7" ht="15.75" customHeight="1" x14ac:dyDescent="0.25">
      <c r="B559" s="7"/>
      <c r="D559" s="7"/>
      <c r="E559" s="7"/>
      <c r="F559" s="7"/>
      <c r="G559" s="80"/>
    </row>
    <row r="560" spans="2:7" ht="15.75" customHeight="1" x14ac:dyDescent="0.25">
      <c r="B560" s="7"/>
      <c r="D560" s="7"/>
      <c r="E560" s="7"/>
      <c r="F560" s="7"/>
      <c r="G560" s="80"/>
    </row>
    <row r="561" spans="2:7" ht="15.75" customHeight="1" x14ac:dyDescent="0.25">
      <c r="B561" s="7"/>
      <c r="D561" s="7"/>
      <c r="E561" s="7"/>
      <c r="F561" s="7"/>
      <c r="G561" s="80"/>
    </row>
    <row r="562" spans="2:7" ht="15.75" customHeight="1" x14ac:dyDescent="0.25">
      <c r="B562" s="7"/>
      <c r="D562" s="7"/>
      <c r="E562" s="7"/>
      <c r="F562" s="7"/>
      <c r="G562" s="80"/>
    </row>
    <row r="563" spans="2:7" ht="15.75" customHeight="1" x14ac:dyDescent="0.25">
      <c r="B563" s="7"/>
      <c r="D563" s="7"/>
      <c r="E563" s="7"/>
      <c r="F563" s="7"/>
      <c r="G563" s="80"/>
    </row>
    <row r="564" spans="2:7" ht="15.75" customHeight="1" x14ac:dyDescent="0.25">
      <c r="B564" s="7"/>
      <c r="D564" s="7"/>
      <c r="E564" s="7"/>
      <c r="F564" s="7"/>
      <c r="G564" s="80"/>
    </row>
    <row r="565" spans="2:7" ht="15.75" customHeight="1" x14ac:dyDescent="0.25">
      <c r="B565" s="7"/>
      <c r="D565" s="7"/>
      <c r="E565" s="7"/>
      <c r="F565" s="7"/>
      <c r="G565" s="80"/>
    </row>
    <row r="566" spans="2:7" ht="15.75" customHeight="1" x14ac:dyDescent="0.25">
      <c r="B566" s="7"/>
      <c r="D566" s="7"/>
      <c r="E566" s="7"/>
      <c r="F566" s="7"/>
      <c r="G566" s="80"/>
    </row>
    <row r="567" spans="2:7" ht="15.75" customHeight="1" x14ac:dyDescent="0.25">
      <c r="B567" s="7"/>
      <c r="D567" s="7"/>
      <c r="E567" s="7"/>
      <c r="F567" s="7"/>
      <c r="G567" s="80"/>
    </row>
    <row r="568" spans="2:7" ht="15.75" customHeight="1" x14ac:dyDescent="0.25">
      <c r="B568" s="7"/>
      <c r="D568" s="7"/>
      <c r="E568" s="7"/>
      <c r="F568" s="7"/>
      <c r="G568" s="80"/>
    </row>
    <row r="569" spans="2:7" ht="15.75" customHeight="1" x14ac:dyDescent="0.25">
      <c r="B569" s="7"/>
      <c r="D569" s="7"/>
      <c r="E569" s="7"/>
      <c r="F569" s="7"/>
      <c r="G569" s="80"/>
    </row>
    <row r="570" spans="2:7" ht="15.75" customHeight="1" x14ac:dyDescent="0.25">
      <c r="B570" s="7"/>
      <c r="D570" s="7"/>
      <c r="E570" s="7"/>
      <c r="F570" s="7"/>
      <c r="G570" s="80"/>
    </row>
    <row r="571" spans="2:7" ht="15.75" customHeight="1" x14ac:dyDescent="0.25">
      <c r="B571" s="7"/>
      <c r="D571" s="7"/>
      <c r="E571" s="7"/>
      <c r="F571" s="7"/>
      <c r="G571" s="80"/>
    </row>
    <row r="572" spans="2:7" ht="15.75" customHeight="1" x14ac:dyDescent="0.25">
      <c r="B572" s="7"/>
      <c r="D572" s="7"/>
      <c r="E572" s="7"/>
      <c r="F572" s="7"/>
      <c r="G572" s="80"/>
    </row>
    <row r="573" spans="2:7" ht="15.75" customHeight="1" x14ac:dyDescent="0.25">
      <c r="B573" s="7"/>
      <c r="D573" s="7"/>
      <c r="E573" s="7"/>
      <c r="F573" s="7"/>
      <c r="G573" s="80"/>
    </row>
    <row r="574" spans="2:7" ht="15.75" customHeight="1" x14ac:dyDescent="0.25">
      <c r="B574" s="7"/>
      <c r="D574" s="7"/>
      <c r="E574" s="7"/>
      <c r="F574" s="7"/>
      <c r="G574" s="80"/>
    </row>
    <row r="575" spans="2:7" ht="15.75" customHeight="1" x14ac:dyDescent="0.25">
      <c r="B575" s="7"/>
      <c r="D575" s="7"/>
      <c r="E575" s="7"/>
      <c r="F575" s="7"/>
      <c r="G575" s="80"/>
    </row>
    <row r="576" spans="2:7" ht="15.75" customHeight="1" x14ac:dyDescent="0.25">
      <c r="B576" s="7"/>
      <c r="D576" s="7"/>
      <c r="E576" s="7"/>
      <c r="F576" s="7"/>
      <c r="G576" s="80"/>
    </row>
    <row r="577" spans="2:7" ht="15.75" customHeight="1" x14ac:dyDescent="0.25">
      <c r="B577" s="7"/>
      <c r="D577" s="7"/>
      <c r="E577" s="7"/>
      <c r="F577" s="7"/>
      <c r="G577" s="80"/>
    </row>
    <row r="578" spans="2:7" ht="15.75" customHeight="1" x14ac:dyDescent="0.25">
      <c r="B578" s="7"/>
      <c r="D578" s="7"/>
      <c r="E578" s="7"/>
      <c r="F578" s="7"/>
      <c r="G578" s="80"/>
    </row>
    <row r="579" spans="2:7" ht="15.75" customHeight="1" x14ac:dyDescent="0.25">
      <c r="B579" s="7"/>
      <c r="D579" s="7"/>
      <c r="E579" s="7"/>
      <c r="F579" s="7"/>
      <c r="G579" s="80"/>
    </row>
    <row r="580" spans="2:7" ht="15.75" customHeight="1" x14ac:dyDescent="0.25">
      <c r="B580" s="7"/>
      <c r="D580" s="7"/>
      <c r="E580" s="7"/>
      <c r="F580" s="7"/>
      <c r="G580" s="80"/>
    </row>
    <row r="581" spans="2:7" ht="15.75" customHeight="1" x14ac:dyDescent="0.25">
      <c r="B581" s="7"/>
      <c r="D581" s="7"/>
      <c r="E581" s="7"/>
      <c r="F581" s="7"/>
      <c r="G581" s="80"/>
    </row>
    <row r="582" spans="2:7" ht="15.75" customHeight="1" x14ac:dyDescent="0.25">
      <c r="B582" s="7"/>
      <c r="D582" s="7"/>
      <c r="E582" s="7"/>
      <c r="F582" s="7"/>
      <c r="G582" s="80"/>
    </row>
    <row r="583" spans="2:7" ht="15.75" customHeight="1" x14ac:dyDescent="0.25">
      <c r="B583" s="7"/>
      <c r="D583" s="7"/>
      <c r="E583" s="7"/>
      <c r="F583" s="7"/>
      <c r="G583" s="80"/>
    </row>
    <row r="584" spans="2:7" ht="15.75" customHeight="1" x14ac:dyDescent="0.25">
      <c r="B584" s="7"/>
      <c r="D584" s="7"/>
      <c r="E584" s="7"/>
      <c r="F584" s="7"/>
      <c r="G584" s="80"/>
    </row>
    <row r="585" spans="2:7" ht="15.75" customHeight="1" x14ac:dyDescent="0.25">
      <c r="B585" s="7"/>
      <c r="D585" s="7"/>
      <c r="E585" s="7"/>
      <c r="F585" s="7"/>
      <c r="G585" s="80"/>
    </row>
    <row r="586" spans="2:7" ht="15.75" customHeight="1" x14ac:dyDescent="0.25">
      <c r="B586" s="7"/>
      <c r="D586" s="7"/>
      <c r="E586" s="7"/>
      <c r="F586" s="7"/>
      <c r="G586" s="80"/>
    </row>
    <row r="587" spans="2:7" ht="15.75" customHeight="1" x14ac:dyDescent="0.25">
      <c r="B587" s="7"/>
      <c r="D587" s="7"/>
      <c r="E587" s="7"/>
      <c r="F587" s="7"/>
      <c r="G587" s="80"/>
    </row>
    <row r="588" spans="2:7" ht="15.75" customHeight="1" x14ac:dyDescent="0.25">
      <c r="B588" s="7"/>
      <c r="D588" s="7"/>
      <c r="E588" s="7"/>
      <c r="F588" s="7"/>
      <c r="G588" s="80"/>
    </row>
    <row r="589" spans="2:7" ht="15.75" customHeight="1" x14ac:dyDescent="0.25">
      <c r="B589" s="7"/>
      <c r="D589" s="7"/>
      <c r="E589" s="7"/>
      <c r="F589" s="7"/>
      <c r="G589" s="80"/>
    </row>
    <row r="590" spans="2:7" ht="15.75" customHeight="1" x14ac:dyDescent="0.25">
      <c r="B590" s="7"/>
      <c r="D590" s="7"/>
      <c r="E590" s="7"/>
      <c r="F590" s="7"/>
      <c r="G590" s="80"/>
    </row>
    <row r="591" spans="2:7" ht="15.75" customHeight="1" x14ac:dyDescent="0.25">
      <c r="B591" s="7"/>
      <c r="D591" s="7"/>
      <c r="E591" s="7"/>
      <c r="F591" s="7"/>
      <c r="G591" s="80"/>
    </row>
    <row r="592" spans="2:7" ht="15.75" customHeight="1" x14ac:dyDescent="0.25">
      <c r="B592" s="7"/>
      <c r="D592" s="7"/>
      <c r="E592" s="7"/>
      <c r="F592" s="7"/>
      <c r="G592" s="80"/>
    </row>
    <row r="593" spans="2:7" ht="15.75" customHeight="1" x14ac:dyDescent="0.25">
      <c r="B593" s="7"/>
      <c r="D593" s="7"/>
      <c r="E593" s="7"/>
      <c r="F593" s="7"/>
      <c r="G593" s="80"/>
    </row>
    <row r="594" spans="2:7" ht="15.75" customHeight="1" x14ac:dyDescent="0.25">
      <c r="B594" s="7"/>
      <c r="D594" s="7"/>
      <c r="E594" s="7"/>
      <c r="F594" s="7"/>
      <c r="G594" s="80"/>
    </row>
    <row r="595" spans="2:7" ht="15.75" customHeight="1" x14ac:dyDescent="0.25">
      <c r="B595" s="7"/>
      <c r="D595" s="7"/>
      <c r="E595" s="7"/>
      <c r="F595" s="7"/>
      <c r="G595" s="80"/>
    </row>
    <row r="596" spans="2:7" ht="15.75" customHeight="1" x14ac:dyDescent="0.25">
      <c r="B596" s="7"/>
      <c r="D596" s="7"/>
      <c r="E596" s="7"/>
      <c r="F596" s="7"/>
      <c r="G596" s="80"/>
    </row>
    <row r="597" spans="2:7" ht="15.75" customHeight="1" x14ac:dyDescent="0.25">
      <c r="B597" s="7"/>
      <c r="D597" s="7"/>
      <c r="E597" s="7"/>
      <c r="F597" s="7"/>
      <c r="G597" s="80"/>
    </row>
    <row r="598" spans="2:7" ht="15.75" customHeight="1" x14ac:dyDescent="0.25">
      <c r="B598" s="7"/>
      <c r="D598" s="7"/>
      <c r="E598" s="7"/>
      <c r="F598" s="7"/>
      <c r="G598" s="80"/>
    </row>
    <row r="599" spans="2:7" ht="15.75" customHeight="1" x14ac:dyDescent="0.25">
      <c r="B599" s="7"/>
      <c r="D599" s="7"/>
      <c r="E599" s="7"/>
      <c r="F599" s="7"/>
      <c r="G599" s="80"/>
    </row>
    <row r="600" spans="2:7" ht="15.75" customHeight="1" x14ac:dyDescent="0.25">
      <c r="B600" s="7"/>
      <c r="D600" s="7"/>
      <c r="E600" s="7"/>
      <c r="F600" s="7"/>
      <c r="G600" s="80"/>
    </row>
    <row r="601" spans="2:7" ht="15.75" customHeight="1" x14ac:dyDescent="0.25">
      <c r="B601" s="7"/>
      <c r="D601" s="7"/>
      <c r="E601" s="7"/>
      <c r="F601" s="7"/>
      <c r="G601" s="80"/>
    </row>
    <row r="602" spans="2:7" ht="15.75" customHeight="1" x14ac:dyDescent="0.25">
      <c r="B602" s="7"/>
      <c r="D602" s="7"/>
      <c r="E602" s="7"/>
      <c r="F602" s="7"/>
      <c r="G602" s="80"/>
    </row>
    <row r="603" spans="2:7" ht="15.75" customHeight="1" x14ac:dyDescent="0.25">
      <c r="B603" s="7"/>
      <c r="D603" s="7"/>
      <c r="E603" s="7"/>
      <c r="F603" s="7"/>
      <c r="G603" s="80"/>
    </row>
    <row r="604" spans="2:7" ht="15.75" customHeight="1" x14ac:dyDescent="0.25">
      <c r="B604" s="7"/>
      <c r="D604" s="7"/>
      <c r="E604" s="7"/>
      <c r="F604" s="7"/>
      <c r="G604" s="80"/>
    </row>
    <row r="605" spans="2:7" ht="15.75" customHeight="1" x14ac:dyDescent="0.25">
      <c r="B605" s="7"/>
      <c r="D605" s="7"/>
      <c r="E605" s="7"/>
      <c r="F605" s="7"/>
      <c r="G605" s="80"/>
    </row>
    <row r="606" spans="2:7" ht="15.75" customHeight="1" x14ac:dyDescent="0.25">
      <c r="B606" s="7"/>
      <c r="D606" s="7"/>
      <c r="E606" s="7"/>
      <c r="F606" s="7"/>
      <c r="G606" s="80"/>
    </row>
    <row r="607" spans="2:7" ht="15.75" customHeight="1" x14ac:dyDescent="0.25">
      <c r="B607" s="7"/>
      <c r="D607" s="7"/>
      <c r="E607" s="7"/>
      <c r="F607" s="7"/>
      <c r="G607" s="80"/>
    </row>
    <row r="608" spans="2:7" ht="15.75" customHeight="1" x14ac:dyDescent="0.25">
      <c r="B608" s="7"/>
      <c r="D608" s="7"/>
      <c r="E608" s="7"/>
      <c r="F608" s="7"/>
      <c r="G608" s="80"/>
    </row>
    <row r="609" spans="2:7" ht="15.75" customHeight="1" x14ac:dyDescent="0.25">
      <c r="B609" s="7"/>
      <c r="D609" s="7"/>
      <c r="E609" s="7"/>
      <c r="F609" s="7"/>
      <c r="G609" s="80"/>
    </row>
    <row r="610" spans="2:7" ht="15.75" customHeight="1" x14ac:dyDescent="0.25">
      <c r="B610" s="7"/>
      <c r="D610" s="7"/>
      <c r="E610" s="7"/>
      <c r="F610" s="7"/>
      <c r="G610" s="80"/>
    </row>
    <row r="611" spans="2:7" ht="15.75" customHeight="1" x14ac:dyDescent="0.25">
      <c r="B611" s="7"/>
      <c r="D611" s="7"/>
      <c r="E611" s="7"/>
      <c r="F611" s="7"/>
      <c r="G611" s="80"/>
    </row>
    <row r="612" spans="2:7" ht="15.75" customHeight="1" x14ac:dyDescent="0.25">
      <c r="B612" s="7"/>
      <c r="D612" s="7"/>
      <c r="E612" s="7"/>
      <c r="F612" s="7"/>
      <c r="G612" s="80"/>
    </row>
    <row r="613" spans="2:7" ht="15.75" customHeight="1" x14ac:dyDescent="0.25">
      <c r="B613" s="7"/>
      <c r="D613" s="7"/>
      <c r="E613" s="7"/>
      <c r="F613" s="7"/>
      <c r="G613" s="80"/>
    </row>
    <row r="614" spans="2:7" ht="15.75" customHeight="1" x14ac:dyDescent="0.25">
      <c r="B614" s="7"/>
      <c r="D614" s="7"/>
      <c r="E614" s="7"/>
      <c r="F614" s="7"/>
      <c r="G614" s="80"/>
    </row>
    <row r="615" spans="2:7" ht="15.75" customHeight="1" x14ac:dyDescent="0.25">
      <c r="B615" s="7"/>
      <c r="D615" s="7"/>
      <c r="E615" s="7"/>
      <c r="F615" s="7"/>
      <c r="G615" s="80"/>
    </row>
    <row r="616" spans="2:7" ht="15.75" customHeight="1" x14ac:dyDescent="0.25">
      <c r="B616" s="7"/>
      <c r="D616" s="7"/>
      <c r="E616" s="7"/>
      <c r="F616" s="7"/>
      <c r="G616" s="80"/>
    </row>
    <row r="617" spans="2:7" ht="15.75" customHeight="1" x14ac:dyDescent="0.25">
      <c r="B617" s="7"/>
      <c r="D617" s="7"/>
      <c r="E617" s="7"/>
      <c r="F617" s="7"/>
      <c r="G617" s="80"/>
    </row>
    <row r="618" spans="2:7" ht="15.75" customHeight="1" x14ac:dyDescent="0.25">
      <c r="B618" s="7"/>
      <c r="D618" s="7"/>
      <c r="E618" s="7"/>
      <c r="F618" s="7"/>
      <c r="G618" s="80"/>
    </row>
    <row r="619" spans="2:7" ht="15.75" customHeight="1" x14ac:dyDescent="0.25">
      <c r="B619" s="7"/>
      <c r="D619" s="7"/>
      <c r="E619" s="7"/>
      <c r="F619" s="7"/>
      <c r="G619" s="80"/>
    </row>
    <row r="620" spans="2:7" ht="15.75" customHeight="1" x14ac:dyDescent="0.25">
      <c r="B620" s="7"/>
      <c r="D620" s="7"/>
      <c r="E620" s="7"/>
      <c r="F620" s="7"/>
      <c r="G620" s="80"/>
    </row>
    <row r="621" spans="2:7" ht="15.75" customHeight="1" x14ac:dyDescent="0.25">
      <c r="B621" s="7"/>
      <c r="D621" s="7"/>
      <c r="E621" s="7"/>
      <c r="F621" s="7"/>
      <c r="G621" s="80"/>
    </row>
    <row r="622" spans="2:7" ht="15.75" customHeight="1" x14ac:dyDescent="0.25">
      <c r="B622" s="7"/>
      <c r="D622" s="7"/>
      <c r="E622" s="7"/>
      <c r="F622" s="7"/>
      <c r="G622" s="80"/>
    </row>
    <row r="623" spans="2:7" ht="15.75" customHeight="1" x14ac:dyDescent="0.25">
      <c r="B623" s="7"/>
      <c r="D623" s="7"/>
      <c r="E623" s="7"/>
      <c r="F623" s="7"/>
      <c r="G623" s="80"/>
    </row>
    <row r="624" spans="2:7" ht="15.75" customHeight="1" x14ac:dyDescent="0.25">
      <c r="B624" s="7"/>
      <c r="D624" s="7"/>
      <c r="E624" s="7"/>
      <c r="F624" s="7"/>
      <c r="G624" s="80"/>
    </row>
    <row r="625" spans="2:7" ht="15.75" customHeight="1" x14ac:dyDescent="0.25">
      <c r="B625" s="7"/>
      <c r="D625" s="7"/>
      <c r="E625" s="7"/>
      <c r="F625" s="7"/>
      <c r="G625" s="80"/>
    </row>
    <row r="626" spans="2:7" ht="15.75" customHeight="1" x14ac:dyDescent="0.25">
      <c r="B626" s="7"/>
      <c r="D626" s="7"/>
      <c r="E626" s="7"/>
      <c r="F626" s="7"/>
      <c r="G626" s="80"/>
    </row>
    <row r="627" spans="2:7" ht="15.75" customHeight="1" x14ac:dyDescent="0.25">
      <c r="B627" s="7"/>
      <c r="D627" s="7"/>
      <c r="E627" s="7"/>
      <c r="F627" s="7"/>
      <c r="G627" s="80"/>
    </row>
    <row r="628" spans="2:7" ht="15.75" customHeight="1" x14ac:dyDescent="0.25">
      <c r="B628" s="7"/>
      <c r="D628" s="7"/>
      <c r="E628" s="7"/>
      <c r="F628" s="7"/>
      <c r="G628" s="80"/>
    </row>
    <row r="629" spans="2:7" ht="15.75" customHeight="1" x14ac:dyDescent="0.25">
      <c r="B629" s="7"/>
      <c r="D629" s="7"/>
      <c r="E629" s="7"/>
      <c r="F629" s="7"/>
      <c r="G629" s="80"/>
    </row>
    <row r="630" spans="2:7" ht="15.75" customHeight="1" x14ac:dyDescent="0.25">
      <c r="B630" s="7"/>
      <c r="D630" s="7"/>
      <c r="E630" s="7"/>
      <c r="F630" s="7"/>
      <c r="G630" s="80"/>
    </row>
    <row r="631" spans="2:7" ht="15.75" customHeight="1" x14ac:dyDescent="0.25">
      <c r="B631" s="7"/>
      <c r="D631" s="7"/>
      <c r="E631" s="7"/>
      <c r="F631" s="7"/>
      <c r="G631" s="80"/>
    </row>
    <row r="632" spans="2:7" ht="15.75" customHeight="1" x14ac:dyDescent="0.25">
      <c r="B632" s="7"/>
      <c r="D632" s="7"/>
      <c r="E632" s="7"/>
      <c r="F632" s="7"/>
      <c r="G632" s="80"/>
    </row>
    <row r="633" spans="2:7" ht="15.75" customHeight="1" x14ac:dyDescent="0.25">
      <c r="B633" s="7"/>
      <c r="D633" s="7"/>
      <c r="E633" s="7"/>
      <c r="F633" s="7"/>
      <c r="G633" s="80"/>
    </row>
    <row r="634" spans="2:7" ht="15.75" customHeight="1" x14ac:dyDescent="0.25">
      <c r="B634" s="7"/>
      <c r="D634" s="7"/>
      <c r="E634" s="7"/>
      <c r="F634" s="7"/>
      <c r="G634" s="80"/>
    </row>
    <row r="635" spans="2:7" ht="15.75" customHeight="1" x14ac:dyDescent="0.25">
      <c r="B635" s="7"/>
      <c r="D635" s="7"/>
      <c r="E635" s="7"/>
      <c r="F635" s="7"/>
      <c r="G635" s="80"/>
    </row>
    <row r="636" spans="2:7" ht="15.75" customHeight="1" x14ac:dyDescent="0.25">
      <c r="B636" s="7"/>
      <c r="D636" s="7"/>
      <c r="E636" s="7"/>
      <c r="F636" s="7"/>
      <c r="G636" s="80"/>
    </row>
    <row r="637" spans="2:7" ht="15.75" customHeight="1" x14ac:dyDescent="0.25">
      <c r="B637" s="7"/>
      <c r="D637" s="7"/>
      <c r="E637" s="7"/>
      <c r="F637" s="7"/>
      <c r="G637" s="80"/>
    </row>
    <row r="638" spans="2:7" ht="15.75" customHeight="1" x14ac:dyDescent="0.25">
      <c r="B638" s="7"/>
      <c r="D638" s="7"/>
      <c r="E638" s="7"/>
      <c r="F638" s="7"/>
      <c r="G638" s="80"/>
    </row>
    <row r="639" spans="2:7" ht="15.75" customHeight="1" x14ac:dyDescent="0.25">
      <c r="B639" s="7"/>
      <c r="D639" s="7"/>
      <c r="E639" s="7"/>
      <c r="F639" s="7"/>
      <c r="G639" s="80"/>
    </row>
    <row r="640" spans="2:7" ht="15.75" customHeight="1" x14ac:dyDescent="0.25">
      <c r="B640" s="7"/>
      <c r="D640" s="7"/>
      <c r="E640" s="7"/>
      <c r="F640" s="7"/>
      <c r="G640" s="80"/>
    </row>
    <row r="641" spans="2:7" ht="15.75" customHeight="1" x14ac:dyDescent="0.25">
      <c r="B641" s="7"/>
      <c r="D641" s="7"/>
      <c r="E641" s="7"/>
      <c r="F641" s="7"/>
      <c r="G641" s="80"/>
    </row>
    <row r="642" spans="2:7" ht="15.75" customHeight="1" x14ac:dyDescent="0.25">
      <c r="B642" s="7"/>
      <c r="D642" s="7"/>
      <c r="E642" s="7"/>
      <c r="F642" s="7"/>
      <c r="G642" s="80"/>
    </row>
    <row r="643" spans="2:7" ht="15.75" customHeight="1" x14ac:dyDescent="0.25">
      <c r="B643" s="7"/>
      <c r="D643" s="7"/>
      <c r="E643" s="7"/>
      <c r="F643" s="7"/>
      <c r="G643" s="80"/>
    </row>
    <row r="644" spans="2:7" ht="15.75" customHeight="1" x14ac:dyDescent="0.25">
      <c r="B644" s="7"/>
      <c r="D644" s="7"/>
      <c r="E644" s="7"/>
      <c r="F644" s="7"/>
      <c r="G644" s="80"/>
    </row>
    <row r="645" spans="2:7" ht="15.75" customHeight="1" x14ac:dyDescent="0.25">
      <c r="B645" s="7"/>
      <c r="D645" s="7"/>
      <c r="E645" s="7"/>
      <c r="F645" s="7"/>
      <c r="G645" s="80"/>
    </row>
    <row r="646" spans="2:7" ht="15.75" customHeight="1" x14ac:dyDescent="0.25">
      <c r="B646" s="7"/>
      <c r="D646" s="7"/>
      <c r="E646" s="7"/>
      <c r="F646" s="7"/>
      <c r="G646" s="80"/>
    </row>
    <row r="647" spans="2:7" ht="15.75" customHeight="1" x14ac:dyDescent="0.25">
      <c r="B647" s="7"/>
      <c r="D647" s="7"/>
      <c r="E647" s="7"/>
      <c r="F647" s="7"/>
      <c r="G647" s="80"/>
    </row>
    <row r="648" spans="2:7" ht="15.75" customHeight="1" x14ac:dyDescent="0.25">
      <c r="B648" s="7"/>
      <c r="D648" s="7"/>
      <c r="E648" s="7"/>
      <c r="F648" s="7"/>
      <c r="G648" s="80"/>
    </row>
    <row r="649" spans="2:7" ht="15.75" customHeight="1" x14ac:dyDescent="0.25">
      <c r="B649" s="7"/>
      <c r="D649" s="7"/>
      <c r="E649" s="7"/>
      <c r="F649" s="7"/>
      <c r="G649" s="80"/>
    </row>
    <row r="650" spans="2:7" ht="15.75" customHeight="1" x14ac:dyDescent="0.25">
      <c r="B650" s="7"/>
      <c r="D650" s="7"/>
      <c r="E650" s="7"/>
      <c r="F650" s="7"/>
      <c r="G650" s="80"/>
    </row>
    <row r="651" spans="2:7" ht="15.75" customHeight="1" x14ac:dyDescent="0.25">
      <c r="B651" s="7"/>
      <c r="D651" s="7"/>
      <c r="E651" s="7"/>
      <c r="F651" s="7"/>
      <c r="G651" s="80"/>
    </row>
    <row r="652" spans="2:7" ht="15.75" customHeight="1" x14ac:dyDescent="0.25">
      <c r="B652" s="7"/>
      <c r="D652" s="7"/>
      <c r="E652" s="7"/>
      <c r="F652" s="7"/>
      <c r="G652" s="80"/>
    </row>
    <row r="653" spans="2:7" ht="15.75" customHeight="1" x14ac:dyDescent="0.25">
      <c r="B653" s="7"/>
      <c r="D653" s="7"/>
      <c r="E653" s="7"/>
      <c r="F653" s="7"/>
      <c r="G653" s="80"/>
    </row>
    <row r="654" spans="2:7" ht="15.75" customHeight="1" x14ac:dyDescent="0.25">
      <c r="B654" s="7"/>
      <c r="D654" s="7"/>
      <c r="E654" s="7"/>
      <c r="F654" s="7"/>
      <c r="G654" s="80"/>
    </row>
    <row r="655" spans="2:7" ht="15.75" customHeight="1" x14ac:dyDescent="0.25">
      <c r="B655" s="7"/>
      <c r="D655" s="7"/>
      <c r="E655" s="7"/>
      <c r="F655" s="7"/>
      <c r="G655" s="80"/>
    </row>
    <row r="656" spans="2:7" ht="15.75" customHeight="1" x14ac:dyDescent="0.25">
      <c r="B656" s="7"/>
      <c r="D656" s="7"/>
      <c r="E656" s="7"/>
      <c r="F656" s="7"/>
      <c r="G656" s="80"/>
    </row>
    <row r="657" spans="2:7" ht="15.75" customHeight="1" x14ac:dyDescent="0.25">
      <c r="B657" s="7"/>
      <c r="D657" s="7"/>
      <c r="E657" s="7"/>
      <c r="F657" s="7"/>
      <c r="G657" s="80"/>
    </row>
    <row r="658" spans="2:7" ht="15.75" customHeight="1" x14ac:dyDescent="0.25">
      <c r="B658" s="7"/>
      <c r="D658" s="7"/>
      <c r="E658" s="7"/>
      <c r="F658" s="7"/>
      <c r="G658" s="80"/>
    </row>
    <row r="659" spans="2:7" ht="15.75" customHeight="1" x14ac:dyDescent="0.25">
      <c r="B659" s="7"/>
      <c r="D659" s="7"/>
      <c r="E659" s="7"/>
      <c r="F659" s="7"/>
      <c r="G659" s="80"/>
    </row>
    <row r="660" spans="2:7" ht="15.75" customHeight="1" x14ac:dyDescent="0.25">
      <c r="B660" s="7"/>
      <c r="D660" s="7"/>
      <c r="E660" s="7"/>
      <c r="F660" s="7"/>
      <c r="G660" s="80"/>
    </row>
    <row r="661" spans="2:7" ht="15.75" customHeight="1" x14ac:dyDescent="0.25">
      <c r="B661" s="7"/>
      <c r="D661" s="7"/>
      <c r="E661" s="7"/>
      <c r="F661" s="7"/>
      <c r="G661" s="80"/>
    </row>
    <row r="662" spans="2:7" ht="15.75" customHeight="1" x14ac:dyDescent="0.25">
      <c r="B662" s="7"/>
      <c r="D662" s="7"/>
      <c r="E662" s="7"/>
      <c r="F662" s="7"/>
      <c r="G662" s="80"/>
    </row>
    <row r="663" spans="2:7" ht="15.75" customHeight="1" x14ac:dyDescent="0.25">
      <c r="B663" s="7"/>
      <c r="D663" s="7"/>
      <c r="E663" s="7"/>
      <c r="F663" s="7"/>
      <c r="G663" s="80"/>
    </row>
    <row r="664" spans="2:7" ht="15.75" customHeight="1" x14ac:dyDescent="0.25">
      <c r="B664" s="7"/>
      <c r="D664" s="7"/>
      <c r="E664" s="7"/>
      <c r="F664" s="7"/>
      <c r="G664" s="80"/>
    </row>
    <row r="665" spans="2:7" ht="15.75" customHeight="1" x14ac:dyDescent="0.25">
      <c r="B665" s="7"/>
      <c r="D665" s="7"/>
      <c r="E665" s="7"/>
      <c r="F665" s="7"/>
      <c r="G665" s="80"/>
    </row>
    <row r="666" spans="2:7" ht="15.75" customHeight="1" x14ac:dyDescent="0.25">
      <c r="B666" s="7"/>
      <c r="D666" s="7"/>
      <c r="E666" s="7"/>
      <c r="F666" s="7"/>
      <c r="G666" s="80"/>
    </row>
    <row r="667" spans="2:7" ht="15.75" customHeight="1" x14ac:dyDescent="0.25">
      <c r="B667" s="7"/>
      <c r="D667" s="7"/>
      <c r="E667" s="7"/>
      <c r="F667" s="7"/>
      <c r="G667" s="80"/>
    </row>
    <row r="668" spans="2:7" ht="15.75" customHeight="1" x14ac:dyDescent="0.25">
      <c r="B668" s="7"/>
      <c r="D668" s="7"/>
      <c r="E668" s="7"/>
      <c r="F668" s="7"/>
      <c r="G668" s="80"/>
    </row>
    <row r="669" spans="2:7" ht="15.75" customHeight="1" x14ac:dyDescent="0.25">
      <c r="B669" s="7"/>
      <c r="D669" s="7"/>
      <c r="E669" s="7"/>
      <c r="F669" s="7"/>
      <c r="G669" s="80"/>
    </row>
    <row r="670" spans="2:7" ht="15.75" customHeight="1" x14ac:dyDescent="0.25">
      <c r="B670" s="7"/>
      <c r="D670" s="7"/>
      <c r="E670" s="7"/>
      <c r="F670" s="7"/>
      <c r="G670" s="80"/>
    </row>
    <row r="671" spans="2:7" ht="15.75" customHeight="1" x14ac:dyDescent="0.25">
      <c r="B671" s="7"/>
      <c r="D671" s="7"/>
      <c r="E671" s="7"/>
      <c r="F671" s="7"/>
      <c r="G671" s="80"/>
    </row>
    <row r="672" spans="2:7" ht="15.75" customHeight="1" x14ac:dyDescent="0.25">
      <c r="B672" s="7"/>
      <c r="D672" s="7"/>
      <c r="E672" s="7"/>
      <c r="F672" s="7"/>
      <c r="G672" s="80"/>
    </row>
    <row r="673" spans="2:7" ht="15.75" customHeight="1" x14ac:dyDescent="0.25">
      <c r="B673" s="7"/>
      <c r="D673" s="7"/>
      <c r="E673" s="7"/>
      <c r="F673" s="7"/>
      <c r="G673" s="80"/>
    </row>
    <row r="674" spans="2:7" ht="15.75" customHeight="1" x14ac:dyDescent="0.25">
      <c r="B674" s="7"/>
      <c r="D674" s="7"/>
      <c r="E674" s="7"/>
      <c r="F674" s="7"/>
      <c r="G674" s="80"/>
    </row>
    <row r="675" spans="2:7" ht="15.75" customHeight="1" x14ac:dyDescent="0.25">
      <c r="B675" s="7"/>
      <c r="D675" s="7"/>
      <c r="E675" s="7"/>
      <c r="F675" s="7"/>
      <c r="G675" s="80"/>
    </row>
    <row r="676" spans="2:7" ht="15.75" customHeight="1" x14ac:dyDescent="0.25">
      <c r="B676" s="7"/>
      <c r="D676" s="7"/>
      <c r="E676" s="7"/>
      <c r="F676" s="7"/>
      <c r="G676" s="80"/>
    </row>
    <row r="677" spans="2:7" ht="15.75" customHeight="1" x14ac:dyDescent="0.25">
      <c r="B677" s="7"/>
      <c r="D677" s="7"/>
      <c r="E677" s="7"/>
      <c r="F677" s="7"/>
      <c r="G677" s="80"/>
    </row>
    <row r="678" spans="2:7" ht="15.75" customHeight="1" x14ac:dyDescent="0.25">
      <c r="B678" s="7"/>
      <c r="D678" s="7"/>
      <c r="E678" s="7"/>
      <c r="F678" s="7"/>
      <c r="G678" s="80"/>
    </row>
    <row r="679" spans="2:7" ht="15.75" customHeight="1" x14ac:dyDescent="0.25">
      <c r="B679" s="7"/>
      <c r="D679" s="7"/>
      <c r="E679" s="7"/>
      <c r="F679" s="7"/>
      <c r="G679" s="80"/>
    </row>
    <row r="680" spans="2:7" ht="15.75" customHeight="1" x14ac:dyDescent="0.25">
      <c r="B680" s="7"/>
      <c r="D680" s="7"/>
      <c r="E680" s="7"/>
      <c r="F680" s="7"/>
      <c r="G680" s="80"/>
    </row>
    <row r="681" spans="2:7" ht="15.75" customHeight="1" x14ac:dyDescent="0.25">
      <c r="B681" s="7"/>
      <c r="D681" s="7"/>
      <c r="E681" s="7"/>
      <c r="F681" s="7"/>
      <c r="G681" s="80"/>
    </row>
    <row r="682" spans="2:7" ht="15.75" customHeight="1" x14ac:dyDescent="0.25">
      <c r="B682" s="7"/>
      <c r="D682" s="7"/>
      <c r="E682" s="7"/>
      <c r="F682" s="7"/>
      <c r="G682" s="80"/>
    </row>
    <row r="683" spans="2:7" ht="15.75" customHeight="1" x14ac:dyDescent="0.25">
      <c r="B683" s="7"/>
      <c r="D683" s="7"/>
      <c r="E683" s="7"/>
      <c r="F683" s="7"/>
      <c r="G683" s="80"/>
    </row>
    <row r="684" spans="2:7" ht="15.75" customHeight="1" x14ac:dyDescent="0.25">
      <c r="B684" s="7"/>
      <c r="D684" s="7"/>
      <c r="E684" s="7"/>
      <c r="F684" s="7"/>
      <c r="G684" s="80"/>
    </row>
    <row r="685" spans="2:7" ht="15.75" customHeight="1" x14ac:dyDescent="0.25">
      <c r="B685" s="7"/>
      <c r="D685" s="7"/>
      <c r="E685" s="7"/>
      <c r="F685" s="7"/>
      <c r="G685" s="80"/>
    </row>
    <row r="686" spans="2:7" ht="15.75" customHeight="1" x14ac:dyDescent="0.25">
      <c r="B686" s="7"/>
      <c r="D686" s="7"/>
      <c r="E686" s="7"/>
      <c r="F686" s="7"/>
      <c r="G686" s="80"/>
    </row>
    <row r="687" spans="2:7" ht="15.75" customHeight="1" x14ac:dyDescent="0.25">
      <c r="B687" s="7"/>
      <c r="D687" s="7"/>
      <c r="E687" s="7"/>
      <c r="F687" s="7"/>
      <c r="G687" s="80"/>
    </row>
    <row r="688" spans="2:7" ht="15.75" customHeight="1" x14ac:dyDescent="0.25">
      <c r="B688" s="7"/>
      <c r="D688" s="7"/>
      <c r="E688" s="7"/>
      <c r="F688" s="7"/>
      <c r="G688" s="80"/>
    </row>
    <row r="689" spans="2:7" ht="15.75" customHeight="1" x14ac:dyDescent="0.25">
      <c r="B689" s="7"/>
      <c r="D689" s="7"/>
      <c r="E689" s="7"/>
      <c r="F689" s="7"/>
      <c r="G689" s="80"/>
    </row>
    <row r="690" spans="2:7" ht="15.75" customHeight="1" x14ac:dyDescent="0.25">
      <c r="B690" s="7"/>
      <c r="D690" s="7"/>
      <c r="E690" s="7"/>
      <c r="F690" s="7"/>
      <c r="G690" s="80"/>
    </row>
    <row r="691" spans="2:7" ht="15.75" customHeight="1" x14ac:dyDescent="0.25">
      <c r="B691" s="7"/>
      <c r="D691" s="7"/>
      <c r="E691" s="7"/>
      <c r="F691" s="7"/>
      <c r="G691" s="80"/>
    </row>
    <row r="692" spans="2:7" ht="15.75" customHeight="1" x14ac:dyDescent="0.25">
      <c r="B692" s="7"/>
      <c r="D692" s="7"/>
      <c r="E692" s="7"/>
      <c r="F692" s="7"/>
      <c r="G692" s="80"/>
    </row>
    <row r="693" spans="2:7" ht="15.75" customHeight="1" x14ac:dyDescent="0.25">
      <c r="B693" s="7"/>
      <c r="D693" s="7"/>
      <c r="E693" s="7"/>
      <c r="F693" s="7"/>
      <c r="G693" s="80"/>
    </row>
    <row r="694" spans="2:7" ht="15.75" customHeight="1" x14ac:dyDescent="0.25">
      <c r="B694" s="7"/>
      <c r="D694" s="7"/>
      <c r="E694" s="7"/>
      <c r="F694" s="7"/>
      <c r="G694" s="80"/>
    </row>
    <row r="695" spans="2:7" ht="15.75" customHeight="1" x14ac:dyDescent="0.25">
      <c r="B695" s="7"/>
      <c r="D695" s="7"/>
      <c r="E695" s="7"/>
      <c r="F695" s="7"/>
      <c r="G695" s="80"/>
    </row>
    <row r="696" spans="2:7" ht="15.75" customHeight="1" x14ac:dyDescent="0.25">
      <c r="B696" s="7"/>
      <c r="D696" s="7"/>
      <c r="E696" s="7"/>
      <c r="F696" s="7"/>
      <c r="G696" s="80"/>
    </row>
    <row r="697" spans="2:7" ht="15.75" customHeight="1" x14ac:dyDescent="0.25">
      <c r="B697" s="7"/>
      <c r="D697" s="7"/>
      <c r="E697" s="7"/>
      <c r="F697" s="7"/>
      <c r="G697" s="80"/>
    </row>
    <row r="698" spans="2:7" ht="15.75" customHeight="1" x14ac:dyDescent="0.25">
      <c r="B698" s="7"/>
      <c r="D698" s="7"/>
      <c r="E698" s="7"/>
      <c r="F698" s="7"/>
      <c r="G698" s="80"/>
    </row>
    <row r="699" spans="2:7" ht="15.75" customHeight="1" x14ac:dyDescent="0.25">
      <c r="B699" s="7"/>
      <c r="D699" s="7"/>
      <c r="E699" s="7"/>
      <c r="F699" s="7"/>
      <c r="G699" s="80"/>
    </row>
    <row r="700" spans="2:7" ht="15.75" customHeight="1" x14ac:dyDescent="0.25">
      <c r="B700" s="7"/>
      <c r="D700" s="7"/>
      <c r="E700" s="7"/>
      <c r="F700" s="7"/>
      <c r="G700" s="80"/>
    </row>
    <row r="701" spans="2:7" ht="15.75" customHeight="1" x14ac:dyDescent="0.25">
      <c r="B701" s="7"/>
      <c r="D701" s="7"/>
      <c r="E701" s="7"/>
      <c r="F701" s="7"/>
      <c r="G701" s="80"/>
    </row>
    <row r="702" spans="2:7" ht="15.75" customHeight="1" x14ac:dyDescent="0.25">
      <c r="B702" s="7"/>
      <c r="D702" s="7"/>
      <c r="E702" s="7"/>
      <c r="F702" s="7"/>
      <c r="G702" s="80"/>
    </row>
    <row r="703" spans="2:7" ht="15.75" customHeight="1" x14ac:dyDescent="0.25">
      <c r="B703" s="7"/>
      <c r="D703" s="7"/>
      <c r="E703" s="7"/>
      <c r="F703" s="7"/>
      <c r="G703" s="80"/>
    </row>
    <row r="704" spans="2:7" ht="15.75" customHeight="1" x14ac:dyDescent="0.25">
      <c r="B704" s="7"/>
      <c r="D704" s="7"/>
      <c r="E704" s="7"/>
      <c r="F704" s="7"/>
      <c r="G704" s="80"/>
    </row>
    <row r="705" spans="2:7" ht="15.75" customHeight="1" x14ac:dyDescent="0.25">
      <c r="B705" s="7"/>
      <c r="D705" s="7"/>
      <c r="E705" s="7"/>
      <c r="F705" s="7"/>
      <c r="G705" s="80"/>
    </row>
    <row r="706" spans="2:7" ht="15.75" customHeight="1" x14ac:dyDescent="0.25">
      <c r="B706" s="7"/>
      <c r="D706" s="7"/>
      <c r="E706" s="7"/>
      <c r="F706" s="7"/>
      <c r="G706" s="80"/>
    </row>
    <row r="707" spans="2:7" ht="15.75" customHeight="1" x14ac:dyDescent="0.25">
      <c r="B707" s="7"/>
      <c r="D707" s="7"/>
      <c r="E707" s="7"/>
      <c r="F707" s="7"/>
      <c r="G707" s="80"/>
    </row>
    <row r="708" spans="2:7" ht="15.75" customHeight="1" x14ac:dyDescent="0.25">
      <c r="B708" s="7"/>
      <c r="D708" s="7"/>
      <c r="E708" s="7"/>
      <c r="F708" s="7"/>
      <c r="G708" s="80"/>
    </row>
    <row r="709" spans="2:7" ht="15.75" customHeight="1" x14ac:dyDescent="0.25">
      <c r="B709" s="7"/>
      <c r="D709" s="7"/>
      <c r="E709" s="7"/>
      <c r="F709" s="7"/>
      <c r="G709" s="80"/>
    </row>
    <row r="710" spans="2:7" ht="15.75" customHeight="1" x14ac:dyDescent="0.25">
      <c r="B710" s="7"/>
      <c r="D710" s="7"/>
      <c r="E710" s="7"/>
      <c r="F710" s="7"/>
      <c r="G710" s="80"/>
    </row>
    <row r="711" spans="2:7" ht="15.75" customHeight="1" x14ac:dyDescent="0.25">
      <c r="B711" s="7"/>
      <c r="D711" s="7"/>
      <c r="E711" s="7"/>
      <c r="F711" s="7"/>
      <c r="G711" s="80"/>
    </row>
    <row r="712" spans="2:7" ht="15.75" customHeight="1" x14ac:dyDescent="0.25">
      <c r="B712" s="7"/>
      <c r="D712" s="7"/>
      <c r="E712" s="7"/>
      <c r="F712" s="7"/>
      <c r="G712" s="80"/>
    </row>
    <row r="713" spans="2:7" ht="15.75" customHeight="1" x14ac:dyDescent="0.25">
      <c r="B713" s="7"/>
      <c r="D713" s="7"/>
      <c r="E713" s="7"/>
      <c r="F713" s="7"/>
      <c r="G713" s="80"/>
    </row>
    <row r="714" spans="2:7" ht="15.75" customHeight="1" x14ac:dyDescent="0.25">
      <c r="B714" s="7"/>
      <c r="D714" s="7"/>
      <c r="E714" s="7"/>
      <c r="F714" s="7"/>
      <c r="G714" s="80"/>
    </row>
    <row r="715" spans="2:7" ht="15.75" customHeight="1" x14ac:dyDescent="0.25">
      <c r="B715" s="7"/>
      <c r="D715" s="7"/>
      <c r="E715" s="7"/>
      <c r="F715" s="7"/>
      <c r="G715" s="80"/>
    </row>
    <row r="716" spans="2:7" ht="15.75" customHeight="1" x14ac:dyDescent="0.25">
      <c r="B716" s="7"/>
      <c r="D716" s="7"/>
      <c r="E716" s="7"/>
      <c r="F716" s="7"/>
      <c r="G716" s="80"/>
    </row>
    <row r="717" spans="2:7" ht="15.75" customHeight="1" x14ac:dyDescent="0.25">
      <c r="B717" s="7"/>
      <c r="D717" s="7"/>
      <c r="E717" s="7"/>
      <c r="F717" s="7"/>
      <c r="G717" s="80"/>
    </row>
    <row r="718" spans="2:7" ht="15.75" customHeight="1" x14ac:dyDescent="0.25">
      <c r="B718" s="7"/>
      <c r="D718" s="7"/>
      <c r="E718" s="7"/>
      <c r="F718" s="7"/>
      <c r="G718" s="80"/>
    </row>
    <row r="719" spans="2:7" ht="15.75" customHeight="1" x14ac:dyDescent="0.25">
      <c r="B719" s="7"/>
      <c r="D719" s="7"/>
      <c r="E719" s="7"/>
      <c r="F719" s="7"/>
      <c r="G719" s="80"/>
    </row>
    <row r="720" spans="2:7" ht="15.75" customHeight="1" x14ac:dyDescent="0.25">
      <c r="B720" s="7"/>
      <c r="D720" s="7"/>
      <c r="E720" s="7"/>
      <c r="F720" s="7"/>
      <c r="G720" s="80"/>
    </row>
    <row r="721" spans="2:7" ht="15.75" customHeight="1" x14ac:dyDescent="0.25">
      <c r="B721" s="7"/>
      <c r="D721" s="7"/>
      <c r="E721" s="7"/>
      <c r="F721" s="7"/>
      <c r="G721" s="80"/>
    </row>
    <row r="722" spans="2:7" ht="15.75" customHeight="1" x14ac:dyDescent="0.25">
      <c r="B722" s="7"/>
      <c r="D722" s="7"/>
      <c r="E722" s="7"/>
      <c r="F722" s="7"/>
      <c r="G722" s="80"/>
    </row>
    <row r="723" spans="2:7" ht="15.75" customHeight="1" x14ac:dyDescent="0.25">
      <c r="B723" s="7"/>
      <c r="D723" s="7"/>
      <c r="E723" s="7"/>
      <c r="F723" s="7"/>
      <c r="G723" s="80"/>
    </row>
    <row r="724" spans="2:7" ht="15.75" customHeight="1" x14ac:dyDescent="0.25">
      <c r="B724" s="7"/>
      <c r="D724" s="7"/>
      <c r="E724" s="7"/>
      <c r="F724" s="7"/>
      <c r="G724" s="80"/>
    </row>
    <row r="725" spans="2:7" ht="15.75" customHeight="1" x14ac:dyDescent="0.25">
      <c r="B725" s="7"/>
      <c r="D725" s="7"/>
      <c r="E725" s="7"/>
      <c r="F725" s="7"/>
      <c r="G725" s="80"/>
    </row>
    <row r="726" spans="2:7" ht="15.75" customHeight="1" x14ac:dyDescent="0.25">
      <c r="B726" s="7"/>
      <c r="D726" s="7"/>
      <c r="E726" s="7"/>
      <c r="F726" s="7"/>
      <c r="G726" s="80"/>
    </row>
    <row r="727" spans="2:7" ht="15.75" customHeight="1" x14ac:dyDescent="0.25">
      <c r="B727" s="7"/>
      <c r="D727" s="7"/>
      <c r="E727" s="7"/>
      <c r="F727" s="7"/>
      <c r="G727" s="80"/>
    </row>
    <row r="728" spans="2:7" ht="15.75" customHeight="1" x14ac:dyDescent="0.25">
      <c r="B728" s="7"/>
      <c r="D728" s="7"/>
      <c r="E728" s="7"/>
      <c r="F728" s="7"/>
      <c r="G728" s="80"/>
    </row>
    <row r="729" spans="2:7" ht="15.75" customHeight="1" x14ac:dyDescent="0.25">
      <c r="B729" s="7"/>
      <c r="D729" s="7"/>
      <c r="E729" s="7"/>
      <c r="F729" s="7"/>
      <c r="G729" s="80"/>
    </row>
    <row r="730" spans="2:7" ht="15.75" customHeight="1" x14ac:dyDescent="0.25">
      <c r="B730" s="7"/>
      <c r="D730" s="7"/>
      <c r="E730" s="7"/>
      <c r="F730" s="7"/>
      <c r="G730" s="80"/>
    </row>
    <row r="731" spans="2:7" ht="15.75" customHeight="1" x14ac:dyDescent="0.25">
      <c r="B731" s="7"/>
      <c r="D731" s="7"/>
      <c r="E731" s="7"/>
      <c r="F731" s="7"/>
      <c r="G731" s="80"/>
    </row>
    <row r="732" spans="2:7" ht="15.75" customHeight="1" x14ac:dyDescent="0.25">
      <c r="B732" s="7"/>
      <c r="D732" s="7"/>
      <c r="E732" s="7"/>
      <c r="F732" s="7"/>
      <c r="G732" s="80"/>
    </row>
    <row r="733" spans="2:7" ht="15.75" customHeight="1" x14ac:dyDescent="0.25">
      <c r="B733" s="7"/>
      <c r="D733" s="7"/>
      <c r="E733" s="7"/>
      <c r="F733" s="7"/>
      <c r="G733" s="80"/>
    </row>
    <row r="734" spans="2:7" ht="15.75" customHeight="1" x14ac:dyDescent="0.25">
      <c r="B734" s="7"/>
      <c r="D734" s="7"/>
      <c r="E734" s="7"/>
      <c r="F734" s="7"/>
      <c r="G734" s="80"/>
    </row>
    <row r="735" spans="2:7" ht="15.75" customHeight="1" x14ac:dyDescent="0.25">
      <c r="B735" s="7"/>
      <c r="D735" s="7"/>
      <c r="E735" s="7"/>
      <c r="F735" s="7"/>
      <c r="G735" s="80"/>
    </row>
    <row r="736" spans="2:7" ht="15.75" customHeight="1" x14ac:dyDescent="0.25">
      <c r="B736" s="7"/>
      <c r="D736" s="7"/>
      <c r="E736" s="7"/>
      <c r="F736" s="7"/>
      <c r="G736" s="80"/>
    </row>
    <row r="737" spans="2:7" ht="15.75" customHeight="1" x14ac:dyDescent="0.25">
      <c r="B737" s="7"/>
      <c r="D737" s="7"/>
      <c r="E737" s="7"/>
      <c r="F737" s="7"/>
      <c r="G737" s="80"/>
    </row>
    <row r="738" spans="2:7" ht="15.75" customHeight="1" x14ac:dyDescent="0.25">
      <c r="B738" s="7"/>
      <c r="D738" s="7"/>
      <c r="E738" s="7"/>
      <c r="F738" s="7"/>
      <c r="G738" s="80"/>
    </row>
    <row r="739" spans="2:7" ht="15.75" customHeight="1" x14ac:dyDescent="0.25">
      <c r="B739" s="7"/>
      <c r="D739" s="7"/>
      <c r="E739" s="7"/>
      <c r="F739" s="7"/>
      <c r="G739" s="80"/>
    </row>
    <row r="740" spans="2:7" ht="15.75" customHeight="1" x14ac:dyDescent="0.25">
      <c r="B740" s="7"/>
      <c r="D740" s="7"/>
      <c r="E740" s="7"/>
      <c r="F740" s="7"/>
      <c r="G740" s="80"/>
    </row>
    <row r="741" spans="2:7" ht="15.75" customHeight="1" x14ac:dyDescent="0.25">
      <c r="B741" s="7"/>
      <c r="D741" s="7"/>
      <c r="E741" s="7"/>
      <c r="F741" s="7"/>
      <c r="G741" s="80"/>
    </row>
    <row r="742" spans="2:7" ht="15.75" customHeight="1" x14ac:dyDescent="0.25">
      <c r="B742" s="7"/>
      <c r="D742" s="7"/>
      <c r="E742" s="7"/>
      <c r="F742" s="7"/>
      <c r="G742" s="80"/>
    </row>
    <row r="743" spans="2:7" ht="15.75" customHeight="1" x14ac:dyDescent="0.25">
      <c r="B743" s="7"/>
      <c r="D743" s="7"/>
      <c r="E743" s="7"/>
      <c r="F743" s="7"/>
      <c r="G743" s="80"/>
    </row>
    <row r="744" spans="2:7" ht="15.75" customHeight="1" x14ac:dyDescent="0.25">
      <c r="B744" s="7"/>
      <c r="D744" s="7"/>
      <c r="E744" s="7"/>
      <c r="F744" s="7"/>
      <c r="G744" s="80"/>
    </row>
    <row r="745" spans="2:7" ht="15.75" customHeight="1" x14ac:dyDescent="0.25">
      <c r="B745" s="7"/>
      <c r="D745" s="7"/>
      <c r="E745" s="7"/>
      <c r="F745" s="7"/>
      <c r="G745" s="80"/>
    </row>
    <row r="746" spans="2:7" ht="15.75" customHeight="1" x14ac:dyDescent="0.25">
      <c r="B746" s="7"/>
      <c r="D746" s="7"/>
      <c r="E746" s="7"/>
      <c r="F746" s="7"/>
      <c r="G746" s="80"/>
    </row>
    <row r="747" spans="2:7" ht="15.75" customHeight="1" x14ac:dyDescent="0.25">
      <c r="B747" s="7"/>
      <c r="D747" s="7"/>
      <c r="E747" s="7"/>
      <c r="F747" s="7"/>
      <c r="G747" s="80"/>
    </row>
    <row r="748" spans="2:7" ht="15.75" customHeight="1" x14ac:dyDescent="0.25">
      <c r="B748" s="7"/>
      <c r="D748" s="7"/>
      <c r="E748" s="7"/>
      <c r="F748" s="7"/>
      <c r="G748" s="80"/>
    </row>
    <row r="749" spans="2:7" ht="15.75" customHeight="1" x14ac:dyDescent="0.25">
      <c r="B749" s="7"/>
      <c r="D749" s="7"/>
      <c r="E749" s="7"/>
      <c r="F749" s="7"/>
      <c r="G749" s="80"/>
    </row>
    <row r="750" spans="2:7" ht="15.75" customHeight="1" x14ac:dyDescent="0.25">
      <c r="B750" s="7"/>
      <c r="D750" s="7"/>
      <c r="E750" s="7"/>
      <c r="F750" s="7"/>
      <c r="G750" s="80"/>
    </row>
    <row r="751" spans="2:7" ht="15.75" customHeight="1" x14ac:dyDescent="0.25">
      <c r="B751" s="7"/>
      <c r="D751" s="7"/>
      <c r="E751" s="7"/>
      <c r="F751" s="7"/>
      <c r="G751" s="80"/>
    </row>
    <row r="752" spans="2:7" ht="15.75" customHeight="1" x14ac:dyDescent="0.25">
      <c r="B752" s="7"/>
      <c r="D752" s="7"/>
      <c r="E752" s="7"/>
      <c r="F752" s="7"/>
      <c r="G752" s="80"/>
    </row>
    <row r="753" spans="2:7" ht="15.75" customHeight="1" x14ac:dyDescent="0.25">
      <c r="B753" s="7"/>
      <c r="D753" s="7"/>
      <c r="E753" s="7"/>
      <c r="F753" s="7"/>
      <c r="G753" s="80"/>
    </row>
    <row r="754" spans="2:7" ht="15.75" customHeight="1" x14ac:dyDescent="0.25">
      <c r="B754" s="7"/>
      <c r="D754" s="7"/>
      <c r="E754" s="7"/>
      <c r="F754" s="7"/>
      <c r="G754" s="80"/>
    </row>
    <row r="755" spans="2:7" ht="15.75" customHeight="1" x14ac:dyDescent="0.25">
      <c r="B755" s="7"/>
      <c r="D755" s="7"/>
      <c r="E755" s="7"/>
      <c r="F755" s="7"/>
      <c r="G755" s="80"/>
    </row>
    <row r="756" spans="2:7" ht="15.75" customHeight="1" x14ac:dyDescent="0.25">
      <c r="B756" s="7"/>
      <c r="D756" s="7"/>
      <c r="E756" s="7"/>
      <c r="F756" s="7"/>
      <c r="G756" s="80"/>
    </row>
    <row r="757" spans="2:7" ht="15.75" customHeight="1" x14ac:dyDescent="0.25">
      <c r="B757" s="7"/>
      <c r="D757" s="7"/>
      <c r="E757" s="7"/>
      <c r="F757" s="7"/>
      <c r="G757" s="80"/>
    </row>
    <row r="758" spans="2:7" ht="15.75" customHeight="1" x14ac:dyDescent="0.25">
      <c r="B758" s="7"/>
      <c r="D758" s="7"/>
      <c r="E758" s="7"/>
      <c r="F758" s="7"/>
      <c r="G758" s="80"/>
    </row>
    <row r="759" spans="2:7" ht="15.75" customHeight="1" x14ac:dyDescent="0.25">
      <c r="B759" s="7"/>
      <c r="D759" s="7"/>
      <c r="E759" s="7"/>
      <c r="F759" s="7"/>
      <c r="G759" s="80"/>
    </row>
    <row r="760" spans="2:7" ht="15.75" customHeight="1" x14ac:dyDescent="0.25">
      <c r="B760" s="7"/>
      <c r="D760" s="7"/>
      <c r="E760" s="7"/>
      <c r="F760" s="7"/>
      <c r="G760" s="80"/>
    </row>
    <row r="761" spans="2:7" ht="15.75" customHeight="1" x14ac:dyDescent="0.25">
      <c r="B761" s="7"/>
      <c r="D761" s="7"/>
      <c r="E761" s="7"/>
      <c r="F761" s="7"/>
      <c r="G761" s="80"/>
    </row>
    <row r="762" spans="2:7" ht="15.75" customHeight="1" x14ac:dyDescent="0.25">
      <c r="B762" s="7"/>
      <c r="D762" s="7"/>
      <c r="E762" s="7"/>
      <c r="F762" s="7"/>
      <c r="G762" s="80"/>
    </row>
    <row r="763" spans="2:7" ht="15.75" customHeight="1" x14ac:dyDescent="0.25">
      <c r="B763" s="7"/>
      <c r="D763" s="7"/>
      <c r="E763" s="7"/>
      <c r="F763" s="7"/>
      <c r="G763" s="80"/>
    </row>
    <row r="764" spans="2:7" ht="15.75" customHeight="1" x14ac:dyDescent="0.25">
      <c r="B764" s="7"/>
      <c r="D764" s="7"/>
      <c r="E764" s="7"/>
      <c r="F764" s="7"/>
      <c r="G764" s="80"/>
    </row>
    <row r="765" spans="2:7" ht="15.75" customHeight="1" x14ac:dyDescent="0.25">
      <c r="B765" s="7"/>
      <c r="D765" s="7"/>
      <c r="E765" s="7"/>
      <c r="F765" s="7"/>
      <c r="G765" s="80"/>
    </row>
    <row r="766" spans="2:7" ht="15.75" customHeight="1" x14ac:dyDescent="0.25">
      <c r="B766" s="7"/>
      <c r="D766" s="7"/>
      <c r="E766" s="7"/>
      <c r="F766" s="7"/>
      <c r="G766" s="80"/>
    </row>
    <row r="767" spans="2:7" ht="15.75" customHeight="1" x14ac:dyDescent="0.25">
      <c r="B767" s="7"/>
      <c r="D767" s="7"/>
      <c r="E767" s="7"/>
      <c r="F767" s="7"/>
      <c r="G767" s="80"/>
    </row>
    <row r="768" spans="2:7" ht="15.75" customHeight="1" x14ac:dyDescent="0.25">
      <c r="B768" s="7"/>
      <c r="D768" s="7"/>
      <c r="E768" s="7"/>
      <c r="F768" s="7"/>
      <c r="G768" s="80"/>
    </row>
    <row r="769" spans="2:7" ht="15.75" customHeight="1" x14ac:dyDescent="0.25">
      <c r="B769" s="7"/>
      <c r="D769" s="7"/>
      <c r="E769" s="7"/>
      <c r="F769" s="7"/>
      <c r="G769" s="80"/>
    </row>
    <row r="770" spans="2:7" ht="15.75" customHeight="1" x14ac:dyDescent="0.25">
      <c r="B770" s="7"/>
      <c r="D770" s="7"/>
      <c r="E770" s="7"/>
      <c r="F770" s="7"/>
      <c r="G770" s="80"/>
    </row>
    <row r="771" spans="2:7" ht="15.75" customHeight="1" x14ac:dyDescent="0.25">
      <c r="B771" s="7"/>
      <c r="D771" s="7"/>
      <c r="E771" s="7"/>
      <c r="F771" s="7"/>
      <c r="G771" s="80"/>
    </row>
    <row r="772" spans="2:7" ht="15.75" customHeight="1" x14ac:dyDescent="0.25">
      <c r="B772" s="7"/>
      <c r="D772" s="7"/>
      <c r="E772" s="7"/>
      <c r="F772" s="7"/>
      <c r="G772" s="80"/>
    </row>
    <row r="773" spans="2:7" ht="15.75" customHeight="1" x14ac:dyDescent="0.25">
      <c r="B773" s="7"/>
      <c r="D773" s="7"/>
      <c r="E773" s="7"/>
      <c r="F773" s="7"/>
      <c r="G773" s="80"/>
    </row>
    <row r="774" spans="2:7" ht="15.75" customHeight="1" x14ac:dyDescent="0.25">
      <c r="B774" s="7"/>
      <c r="D774" s="7"/>
      <c r="E774" s="7"/>
      <c r="F774" s="7"/>
      <c r="G774" s="80"/>
    </row>
    <row r="775" spans="2:7" ht="15.75" customHeight="1" x14ac:dyDescent="0.25">
      <c r="B775" s="7"/>
      <c r="D775" s="7"/>
      <c r="E775" s="7"/>
      <c r="F775" s="7"/>
      <c r="G775" s="80"/>
    </row>
    <row r="776" spans="2:7" ht="15.75" customHeight="1" x14ac:dyDescent="0.25">
      <c r="B776" s="7"/>
      <c r="D776" s="7"/>
      <c r="E776" s="7"/>
      <c r="F776" s="7"/>
      <c r="G776" s="80"/>
    </row>
    <row r="777" spans="2:7" ht="15.75" customHeight="1" x14ac:dyDescent="0.25">
      <c r="B777" s="7"/>
      <c r="D777" s="7"/>
      <c r="E777" s="7"/>
      <c r="F777" s="7"/>
      <c r="G777" s="80"/>
    </row>
    <row r="778" spans="2:7" ht="15.75" customHeight="1" x14ac:dyDescent="0.25">
      <c r="B778" s="7"/>
      <c r="D778" s="7"/>
      <c r="E778" s="7"/>
      <c r="F778" s="7"/>
      <c r="G778" s="80"/>
    </row>
    <row r="779" spans="2:7" ht="15.75" customHeight="1" x14ac:dyDescent="0.25">
      <c r="B779" s="7"/>
      <c r="D779" s="7"/>
      <c r="E779" s="7"/>
      <c r="F779" s="7"/>
      <c r="G779" s="80"/>
    </row>
    <row r="780" spans="2:7" ht="15.75" customHeight="1" x14ac:dyDescent="0.25">
      <c r="B780" s="7"/>
      <c r="D780" s="7"/>
      <c r="E780" s="7"/>
      <c r="F780" s="7"/>
      <c r="G780" s="80"/>
    </row>
    <row r="781" spans="2:7" ht="15.75" customHeight="1" x14ac:dyDescent="0.25">
      <c r="B781" s="7"/>
      <c r="D781" s="7"/>
      <c r="E781" s="7"/>
      <c r="F781" s="7"/>
      <c r="G781" s="80"/>
    </row>
    <row r="782" spans="2:7" ht="15.75" customHeight="1" x14ac:dyDescent="0.25">
      <c r="B782" s="7"/>
      <c r="D782" s="7"/>
      <c r="E782" s="7"/>
      <c r="F782" s="7"/>
      <c r="G782" s="80"/>
    </row>
    <row r="783" spans="2:7" ht="15.75" customHeight="1" x14ac:dyDescent="0.25">
      <c r="B783" s="7"/>
      <c r="D783" s="7"/>
      <c r="E783" s="7"/>
      <c r="F783" s="7"/>
      <c r="G783" s="80"/>
    </row>
    <row r="784" spans="2:7" ht="15.75" customHeight="1" x14ac:dyDescent="0.25">
      <c r="B784" s="7"/>
      <c r="D784" s="7"/>
      <c r="E784" s="7"/>
      <c r="F784" s="7"/>
      <c r="G784" s="80"/>
    </row>
    <row r="785" spans="2:7" ht="15.75" customHeight="1" x14ac:dyDescent="0.25">
      <c r="B785" s="7"/>
      <c r="D785" s="7"/>
      <c r="E785" s="7"/>
      <c r="F785" s="7"/>
      <c r="G785" s="80"/>
    </row>
    <row r="786" spans="2:7" ht="15.75" customHeight="1" x14ac:dyDescent="0.25">
      <c r="B786" s="7"/>
      <c r="D786" s="7"/>
      <c r="E786" s="7"/>
      <c r="F786" s="7"/>
      <c r="G786" s="80"/>
    </row>
    <row r="787" spans="2:7" ht="15.75" customHeight="1" x14ac:dyDescent="0.25">
      <c r="B787" s="7"/>
      <c r="D787" s="7"/>
      <c r="E787" s="7"/>
      <c r="F787" s="7"/>
      <c r="G787" s="80"/>
    </row>
    <row r="788" spans="2:7" ht="15.75" customHeight="1" x14ac:dyDescent="0.25">
      <c r="B788" s="7"/>
      <c r="D788" s="7"/>
      <c r="E788" s="7"/>
      <c r="F788" s="7"/>
      <c r="G788" s="80"/>
    </row>
    <row r="789" spans="2:7" ht="15.75" customHeight="1" x14ac:dyDescent="0.25">
      <c r="B789" s="7"/>
      <c r="D789" s="7"/>
      <c r="E789" s="7"/>
      <c r="F789" s="7"/>
      <c r="G789" s="80"/>
    </row>
    <row r="790" spans="2:7" ht="15.75" customHeight="1" x14ac:dyDescent="0.25">
      <c r="B790" s="7"/>
      <c r="D790" s="7"/>
      <c r="E790" s="7"/>
      <c r="F790" s="7"/>
      <c r="G790" s="80"/>
    </row>
    <row r="791" spans="2:7" ht="15.75" customHeight="1" x14ac:dyDescent="0.25">
      <c r="B791" s="7"/>
      <c r="D791" s="7"/>
      <c r="E791" s="7"/>
      <c r="F791" s="7"/>
      <c r="G791" s="80"/>
    </row>
    <row r="792" spans="2:7" ht="15.75" customHeight="1" x14ac:dyDescent="0.25">
      <c r="B792" s="7"/>
      <c r="D792" s="7"/>
      <c r="E792" s="7"/>
      <c r="F792" s="7"/>
      <c r="G792" s="80"/>
    </row>
    <row r="793" spans="2:7" ht="15.75" customHeight="1" x14ac:dyDescent="0.25">
      <c r="B793" s="7"/>
      <c r="D793" s="7"/>
      <c r="E793" s="7"/>
      <c r="F793" s="7"/>
      <c r="G793" s="80"/>
    </row>
    <row r="794" spans="2:7" ht="15.75" customHeight="1" x14ac:dyDescent="0.25">
      <c r="B794" s="7"/>
      <c r="D794" s="7"/>
      <c r="E794" s="7"/>
      <c r="F794" s="7"/>
      <c r="G794" s="80"/>
    </row>
    <row r="795" spans="2:7" ht="15.75" customHeight="1" x14ac:dyDescent="0.25">
      <c r="B795" s="7"/>
      <c r="D795" s="7"/>
      <c r="E795" s="7"/>
      <c r="F795" s="7"/>
      <c r="G795" s="80"/>
    </row>
    <row r="796" spans="2:7" ht="15.75" customHeight="1" x14ac:dyDescent="0.25">
      <c r="B796" s="7"/>
      <c r="D796" s="7"/>
      <c r="E796" s="7"/>
      <c r="F796" s="7"/>
      <c r="G796" s="80"/>
    </row>
    <row r="797" spans="2:7" ht="15.75" customHeight="1" x14ac:dyDescent="0.25">
      <c r="B797" s="7"/>
      <c r="D797" s="7"/>
      <c r="E797" s="7"/>
      <c r="F797" s="7"/>
      <c r="G797" s="80"/>
    </row>
    <row r="798" spans="2:7" ht="15.75" customHeight="1" x14ac:dyDescent="0.25">
      <c r="B798" s="7"/>
      <c r="D798" s="7"/>
      <c r="E798" s="7"/>
      <c r="F798" s="7"/>
      <c r="G798" s="80"/>
    </row>
    <row r="799" spans="2:7" ht="15.75" customHeight="1" x14ac:dyDescent="0.25">
      <c r="B799" s="7"/>
      <c r="D799" s="7"/>
      <c r="E799" s="7"/>
      <c r="F799" s="7"/>
      <c r="G799" s="80"/>
    </row>
    <row r="800" spans="2:7" ht="15.75" customHeight="1" x14ac:dyDescent="0.25">
      <c r="B800" s="7"/>
      <c r="D800" s="7"/>
      <c r="E800" s="7"/>
      <c r="F800" s="7"/>
      <c r="G800" s="80"/>
    </row>
    <row r="801" spans="2:7" ht="15.75" customHeight="1" x14ac:dyDescent="0.25">
      <c r="B801" s="7"/>
      <c r="D801" s="7"/>
      <c r="E801" s="7"/>
      <c r="F801" s="7"/>
      <c r="G801" s="80"/>
    </row>
    <row r="802" spans="2:7" ht="15.75" customHeight="1" x14ac:dyDescent="0.25">
      <c r="B802" s="7"/>
      <c r="D802" s="7"/>
      <c r="E802" s="7"/>
      <c r="F802" s="7"/>
      <c r="G802" s="80"/>
    </row>
    <row r="803" spans="2:7" ht="15.75" customHeight="1" x14ac:dyDescent="0.25">
      <c r="B803" s="7"/>
      <c r="D803" s="7"/>
      <c r="E803" s="7"/>
      <c r="F803" s="7"/>
      <c r="G803" s="80"/>
    </row>
    <row r="804" spans="2:7" ht="15.75" customHeight="1" x14ac:dyDescent="0.25">
      <c r="B804" s="7"/>
      <c r="D804" s="7"/>
      <c r="E804" s="7"/>
      <c r="F804" s="7"/>
      <c r="G804" s="80"/>
    </row>
    <row r="805" spans="2:7" ht="15.75" customHeight="1" x14ac:dyDescent="0.25">
      <c r="B805" s="7"/>
      <c r="D805" s="7"/>
      <c r="E805" s="7"/>
      <c r="F805" s="7"/>
      <c r="G805" s="80"/>
    </row>
    <row r="806" spans="2:7" ht="15.75" customHeight="1" x14ac:dyDescent="0.25">
      <c r="B806" s="7"/>
      <c r="D806" s="7"/>
      <c r="E806" s="7"/>
      <c r="F806" s="7"/>
      <c r="G806" s="80"/>
    </row>
    <row r="807" spans="2:7" ht="15.75" customHeight="1" x14ac:dyDescent="0.25">
      <c r="B807" s="7"/>
      <c r="D807" s="7"/>
      <c r="E807" s="7"/>
      <c r="F807" s="7"/>
      <c r="G807" s="80"/>
    </row>
    <row r="808" spans="2:7" ht="15.75" customHeight="1" x14ac:dyDescent="0.25">
      <c r="B808" s="7"/>
      <c r="D808" s="7"/>
      <c r="E808" s="7"/>
      <c r="F808" s="7"/>
      <c r="G808" s="80"/>
    </row>
    <row r="809" spans="2:7" ht="15.75" customHeight="1" x14ac:dyDescent="0.25">
      <c r="B809" s="7"/>
      <c r="D809" s="7"/>
      <c r="E809" s="7"/>
      <c r="F809" s="7"/>
      <c r="G809" s="80"/>
    </row>
    <row r="810" spans="2:7" ht="15.75" customHeight="1" x14ac:dyDescent="0.25">
      <c r="B810" s="7"/>
      <c r="D810" s="7"/>
      <c r="E810" s="7"/>
      <c r="F810" s="7"/>
      <c r="G810" s="80"/>
    </row>
    <row r="811" spans="2:7" ht="15.75" customHeight="1" x14ac:dyDescent="0.25">
      <c r="B811" s="7"/>
      <c r="D811" s="7"/>
      <c r="E811" s="7"/>
      <c r="F811" s="7"/>
      <c r="G811" s="80"/>
    </row>
    <row r="812" spans="2:7" ht="15.75" customHeight="1" x14ac:dyDescent="0.25">
      <c r="B812" s="7"/>
      <c r="D812" s="7"/>
      <c r="E812" s="7"/>
      <c r="F812" s="7"/>
      <c r="G812" s="80"/>
    </row>
    <row r="813" spans="2:7" ht="15.75" customHeight="1" x14ac:dyDescent="0.25">
      <c r="B813" s="7"/>
      <c r="D813" s="7"/>
      <c r="E813" s="7"/>
      <c r="F813" s="7"/>
      <c r="G813" s="80"/>
    </row>
    <row r="814" spans="2:7" ht="15.75" customHeight="1" x14ac:dyDescent="0.25">
      <c r="B814" s="7"/>
      <c r="D814" s="7"/>
      <c r="E814" s="7"/>
      <c r="F814" s="7"/>
      <c r="G814" s="80"/>
    </row>
    <row r="815" spans="2:7" ht="15.75" customHeight="1" x14ac:dyDescent="0.25">
      <c r="B815" s="7"/>
      <c r="D815" s="7"/>
      <c r="E815" s="7"/>
      <c r="F815" s="7"/>
      <c r="G815" s="80"/>
    </row>
    <row r="816" spans="2:7" ht="15.75" customHeight="1" x14ac:dyDescent="0.25">
      <c r="B816" s="7"/>
      <c r="D816" s="7"/>
      <c r="E816" s="7"/>
      <c r="F816" s="7"/>
      <c r="G816" s="80"/>
    </row>
    <row r="817" spans="2:7" ht="15.75" customHeight="1" x14ac:dyDescent="0.25">
      <c r="B817" s="7"/>
      <c r="D817" s="7"/>
      <c r="E817" s="7"/>
      <c r="F817" s="7"/>
      <c r="G817" s="80"/>
    </row>
    <row r="818" spans="2:7" ht="15.75" customHeight="1" x14ac:dyDescent="0.25">
      <c r="B818" s="7"/>
      <c r="D818" s="7"/>
      <c r="E818" s="7"/>
      <c r="F818" s="7"/>
      <c r="G818" s="80"/>
    </row>
    <row r="819" spans="2:7" ht="15.75" customHeight="1" x14ac:dyDescent="0.25">
      <c r="B819" s="7"/>
      <c r="D819" s="7"/>
      <c r="E819" s="7"/>
      <c r="F819" s="7"/>
      <c r="G819" s="80"/>
    </row>
    <row r="820" spans="2:7" ht="15.75" customHeight="1" x14ac:dyDescent="0.25">
      <c r="B820" s="7"/>
      <c r="D820" s="7"/>
      <c r="E820" s="7"/>
      <c r="F820" s="7"/>
      <c r="G820" s="80"/>
    </row>
    <row r="821" spans="2:7" ht="15.75" customHeight="1" x14ac:dyDescent="0.25">
      <c r="B821" s="7"/>
      <c r="D821" s="7"/>
      <c r="E821" s="7"/>
      <c r="F821" s="7"/>
      <c r="G821" s="80"/>
    </row>
    <row r="822" spans="2:7" ht="15.75" customHeight="1" x14ac:dyDescent="0.25">
      <c r="B822" s="7"/>
      <c r="D822" s="7"/>
      <c r="E822" s="7"/>
      <c r="F822" s="7"/>
      <c r="G822" s="80"/>
    </row>
    <row r="823" spans="2:7" ht="15.75" customHeight="1" x14ac:dyDescent="0.25">
      <c r="B823" s="7"/>
      <c r="D823" s="7"/>
      <c r="E823" s="7"/>
      <c r="F823" s="7"/>
      <c r="G823" s="80"/>
    </row>
    <row r="824" spans="2:7" ht="15.75" customHeight="1" x14ac:dyDescent="0.25">
      <c r="B824" s="7"/>
      <c r="D824" s="7"/>
      <c r="E824" s="7"/>
      <c r="F824" s="7"/>
      <c r="G824" s="80"/>
    </row>
    <row r="825" spans="2:7" ht="15.75" customHeight="1" x14ac:dyDescent="0.25">
      <c r="B825" s="7"/>
      <c r="D825" s="7"/>
      <c r="E825" s="7"/>
      <c r="F825" s="7"/>
      <c r="G825" s="80"/>
    </row>
    <row r="826" spans="2:7" ht="15.75" customHeight="1" x14ac:dyDescent="0.25">
      <c r="B826" s="7"/>
      <c r="D826" s="7"/>
      <c r="E826" s="7"/>
      <c r="F826" s="7"/>
      <c r="G826" s="80"/>
    </row>
    <row r="827" spans="2:7" ht="15.75" customHeight="1" x14ac:dyDescent="0.25">
      <c r="B827" s="7"/>
      <c r="D827" s="7"/>
      <c r="E827" s="7"/>
      <c r="F827" s="7"/>
      <c r="G827" s="80"/>
    </row>
    <row r="828" spans="2:7" ht="15.75" customHeight="1" x14ac:dyDescent="0.25">
      <c r="B828" s="7"/>
      <c r="D828" s="7"/>
      <c r="E828" s="7"/>
      <c r="F828" s="7"/>
      <c r="G828" s="80"/>
    </row>
    <row r="829" spans="2:7" ht="15.75" customHeight="1" x14ac:dyDescent="0.25">
      <c r="B829" s="7"/>
      <c r="D829" s="7"/>
      <c r="E829" s="7"/>
      <c r="F829" s="7"/>
      <c r="G829" s="80"/>
    </row>
    <row r="830" spans="2:7" ht="15.75" customHeight="1" x14ac:dyDescent="0.25">
      <c r="B830" s="7"/>
      <c r="D830" s="7"/>
      <c r="E830" s="7"/>
      <c r="F830" s="7"/>
      <c r="G830" s="80"/>
    </row>
    <row r="831" spans="2:7" ht="15.75" customHeight="1" x14ac:dyDescent="0.25">
      <c r="B831" s="7"/>
      <c r="D831" s="7"/>
      <c r="E831" s="7"/>
      <c r="F831" s="7"/>
      <c r="G831" s="80"/>
    </row>
    <row r="832" spans="2:7" ht="15.75" customHeight="1" x14ac:dyDescent="0.25">
      <c r="B832" s="7"/>
      <c r="D832" s="7"/>
      <c r="E832" s="7"/>
      <c r="F832" s="7"/>
      <c r="G832" s="80"/>
    </row>
    <row r="833" spans="2:7" ht="15.75" customHeight="1" x14ac:dyDescent="0.25">
      <c r="B833" s="7"/>
      <c r="D833" s="7"/>
      <c r="E833" s="7"/>
      <c r="F833" s="7"/>
      <c r="G833" s="80"/>
    </row>
    <row r="834" spans="2:7" ht="15.75" customHeight="1" x14ac:dyDescent="0.25">
      <c r="B834" s="7"/>
      <c r="D834" s="7"/>
      <c r="E834" s="7"/>
      <c r="F834" s="7"/>
      <c r="G834" s="80"/>
    </row>
    <row r="835" spans="2:7" ht="15.75" customHeight="1" x14ac:dyDescent="0.25">
      <c r="B835" s="7"/>
      <c r="D835" s="7"/>
      <c r="E835" s="7"/>
      <c r="F835" s="7"/>
      <c r="G835" s="80"/>
    </row>
    <row r="836" spans="2:7" ht="15.75" customHeight="1" x14ac:dyDescent="0.25">
      <c r="B836" s="7"/>
      <c r="D836" s="7"/>
      <c r="E836" s="7"/>
      <c r="F836" s="7"/>
      <c r="G836" s="80"/>
    </row>
    <row r="837" spans="2:7" ht="15.75" customHeight="1" x14ac:dyDescent="0.25">
      <c r="B837" s="7"/>
      <c r="D837" s="7"/>
      <c r="E837" s="7"/>
      <c r="F837" s="7"/>
      <c r="G837" s="80"/>
    </row>
    <row r="838" spans="2:7" ht="15.75" customHeight="1" x14ac:dyDescent="0.25">
      <c r="B838" s="7"/>
      <c r="D838" s="7"/>
      <c r="E838" s="7"/>
      <c r="F838" s="7"/>
      <c r="G838" s="80"/>
    </row>
    <row r="839" spans="2:7" ht="15.75" customHeight="1" x14ac:dyDescent="0.25">
      <c r="B839" s="7"/>
      <c r="D839" s="7"/>
      <c r="E839" s="7"/>
      <c r="F839" s="7"/>
      <c r="G839" s="80"/>
    </row>
    <row r="840" spans="2:7" ht="15.75" customHeight="1" x14ac:dyDescent="0.25">
      <c r="B840" s="7"/>
      <c r="D840" s="7"/>
      <c r="E840" s="7"/>
      <c r="F840" s="7"/>
      <c r="G840" s="80"/>
    </row>
    <row r="841" spans="2:7" ht="15.75" customHeight="1" x14ac:dyDescent="0.25">
      <c r="B841" s="7"/>
      <c r="D841" s="7"/>
      <c r="E841" s="7"/>
      <c r="F841" s="7"/>
      <c r="G841" s="80"/>
    </row>
    <row r="842" spans="2:7" ht="15.75" customHeight="1" x14ac:dyDescent="0.25">
      <c r="B842" s="7"/>
      <c r="D842" s="7"/>
      <c r="E842" s="7"/>
      <c r="F842" s="7"/>
      <c r="G842" s="80"/>
    </row>
    <row r="843" spans="2:7" ht="15.75" customHeight="1" x14ac:dyDescent="0.25">
      <c r="B843" s="7"/>
      <c r="D843" s="7"/>
      <c r="E843" s="7"/>
      <c r="F843" s="7"/>
      <c r="G843" s="80"/>
    </row>
    <row r="844" spans="2:7" ht="15.75" customHeight="1" x14ac:dyDescent="0.25">
      <c r="B844" s="7"/>
      <c r="D844" s="7"/>
      <c r="E844" s="7"/>
      <c r="F844" s="7"/>
      <c r="G844" s="80"/>
    </row>
    <row r="845" spans="2:7" ht="15.75" customHeight="1" x14ac:dyDescent="0.25">
      <c r="B845" s="7"/>
      <c r="D845" s="7"/>
      <c r="E845" s="7"/>
      <c r="F845" s="7"/>
      <c r="G845" s="80"/>
    </row>
    <row r="846" spans="2:7" ht="15.75" customHeight="1" x14ac:dyDescent="0.25">
      <c r="B846" s="7"/>
      <c r="D846" s="7"/>
      <c r="E846" s="7"/>
      <c r="F846" s="7"/>
      <c r="G846" s="80"/>
    </row>
    <row r="847" spans="2:7" ht="15.75" customHeight="1" x14ac:dyDescent="0.25">
      <c r="B847" s="7"/>
      <c r="D847" s="7"/>
      <c r="E847" s="7"/>
      <c r="F847" s="7"/>
      <c r="G847" s="80"/>
    </row>
    <row r="848" spans="2:7" ht="15.75" customHeight="1" x14ac:dyDescent="0.25">
      <c r="B848" s="7"/>
      <c r="D848" s="7"/>
      <c r="E848" s="7"/>
      <c r="F848" s="7"/>
      <c r="G848" s="80"/>
    </row>
    <row r="849" spans="2:7" ht="15.75" customHeight="1" x14ac:dyDescent="0.25">
      <c r="B849" s="7"/>
      <c r="D849" s="7"/>
      <c r="E849" s="7"/>
      <c r="F849" s="7"/>
      <c r="G849" s="80"/>
    </row>
    <row r="850" spans="2:7" ht="15.75" customHeight="1" x14ac:dyDescent="0.25">
      <c r="B850" s="7"/>
      <c r="D850" s="7"/>
      <c r="E850" s="7"/>
      <c r="F850" s="7"/>
      <c r="G850" s="80"/>
    </row>
    <row r="851" spans="2:7" ht="15.75" customHeight="1" x14ac:dyDescent="0.25">
      <c r="B851" s="7"/>
      <c r="D851" s="7"/>
      <c r="E851" s="7"/>
      <c r="F851" s="7"/>
      <c r="G851" s="80"/>
    </row>
    <row r="852" spans="2:7" ht="15.75" customHeight="1" x14ac:dyDescent="0.25">
      <c r="B852" s="7"/>
      <c r="D852" s="7"/>
      <c r="E852" s="7"/>
      <c r="F852" s="7"/>
      <c r="G852" s="80"/>
    </row>
    <row r="853" spans="2:7" ht="15.75" customHeight="1" x14ac:dyDescent="0.25">
      <c r="B853" s="7"/>
      <c r="D853" s="7"/>
      <c r="E853" s="7"/>
      <c r="F853" s="7"/>
      <c r="G853" s="80"/>
    </row>
    <row r="854" spans="2:7" ht="15.75" customHeight="1" x14ac:dyDescent="0.25">
      <c r="B854" s="7"/>
      <c r="D854" s="7"/>
      <c r="E854" s="7"/>
      <c r="F854" s="7"/>
      <c r="G854" s="80"/>
    </row>
    <row r="855" spans="2:7" ht="15.75" customHeight="1" x14ac:dyDescent="0.25">
      <c r="B855" s="7"/>
      <c r="D855" s="7"/>
      <c r="E855" s="7"/>
      <c r="F855" s="7"/>
      <c r="G855" s="80"/>
    </row>
    <row r="856" spans="2:7" ht="15.75" customHeight="1" x14ac:dyDescent="0.25">
      <c r="B856" s="7"/>
      <c r="D856" s="7"/>
      <c r="E856" s="7"/>
      <c r="F856" s="7"/>
      <c r="G856" s="80"/>
    </row>
    <row r="857" spans="2:7" ht="15.75" customHeight="1" x14ac:dyDescent="0.25">
      <c r="B857" s="7"/>
      <c r="D857" s="7"/>
      <c r="E857" s="7"/>
      <c r="F857" s="7"/>
      <c r="G857" s="80"/>
    </row>
    <row r="858" spans="2:7" ht="15.75" customHeight="1" x14ac:dyDescent="0.25">
      <c r="B858" s="7"/>
      <c r="D858" s="7"/>
      <c r="E858" s="7"/>
      <c r="F858" s="7"/>
      <c r="G858" s="80"/>
    </row>
    <row r="859" spans="2:7" ht="15.75" customHeight="1" x14ac:dyDescent="0.25">
      <c r="B859" s="7"/>
      <c r="D859" s="7"/>
      <c r="E859" s="7"/>
      <c r="F859" s="7"/>
      <c r="G859" s="80"/>
    </row>
    <row r="860" spans="2:7" ht="15.75" customHeight="1" x14ac:dyDescent="0.25">
      <c r="B860" s="7"/>
      <c r="D860" s="7"/>
      <c r="E860" s="7"/>
      <c r="F860" s="7"/>
      <c r="G860" s="80"/>
    </row>
    <row r="861" spans="2:7" ht="15.75" customHeight="1" x14ac:dyDescent="0.25">
      <c r="B861" s="7"/>
      <c r="D861" s="7"/>
      <c r="E861" s="7"/>
      <c r="F861" s="7"/>
      <c r="G861" s="80"/>
    </row>
    <row r="862" spans="2:7" ht="15.75" customHeight="1" x14ac:dyDescent="0.25">
      <c r="B862" s="7"/>
      <c r="D862" s="7"/>
      <c r="E862" s="7"/>
      <c r="F862" s="7"/>
      <c r="G862" s="80"/>
    </row>
    <row r="863" spans="2:7" ht="15.75" customHeight="1" x14ac:dyDescent="0.25">
      <c r="B863" s="7"/>
      <c r="D863" s="7"/>
      <c r="E863" s="7"/>
      <c r="F863" s="7"/>
      <c r="G863" s="80"/>
    </row>
    <row r="864" spans="2:7" ht="15.75" customHeight="1" x14ac:dyDescent="0.25">
      <c r="B864" s="7"/>
      <c r="D864" s="7"/>
      <c r="E864" s="7"/>
      <c r="F864" s="7"/>
      <c r="G864" s="80"/>
    </row>
    <row r="865" spans="2:7" ht="15.75" customHeight="1" x14ac:dyDescent="0.25">
      <c r="B865" s="7"/>
      <c r="D865" s="7"/>
      <c r="E865" s="7"/>
      <c r="F865" s="7"/>
      <c r="G865" s="80"/>
    </row>
    <row r="866" spans="2:7" ht="15.75" customHeight="1" x14ac:dyDescent="0.25">
      <c r="B866" s="7"/>
      <c r="D866" s="7"/>
      <c r="E866" s="7"/>
      <c r="F866" s="7"/>
      <c r="G866" s="80"/>
    </row>
    <row r="867" spans="2:7" ht="15.75" customHeight="1" x14ac:dyDescent="0.25">
      <c r="B867" s="7"/>
      <c r="D867" s="7"/>
      <c r="E867" s="7"/>
      <c r="F867" s="7"/>
      <c r="G867" s="80"/>
    </row>
    <row r="868" spans="2:7" ht="15.75" customHeight="1" x14ac:dyDescent="0.25">
      <c r="B868" s="7"/>
      <c r="D868" s="7"/>
      <c r="E868" s="7"/>
      <c r="F868" s="7"/>
      <c r="G868" s="80"/>
    </row>
    <row r="869" spans="2:7" ht="15.75" customHeight="1" x14ac:dyDescent="0.25">
      <c r="B869" s="7"/>
      <c r="D869" s="7"/>
      <c r="E869" s="7"/>
      <c r="F869" s="7"/>
      <c r="G869" s="80"/>
    </row>
    <row r="870" spans="2:7" ht="15.75" customHeight="1" x14ac:dyDescent="0.25">
      <c r="B870" s="7"/>
      <c r="D870" s="7"/>
      <c r="E870" s="7"/>
      <c r="F870" s="7"/>
      <c r="G870" s="80"/>
    </row>
    <row r="871" spans="2:7" ht="15.75" customHeight="1" x14ac:dyDescent="0.25">
      <c r="B871" s="7"/>
      <c r="D871" s="7"/>
      <c r="E871" s="7"/>
      <c r="F871" s="7"/>
      <c r="G871" s="80"/>
    </row>
    <row r="872" spans="2:7" ht="15.75" customHeight="1" x14ac:dyDescent="0.25">
      <c r="B872" s="7"/>
      <c r="D872" s="7"/>
      <c r="E872" s="7"/>
      <c r="F872" s="7"/>
      <c r="G872" s="80"/>
    </row>
    <row r="873" spans="2:7" ht="15.75" customHeight="1" x14ac:dyDescent="0.25">
      <c r="B873" s="7"/>
      <c r="D873" s="7"/>
      <c r="E873" s="7"/>
      <c r="F873" s="7"/>
      <c r="G873" s="80"/>
    </row>
    <row r="874" spans="2:7" ht="15.75" customHeight="1" x14ac:dyDescent="0.25">
      <c r="B874" s="7"/>
      <c r="D874" s="7"/>
      <c r="E874" s="7"/>
      <c r="F874" s="7"/>
      <c r="G874" s="80"/>
    </row>
    <row r="875" spans="2:7" ht="15.75" customHeight="1" x14ac:dyDescent="0.25">
      <c r="B875" s="7"/>
      <c r="D875" s="7"/>
      <c r="E875" s="7"/>
      <c r="F875" s="7"/>
      <c r="G875" s="80"/>
    </row>
    <row r="876" spans="2:7" ht="15.75" customHeight="1" x14ac:dyDescent="0.25">
      <c r="B876" s="7"/>
      <c r="D876" s="7"/>
      <c r="E876" s="7"/>
      <c r="F876" s="7"/>
      <c r="G876" s="80"/>
    </row>
    <row r="877" spans="2:7" ht="15.75" customHeight="1" x14ac:dyDescent="0.25">
      <c r="B877" s="7"/>
      <c r="D877" s="7"/>
      <c r="E877" s="7"/>
      <c r="F877" s="7"/>
      <c r="G877" s="80"/>
    </row>
    <row r="878" spans="2:7" ht="15.75" customHeight="1" x14ac:dyDescent="0.25">
      <c r="B878" s="7"/>
      <c r="D878" s="7"/>
      <c r="E878" s="7"/>
      <c r="F878" s="7"/>
      <c r="G878" s="80"/>
    </row>
    <row r="879" spans="2:7" ht="15.75" customHeight="1" x14ac:dyDescent="0.25">
      <c r="B879" s="7"/>
      <c r="D879" s="7"/>
      <c r="E879" s="7"/>
      <c r="F879" s="7"/>
      <c r="G879" s="80"/>
    </row>
    <row r="880" spans="2:7" ht="15.75" customHeight="1" x14ac:dyDescent="0.25">
      <c r="B880" s="7"/>
      <c r="D880" s="7"/>
      <c r="E880" s="7"/>
      <c r="F880" s="7"/>
      <c r="G880" s="80"/>
    </row>
    <row r="881" spans="2:7" ht="15.75" customHeight="1" x14ac:dyDescent="0.25">
      <c r="B881" s="7"/>
      <c r="D881" s="7"/>
      <c r="E881" s="7"/>
      <c r="F881" s="7"/>
      <c r="G881" s="80"/>
    </row>
    <row r="882" spans="2:7" ht="15.75" customHeight="1" x14ac:dyDescent="0.25">
      <c r="B882" s="7"/>
      <c r="D882" s="7"/>
      <c r="E882" s="7"/>
      <c r="F882" s="7"/>
      <c r="G882" s="80"/>
    </row>
    <row r="883" spans="2:7" ht="15.75" customHeight="1" x14ac:dyDescent="0.25">
      <c r="B883" s="7"/>
      <c r="D883" s="7"/>
      <c r="E883" s="7"/>
      <c r="F883" s="7"/>
      <c r="G883" s="80"/>
    </row>
    <row r="884" spans="2:7" ht="15.75" customHeight="1" x14ac:dyDescent="0.25">
      <c r="B884" s="7"/>
      <c r="D884" s="7"/>
      <c r="E884" s="7"/>
      <c r="F884" s="7"/>
      <c r="G884" s="80"/>
    </row>
    <row r="885" spans="2:7" ht="15.75" customHeight="1" x14ac:dyDescent="0.25">
      <c r="B885" s="7"/>
      <c r="D885" s="7"/>
      <c r="E885" s="7"/>
      <c r="F885" s="7"/>
      <c r="G885" s="80"/>
    </row>
    <row r="886" spans="2:7" ht="15.75" customHeight="1" x14ac:dyDescent="0.25">
      <c r="B886" s="7"/>
      <c r="D886" s="7"/>
      <c r="E886" s="7"/>
      <c r="F886" s="7"/>
      <c r="G886" s="80"/>
    </row>
    <row r="887" spans="2:7" ht="15.75" customHeight="1" x14ac:dyDescent="0.25">
      <c r="B887" s="7"/>
      <c r="D887" s="7"/>
      <c r="E887" s="7"/>
      <c r="F887" s="7"/>
      <c r="G887" s="80"/>
    </row>
    <row r="888" spans="2:7" ht="15.75" customHeight="1" x14ac:dyDescent="0.25">
      <c r="B888" s="7"/>
      <c r="D888" s="7"/>
      <c r="E888" s="7"/>
      <c r="F888" s="7"/>
      <c r="G888" s="80"/>
    </row>
    <row r="889" spans="2:7" ht="15.75" customHeight="1" x14ac:dyDescent="0.25">
      <c r="B889" s="7"/>
      <c r="D889" s="7"/>
      <c r="E889" s="7"/>
      <c r="F889" s="7"/>
      <c r="G889" s="80"/>
    </row>
    <row r="890" spans="2:7" ht="15.75" customHeight="1" x14ac:dyDescent="0.25">
      <c r="B890" s="7"/>
      <c r="D890" s="7"/>
      <c r="E890" s="7"/>
      <c r="F890" s="7"/>
      <c r="G890" s="80"/>
    </row>
    <row r="891" spans="2:7" ht="15.75" customHeight="1" x14ac:dyDescent="0.25">
      <c r="B891" s="7"/>
      <c r="D891" s="7"/>
      <c r="E891" s="7"/>
      <c r="F891" s="7"/>
      <c r="G891" s="80"/>
    </row>
    <row r="892" spans="2:7" ht="15.75" customHeight="1" x14ac:dyDescent="0.25">
      <c r="B892" s="7"/>
      <c r="D892" s="7"/>
      <c r="E892" s="7"/>
      <c r="F892" s="7"/>
      <c r="G892" s="80"/>
    </row>
    <row r="893" spans="2:7" ht="15.75" customHeight="1" x14ac:dyDescent="0.25">
      <c r="B893" s="7"/>
      <c r="D893" s="7"/>
      <c r="E893" s="7"/>
      <c r="F893" s="7"/>
      <c r="G893" s="80"/>
    </row>
    <row r="894" spans="2:7" ht="15.75" customHeight="1" x14ac:dyDescent="0.25">
      <c r="B894" s="7"/>
      <c r="D894" s="7"/>
      <c r="E894" s="7"/>
      <c r="F894" s="7"/>
      <c r="G894" s="80"/>
    </row>
    <row r="895" spans="2:7" ht="15.75" customHeight="1" x14ac:dyDescent="0.25">
      <c r="B895" s="7"/>
      <c r="D895" s="7"/>
      <c r="E895" s="7"/>
      <c r="F895" s="7"/>
      <c r="G895" s="80"/>
    </row>
    <row r="896" spans="2:7" ht="15.75" customHeight="1" x14ac:dyDescent="0.25">
      <c r="B896" s="7"/>
      <c r="D896" s="7"/>
      <c r="E896" s="7"/>
      <c r="F896" s="7"/>
      <c r="G896" s="80"/>
    </row>
    <row r="897" spans="2:7" ht="15.75" customHeight="1" x14ac:dyDescent="0.25">
      <c r="B897" s="7"/>
      <c r="D897" s="7"/>
      <c r="E897" s="7"/>
      <c r="F897" s="7"/>
      <c r="G897" s="80"/>
    </row>
    <row r="898" spans="2:7" ht="15.75" customHeight="1" x14ac:dyDescent="0.25">
      <c r="B898" s="7"/>
      <c r="D898" s="7"/>
      <c r="E898" s="7"/>
      <c r="F898" s="7"/>
      <c r="G898" s="80"/>
    </row>
    <row r="899" spans="2:7" ht="15.75" customHeight="1" x14ac:dyDescent="0.25">
      <c r="B899" s="7"/>
      <c r="D899" s="7"/>
      <c r="E899" s="7"/>
      <c r="F899" s="7"/>
      <c r="G899" s="80"/>
    </row>
    <row r="900" spans="2:7" ht="15.75" customHeight="1" x14ac:dyDescent="0.25">
      <c r="B900" s="7"/>
      <c r="D900" s="7"/>
      <c r="E900" s="7"/>
      <c r="F900" s="7"/>
      <c r="G900" s="80"/>
    </row>
    <row r="901" spans="2:7" ht="15.75" customHeight="1" x14ac:dyDescent="0.25">
      <c r="B901" s="7"/>
      <c r="D901" s="7"/>
      <c r="E901" s="7"/>
      <c r="F901" s="7"/>
      <c r="G901" s="80"/>
    </row>
    <row r="902" spans="2:7" ht="15.75" customHeight="1" x14ac:dyDescent="0.25">
      <c r="B902" s="7"/>
      <c r="D902" s="7"/>
      <c r="E902" s="7"/>
      <c r="F902" s="7"/>
      <c r="G902" s="80"/>
    </row>
    <row r="903" spans="2:7" ht="15.75" customHeight="1" x14ac:dyDescent="0.25">
      <c r="B903" s="7"/>
      <c r="D903" s="7"/>
      <c r="E903" s="7"/>
      <c r="F903" s="7"/>
      <c r="G903" s="80"/>
    </row>
    <row r="904" spans="2:7" ht="15.75" customHeight="1" x14ac:dyDescent="0.25">
      <c r="B904" s="7"/>
      <c r="D904" s="7"/>
      <c r="E904" s="7"/>
      <c r="F904" s="7"/>
      <c r="G904" s="80"/>
    </row>
    <row r="905" spans="2:7" ht="15.75" customHeight="1" x14ac:dyDescent="0.25">
      <c r="B905" s="7"/>
      <c r="D905" s="7"/>
      <c r="E905" s="7"/>
      <c r="F905" s="7"/>
      <c r="G905" s="80"/>
    </row>
    <row r="906" spans="2:7" ht="15.75" customHeight="1" x14ac:dyDescent="0.25">
      <c r="B906" s="7"/>
      <c r="D906" s="7"/>
      <c r="E906" s="7"/>
      <c r="F906" s="7"/>
      <c r="G906" s="80"/>
    </row>
    <row r="907" spans="2:7" ht="15.75" customHeight="1" x14ac:dyDescent="0.25">
      <c r="B907" s="7"/>
      <c r="D907" s="7"/>
      <c r="E907" s="7"/>
      <c r="F907" s="7"/>
      <c r="G907" s="80"/>
    </row>
    <row r="908" spans="2:7" ht="15.75" customHeight="1" x14ac:dyDescent="0.25">
      <c r="B908" s="7"/>
      <c r="D908" s="7"/>
      <c r="E908" s="7"/>
      <c r="F908" s="7"/>
      <c r="G908" s="80"/>
    </row>
    <row r="909" spans="2:7" ht="15.75" customHeight="1" x14ac:dyDescent="0.25">
      <c r="B909" s="7"/>
      <c r="D909" s="7"/>
      <c r="E909" s="7"/>
      <c r="F909" s="7"/>
      <c r="G909" s="80"/>
    </row>
    <row r="910" spans="2:7" ht="15.75" customHeight="1" x14ac:dyDescent="0.25">
      <c r="B910" s="7"/>
      <c r="D910" s="7"/>
      <c r="E910" s="7"/>
      <c r="F910" s="7"/>
      <c r="G910" s="80"/>
    </row>
    <row r="911" spans="2:7" ht="15.75" customHeight="1" x14ac:dyDescent="0.25">
      <c r="B911" s="7"/>
      <c r="D911" s="7"/>
      <c r="E911" s="7"/>
      <c r="F911" s="7"/>
      <c r="G911" s="80"/>
    </row>
    <row r="912" spans="2:7" ht="15" customHeight="1" x14ac:dyDescent="0.25">
      <c r="F912" s="7"/>
      <c r="G912" s="80"/>
    </row>
    <row r="913" spans="6:7" ht="15" customHeight="1" x14ac:dyDescent="0.25">
      <c r="F913" s="7"/>
      <c r="G913" s="80"/>
    </row>
    <row r="914" spans="6:7" ht="15" customHeight="1" x14ac:dyDescent="0.25">
      <c r="F914" s="7"/>
      <c r="G914" s="80"/>
    </row>
    <row r="915" spans="6:7" ht="15" customHeight="1" x14ac:dyDescent="0.25">
      <c r="F915" s="7"/>
      <c r="G915" s="80"/>
    </row>
    <row r="916" spans="6:7" ht="15" customHeight="1" x14ac:dyDescent="0.25">
      <c r="F916" s="7"/>
      <c r="G916" s="80"/>
    </row>
    <row r="917" spans="6:7" ht="15" customHeight="1" x14ac:dyDescent="0.25">
      <c r="F917" s="7"/>
      <c r="G917" s="80"/>
    </row>
    <row r="918" spans="6:7" ht="15" customHeight="1" x14ac:dyDescent="0.25">
      <c r="F918" s="7"/>
      <c r="G918" s="80"/>
    </row>
    <row r="919" spans="6:7" ht="15" customHeight="1" x14ac:dyDescent="0.25">
      <c r="F919" s="7"/>
      <c r="G919" s="80"/>
    </row>
    <row r="920" spans="6:7" ht="15" customHeight="1" x14ac:dyDescent="0.25">
      <c r="F920" s="7"/>
      <c r="G920" s="80"/>
    </row>
    <row r="921" spans="6:7" ht="15" customHeight="1" x14ac:dyDescent="0.25">
      <c r="F921" s="7"/>
      <c r="G921" s="80"/>
    </row>
    <row r="922" spans="6:7" ht="15" customHeight="1" x14ac:dyDescent="0.25">
      <c r="F922" s="7"/>
      <c r="G922" s="80"/>
    </row>
    <row r="923" spans="6:7" ht="15" customHeight="1" x14ac:dyDescent="0.25">
      <c r="F923" s="7"/>
      <c r="G923" s="80"/>
    </row>
    <row r="924" spans="6:7" ht="15" customHeight="1" x14ac:dyDescent="0.25">
      <c r="F924" s="7"/>
      <c r="G924" s="80"/>
    </row>
    <row r="925" spans="6:7" ht="15" customHeight="1" x14ac:dyDescent="0.25">
      <c r="F925" s="7"/>
      <c r="G925" s="80"/>
    </row>
    <row r="926" spans="6:7" ht="15" customHeight="1" x14ac:dyDescent="0.25">
      <c r="F926" s="7"/>
      <c r="G926" s="80"/>
    </row>
    <row r="927" spans="6:7" ht="15" customHeight="1" x14ac:dyDescent="0.25">
      <c r="F927" s="7"/>
      <c r="G927" s="80"/>
    </row>
    <row r="928" spans="6:7" ht="15" customHeight="1" x14ac:dyDescent="0.25">
      <c r="F928" s="7"/>
      <c r="G928" s="80"/>
    </row>
    <row r="929" spans="6:7" ht="15" customHeight="1" x14ac:dyDescent="0.25">
      <c r="F929" s="7"/>
      <c r="G929" s="80"/>
    </row>
    <row r="930" spans="6:7" ht="15" customHeight="1" x14ac:dyDescent="0.25">
      <c r="F930" s="7"/>
      <c r="G930" s="80"/>
    </row>
    <row r="931" spans="6:7" ht="15" customHeight="1" x14ac:dyDescent="0.25">
      <c r="F931" s="7"/>
      <c r="G931" s="80"/>
    </row>
    <row r="932" spans="6:7" ht="15" customHeight="1" x14ac:dyDescent="0.25">
      <c r="F932" s="7"/>
      <c r="G932" s="80"/>
    </row>
    <row r="933" spans="6:7" ht="15" customHeight="1" x14ac:dyDescent="0.25">
      <c r="F933" s="7"/>
      <c r="G933" s="80"/>
    </row>
    <row r="934" spans="6:7" ht="15" customHeight="1" x14ac:dyDescent="0.25">
      <c r="F934" s="7"/>
      <c r="G934" s="80"/>
    </row>
    <row r="935" spans="6:7" ht="15" customHeight="1" x14ac:dyDescent="0.25">
      <c r="F935" s="7"/>
      <c r="G935" s="80"/>
    </row>
    <row r="936" spans="6:7" ht="15" customHeight="1" x14ac:dyDescent="0.25">
      <c r="F936" s="7"/>
      <c r="G936" s="80"/>
    </row>
    <row r="937" spans="6:7" ht="15" customHeight="1" x14ac:dyDescent="0.25">
      <c r="F937" s="7"/>
      <c r="G937" s="80"/>
    </row>
    <row r="938" spans="6:7" ht="15" customHeight="1" x14ac:dyDescent="0.25">
      <c r="F938" s="7"/>
      <c r="G938" s="80"/>
    </row>
    <row r="939" spans="6:7" ht="15" customHeight="1" x14ac:dyDescent="0.25">
      <c r="F939" s="7"/>
      <c r="G939" s="80"/>
    </row>
    <row r="940" spans="6:7" ht="15" customHeight="1" x14ac:dyDescent="0.25">
      <c r="F940" s="7"/>
      <c r="G940" s="80"/>
    </row>
    <row r="941" spans="6:7" ht="15" customHeight="1" x14ac:dyDescent="0.25">
      <c r="F941" s="7"/>
      <c r="G941" s="80"/>
    </row>
    <row r="942" spans="6:7" ht="15" customHeight="1" x14ac:dyDescent="0.25">
      <c r="F942" s="7"/>
      <c r="G942" s="80"/>
    </row>
    <row r="943" spans="6:7" ht="15" customHeight="1" x14ac:dyDescent="0.25">
      <c r="F943" s="7"/>
      <c r="G943" s="80"/>
    </row>
    <row r="944" spans="6:7" ht="15" customHeight="1" x14ac:dyDescent="0.25">
      <c r="F944" s="7"/>
      <c r="G944" s="80"/>
    </row>
    <row r="945" spans="6:7" ht="15" customHeight="1" x14ac:dyDescent="0.25">
      <c r="F945" s="7"/>
      <c r="G945" s="80"/>
    </row>
    <row r="946" spans="6:7" ht="15" customHeight="1" x14ac:dyDescent="0.25">
      <c r="F946" s="7"/>
      <c r="G946" s="80"/>
    </row>
    <row r="947" spans="6:7" ht="15" customHeight="1" x14ac:dyDescent="0.25">
      <c r="F947" s="7"/>
      <c r="G947" s="80"/>
    </row>
    <row r="948" spans="6:7" ht="15" customHeight="1" x14ac:dyDescent="0.25">
      <c r="F948" s="7"/>
      <c r="G948" s="80"/>
    </row>
    <row r="949" spans="6:7" ht="15" customHeight="1" x14ac:dyDescent="0.25">
      <c r="F949" s="7"/>
      <c r="G949" s="80"/>
    </row>
    <row r="950" spans="6:7" ht="15" customHeight="1" x14ac:dyDescent="0.25">
      <c r="F950" s="7"/>
      <c r="G950" s="80"/>
    </row>
    <row r="951" spans="6:7" ht="15" customHeight="1" x14ac:dyDescent="0.25">
      <c r="F951" s="7"/>
      <c r="G951" s="80"/>
    </row>
    <row r="952" spans="6:7" ht="15" customHeight="1" x14ac:dyDescent="0.25">
      <c r="F952" s="7"/>
      <c r="G952" s="80"/>
    </row>
    <row r="953" spans="6:7" ht="15" customHeight="1" x14ac:dyDescent="0.25">
      <c r="F953" s="7"/>
      <c r="G953" s="80"/>
    </row>
    <row r="954" spans="6:7" ht="15" customHeight="1" x14ac:dyDescent="0.25">
      <c r="F954" s="7"/>
      <c r="G954" s="80"/>
    </row>
    <row r="955" spans="6:7" ht="15" customHeight="1" x14ac:dyDescent="0.25">
      <c r="F955" s="7"/>
      <c r="G955" s="80"/>
    </row>
    <row r="956" spans="6:7" ht="15" customHeight="1" x14ac:dyDescent="0.25">
      <c r="F956" s="7"/>
      <c r="G956" s="80"/>
    </row>
    <row r="957" spans="6:7" ht="15" customHeight="1" x14ac:dyDescent="0.25">
      <c r="F957" s="7"/>
      <c r="G957" s="80"/>
    </row>
    <row r="958" spans="6:7" ht="15" customHeight="1" x14ac:dyDescent="0.25">
      <c r="F958" s="7"/>
      <c r="G958" s="80"/>
    </row>
    <row r="959" spans="6:7" ht="15" customHeight="1" x14ac:dyDescent="0.25">
      <c r="F959" s="7"/>
      <c r="G959" s="80"/>
    </row>
    <row r="960" spans="6:7" ht="15" customHeight="1" x14ac:dyDescent="0.25">
      <c r="F960" s="7"/>
      <c r="G960" s="80"/>
    </row>
    <row r="961" spans="6:7" ht="15" customHeight="1" x14ac:dyDescent="0.25">
      <c r="F961" s="7"/>
      <c r="G961" s="80"/>
    </row>
    <row r="962" spans="6:7" ht="15" customHeight="1" x14ac:dyDescent="0.25">
      <c r="F962" s="7"/>
      <c r="G962" s="80"/>
    </row>
    <row r="963" spans="6:7" ht="15" customHeight="1" x14ac:dyDescent="0.25">
      <c r="F963" s="7"/>
      <c r="G963" s="80"/>
    </row>
    <row r="964" spans="6:7" ht="15" customHeight="1" x14ac:dyDescent="0.25">
      <c r="F964" s="7"/>
      <c r="G964" s="80"/>
    </row>
    <row r="965" spans="6:7" ht="15" customHeight="1" x14ac:dyDescent="0.25">
      <c r="F965" s="7"/>
      <c r="G965" s="80"/>
    </row>
    <row r="966" spans="6:7" ht="15" customHeight="1" x14ac:dyDescent="0.25">
      <c r="F966" s="7"/>
      <c r="G966" s="80"/>
    </row>
    <row r="967" spans="6:7" ht="15" customHeight="1" x14ac:dyDescent="0.25">
      <c r="F967" s="7"/>
      <c r="G967" s="80"/>
    </row>
    <row r="968" spans="6:7" ht="15" customHeight="1" x14ac:dyDescent="0.25">
      <c r="F968" s="7"/>
      <c r="G968" s="80"/>
    </row>
    <row r="969" spans="6:7" ht="15" customHeight="1" x14ac:dyDescent="0.25">
      <c r="F969" s="7"/>
      <c r="G969" s="80"/>
    </row>
    <row r="970" spans="6:7" ht="15" customHeight="1" x14ac:dyDescent="0.25">
      <c r="F970" s="7"/>
      <c r="G970" s="80"/>
    </row>
    <row r="971" spans="6:7" ht="15" customHeight="1" x14ac:dyDescent="0.25">
      <c r="F971" s="7"/>
      <c r="G971" s="80"/>
    </row>
    <row r="972" spans="6:7" ht="15" customHeight="1" x14ac:dyDescent="0.25">
      <c r="F972" s="7"/>
      <c r="G972" s="80"/>
    </row>
    <row r="973" spans="6:7" ht="15" customHeight="1" x14ac:dyDescent="0.25">
      <c r="F973" s="7"/>
      <c r="G973" s="80"/>
    </row>
    <row r="974" spans="6:7" ht="15" customHeight="1" x14ac:dyDescent="0.25">
      <c r="F974" s="7"/>
      <c r="G974" s="80"/>
    </row>
    <row r="975" spans="6:7" ht="15" customHeight="1" x14ac:dyDescent="0.25">
      <c r="F975" s="7"/>
      <c r="G975" s="80"/>
    </row>
    <row r="976" spans="6:7" ht="15" customHeight="1" x14ac:dyDescent="0.25">
      <c r="F976" s="7"/>
      <c r="G976" s="80"/>
    </row>
    <row r="977" spans="6:7" ht="15" customHeight="1" x14ac:dyDescent="0.25">
      <c r="F977" s="7"/>
      <c r="G977" s="80"/>
    </row>
    <row r="978" spans="6:7" ht="15" customHeight="1" x14ac:dyDescent="0.25">
      <c r="F978" s="7"/>
      <c r="G978" s="80"/>
    </row>
    <row r="979" spans="6:7" ht="15" customHeight="1" x14ac:dyDescent="0.25">
      <c r="F979" s="7"/>
      <c r="G979" s="80"/>
    </row>
    <row r="980" spans="6:7" ht="15" customHeight="1" x14ac:dyDescent="0.25">
      <c r="F980" s="7"/>
      <c r="G980" s="80"/>
    </row>
    <row r="981" spans="6:7" ht="15" customHeight="1" x14ac:dyDescent="0.25">
      <c r="F981" s="7"/>
      <c r="G981" s="80"/>
    </row>
    <row r="982" spans="6:7" ht="15" customHeight="1" x14ac:dyDescent="0.25">
      <c r="F982" s="7"/>
      <c r="G982" s="80"/>
    </row>
    <row r="983" spans="6:7" ht="15" customHeight="1" x14ac:dyDescent="0.25">
      <c r="F983" s="7"/>
      <c r="G983" s="80"/>
    </row>
    <row r="984" spans="6:7" ht="15" customHeight="1" x14ac:dyDescent="0.25">
      <c r="F984" s="7"/>
      <c r="G984" s="80"/>
    </row>
    <row r="985" spans="6:7" ht="15" customHeight="1" x14ac:dyDescent="0.25">
      <c r="F985" s="7"/>
      <c r="G985" s="80"/>
    </row>
    <row r="986" spans="6:7" ht="15" customHeight="1" x14ac:dyDescent="0.25">
      <c r="F986" s="7"/>
      <c r="G986" s="80"/>
    </row>
    <row r="987" spans="6:7" ht="15" customHeight="1" x14ac:dyDescent="0.25">
      <c r="F987" s="7"/>
      <c r="G987" s="80"/>
    </row>
    <row r="988" spans="6:7" ht="15" customHeight="1" x14ac:dyDescent="0.25">
      <c r="F988" s="7"/>
      <c r="G988" s="80"/>
    </row>
    <row r="989" spans="6:7" ht="15" customHeight="1" x14ac:dyDescent="0.25">
      <c r="F989" s="7"/>
      <c r="G989" s="80"/>
    </row>
    <row r="990" spans="6:7" ht="15" customHeight="1" x14ac:dyDescent="0.25">
      <c r="F990" s="7"/>
      <c r="G990" s="80"/>
    </row>
    <row r="991" spans="6:7" ht="15" customHeight="1" x14ac:dyDescent="0.25">
      <c r="F991" s="7"/>
      <c r="G991" s="80"/>
    </row>
    <row r="992" spans="6:7" ht="15" customHeight="1" x14ac:dyDescent="0.25">
      <c r="F992" s="7"/>
      <c r="G992" s="80"/>
    </row>
    <row r="993" spans="6:7" ht="15" customHeight="1" x14ac:dyDescent="0.25">
      <c r="F993" s="7"/>
      <c r="G993" s="80"/>
    </row>
    <row r="994" spans="6:7" ht="15" customHeight="1" x14ac:dyDescent="0.25">
      <c r="F994" s="7"/>
      <c r="G994" s="80"/>
    </row>
    <row r="995" spans="6:7" ht="15" customHeight="1" x14ac:dyDescent="0.25">
      <c r="F995" s="7"/>
      <c r="G995" s="80"/>
    </row>
    <row r="996" spans="6:7" ht="15" customHeight="1" x14ac:dyDescent="0.25">
      <c r="F996" s="7"/>
      <c r="G996" s="80"/>
    </row>
    <row r="997" spans="6:7" ht="15" customHeight="1" x14ac:dyDescent="0.25">
      <c r="F997" s="7"/>
      <c r="G997" s="80"/>
    </row>
    <row r="998" spans="6:7" ht="15" customHeight="1" x14ac:dyDescent="0.25">
      <c r="F998" s="7"/>
      <c r="G998" s="80"/>
    </row>
    <row r="999" spans="6:7" ht="15" customHeight="1" x14ac:dyDescent="0.25">
      <c r="F999" s="7"/>
      <c r="G999" s="80"/>
    </row>
    <row r="1000" spans="6:7" ht="15" customHeight="1" x14ac:dyDescent="0.25">
      <c r="F1000" s="7"/>
      <c r="G1000" s="80"/>
    </row>
    <row r="1001" spans="6:7" ht="15" customHeight="1" x14ac:dyDescent="0.25">
      <c r="F1001" s="7"/>
      <c r="G1001" s="80"/>
    </row>
    <row r="1002" spans="6:7" ht="15" customHeight="1" x14ac:dyDescent="0.25">
      <c r="F1002" s="7"/>
      <c r="G1002" s="80"/>
    </row>
    <row r="1003" spans="6:7" ht="15" customHeight="1" x14ac:dyDescent="0.25">
      <c r="F1003" s="7"/>
      <c r="G1003" s="80"/>
    </row>
    <row r="1004" spans="6:7" ht="15" customHeight="1" x14ac:dyDescent="0.25">
      <c r="F1004" s="7"/>
      <c r="G1004" s="80"/>
    </row>
    <row r="1005" spans="6:7" ht="15" customHeight="1" x14ac:dyDescent="0.25">
      <c r="F1005" s="7"/>
      <c r="G1005" s="80"/>
    </row>
  </sheetData>
  <mergeCells count="1">
    <mergeCell ref="A1:D1"/>
  </mergeCells>
  <pageMargins left="0.25" right="0.25" top="0.75" bottom="0.75" header="0.3" footer="0.3"/>
  <pageSetup paperSize="8" scale="98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Y857"/>
  <sheetViews>
    <sheetView zoomScaleNormal="100" workbookViewId="0">
      <pane ySplit="2" topLeftCell="A4" activePane="bottomLeft" state="frozen"/>
      <selection pane="bottomLeft" activeCell="A2" sqref="A1:A1048576"/>
    </sheetView>
  </sheetViews>
  <sheetFormatPr defaultColWidth="14.42578125" defaultRowHeight="15" customHeight="1" x14ac:dyDescent="0.25"/>
  <cols>
    <col min="1" max="1" width="75.28515625" customWidth="1"/>
    <col min="2" max="2" width="8.7109375" customWidth="1"/>
    <col min="3" max="3" width="75.42578125" customWidth="1"/>
    <col min="4" max="4" width="12.42578125" customWidth="1"/>
    <col min="5" max="5" width="12" customWidth="1"/>
    <col min="6" max="6" width="16.85546875" bestFit="1" customWidth="1"/>
    <col min="7" max="24" width="8.7109375" customWidth="1"/>
  </cols>
  <sheetData>
    <row r="1" spans="1:25" ht="28.5" customHeight="1" x14ac:dyDescent="0.25">
      <c r="A1" s="300" t="s">
        <v>602</v>
      </c>
      <c r="B1" s="301"/>
      <c r="C1" s="301"/>
      <c r="D1" s="301"/>
      <c r="E1" s="301"/>
      <c r="F1" s="301"/>
    </row>
    <row r="2" spans="1:25" ht="42.75" customHeight="1" x14ac:dyDescent="0.25">
      <c r="A2" s="85" t="s">
        <v>211</v>
      </c>
      <c r="B2" s="85" t="s">
        <v>212</v>
      </c>
      <c r="C2" s="85" t="s">
        <v>213</v>
      </c>
      <c r="D2" s="85" t="s">
        <v>214</v>
      </c>
      <c r="E2" s="85" t="s">
        <v>603</v>
      </c>
      <c r="F2" s="85" t="s">
        <v>216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5">
      <c r="A3" s="190" t="s">
        <v>54</v>
      </c>
      <c r="B3" s="177" t="s">
        <v>55</v>
      </c>
      <c r="C3" s="190" t="s">
        <v>59</v>
      </c>
      <c r="D3" s="144" t="s">
        <v>223</v>
      </c>
      <c r="E3" s="9">
        <v>7</v>
      </c>
      <c r="F3" s="161"/>
    </row>
    <row r="4" spans="1:25" x14ac:dyDescent="0.25">
      <c r="A4" s="190" t="s">
        <v>54</v>
      </c>
      <c r="B4" s="177" t="s">
        <v>55</v>
      </c>
      <c r="C4" s="190" t="s">
        <v>60</v>
      </c>
      <c r="D4" s="144" t="s">
        <v>224</v>
      </c>
      <c r="E4" s="9">
        <v>2</v>
      </c>
      <c r="F4" s="162"/>
    </row>
    <row r="5" spans="1:25" x14ac:dyDescent="0.25">
      <c r="A5" s="190" t="s">
        <v>54</v>
      </c>
      <c r="B5" s="177" t="s">
        <v>61</v>
      </c>
      <c r="C5" s="190" t="s">
        <v>62</v>
      </c>
      <c r="D5" s="144" t="s">
        <v>225</v>
      </c>
      <c r="E5" s="9">
        <v>1</v>
      </c>
      <c r="F5" s="173"/>
    </row>
    <row r="6" spans="1:25" ht="15.75" customHeight="1" x14ac:dyDescent="0.25">
      <c r="A6" s="190" t="s">
        <v>54</v>
      </c>
      <c r="B6" s="177" t="s">
        <v>64</v>
      </c>
      <c r="C6" s="190" t="s">
        <v>54</v>
      </c>
      <c r="D6" s="144" t="s">
        <v>227</v>
      </c>
      <c r="E6" s="9">
        <v>2</v>
      </c>
      <c r="F6" s="161"/>
    </row>
    <row r="7" spans="1:25" ht="15.75" customHeight="1" x14ac:dyDescent="0.25">
      <c r="A7" s="190" t="s">
        <v>66</v>
      </c>
      <c r="B7" s="177" t="s">
        <v>55</v>
      </c>
      <c r="C7" s="190" t="s">
        <v>68</v>
      </c>
      <c r="D7" s="144" t="s">
        <v>232</v>
      </c>
      <c r="E7" s="9">
        <v>1</v>
      </c>
      <c r="F7" s="161"/>
    </row>
    <row r="8" spans="1:25" ht="15.75" customHeight="1" x14ac:dyDescent="0.25">
      <c r="A8" s="190" t="s">
        <v>66</v>
      </c>
      <c r="B8" s="177" t="s">
        <v>55</v>
      </c>
      <c r="C8" s="190" t="s">
        <v>70</v>
      </c>
      <c r="D8" s="144" t="s">
        <v>232</v>
      </c>
      <c r="E8" s="9">
        <v>1</v>
      </c>
      <c r="F8" s="161"/>
    </row>
    <row r="9" spans="1:25" ht="15.75" customHeight="1" x14ac:dyDescent="0.25">
      <c r="A9" s="190" t="s">
        <v>66</v>
      </c>
      <c r="B9" s="177" t="s">
        <v>55</v>
      </c>
      <c r="C9" s="190" t="s">
        <v>71</v>
      </c>
      <c r="D9" s="144" t="s">
        <v>233</v>
      </c>
      <c r="E9" s="9">
        <v>1</v>
      </c>
      <c r="F9" s="161" t="s">
        <v>221</v>
      </c>
    </row>
    <row r="10" spans="1:25" ht="15.75" customHeight="1" x14ac:dyDescent="0.25">
      <c r="A10" s="190" t="s">
        <v>66</v>
      </c>
      <c r="B10" s="177" t="s">
        <v>55</v>
      </c>
      <c r="C10" s="190" t="s">
        <v>72</v>
      </c>
      <c r="D10" s="144" t="s">
        <v>233</v>
      </c>
      <c r="E10" s="9">
        <v>1</v>
      </c>
      <c r="F10" s="161"/>
    </row>
    <row r="11" spans="1:25" ht="15.75" customHeight="1" x14ac:dyDescent="0.25">
      <c r="A11" s="190" t="s">
        <v>66</v>
      </c>
      <c r="B11" s="177" t="s">
        <v>61</v>
      </c>
      <c r="C11" s="190" t="s">
        <v>76</v>
      </c>
      <c r="D11" s="144" t="s">
        <v>236</v>
      </c>
      <c r="E11" s="9">
        <v>2</v>
      </c>
      <c r="F11" s="161"/>
    </row>
    <row r="12" spans="1:25" ht="15.75" customHeight="1" x14ac:dyDescent="0.25">
      <c r="A12" s="190" t="s">
        <v>66</v>
      </c>
      <c r="B12" s="177" t="s">
        <v>64</v>
      </c>
      <c r="C12" s="190" t="s">
        <v>77</v>
      </c>
      <c r="D12" s="144" t="s">
        <v>237</v>
      </c>
      <c r="E12" s="9">
        <v>3</v>
      </c>
      <c r="F12" s="161"/>
    </row>
    <row r="13" spans="1:25" ht="15.75" customHeight="1" x14ac:dyDescent="0.25">
      <c r="A13" s="190" t="s">
        <v>78</v>
      </c>
      <c r="B13" s="177" t="s">
        <v>55</v>
      </c>
      <c r="C13" s="190" t="s">
        <v>80</v>
      </c>
      <c r="D13" s="144" t="s">
        <v>241</v>
      </c>
      <c r="E13" s="9">
        <v>4</v>
      </c>
      <c r="F13" s="161"/>
    </row>
    <row r="14" spans="1:25" ht="15.75" customHeight="1" x14ac:dyDescent="0.25">
      <c r="A14" s="190" t="s">
        <v>78</v>
      </c>
      <c r="B14" s="177" t="s">
        <v>55</v>
      </c>
      <c r="C14" s="190" t="s">
        <v>82</v>
      </c>
      <c r="D14" s="144" t="s">
        <v>242</v>
      </c>
      <c r="E14" s="9">
        <v>1</v>
      </c>
      <c r="F14" s="161"/>
    </row>
    <row r="15" spans="1:25" ht="15.75" customHeight="1" x14ac:dyDescent="0.25">
      <c r="A15" s="190" t="s">
        <v>78</v>
      </c>
      <c r="B15" s="177" t="s">
        <v>61</v>
      </c>
      <c r="C15" s="190" t="s">
        <v>86</v>
      </c>
      <c r="D15" s="144" t="s">
        <v>245</v>
      </c>
      <c r="E15" s="9">
        <v>1</v>
      </c>
      <c r="F15" s="161"/>
    </row>
    <row r="16" spans="1:25" ht="15.75" customHeight="1" x14ac:dyDescent="0.25">
      <c r="A16" s="190" t="s">
        <v>78</v>
      </c>
      <c r="B16" s="177" t="s">
        <v>61</v>
      </c>
      <c r="C16" s="190" t="s">
        <v>88</v>
      </c>
      <c r="D16" s="144" t="s">
        <v>250</v>
      </c>
      <c r="E16" s="9">
        <v>1</v>
      </c>
      <c r="F16" s="161"/>
    </row>
    <row r="17" spans="1:6" ht="15.75" customHeight="1" x14ac:dyDescent="0.25">
      <c r="A17" s="190" t="s">
        <v>92</v>
      </c>
      <c r="B17" s="177" t="s">
        <v>64</v>
      </c>
      <c r="C17" s="190" t="s">
        <v>94</v>
      </c>
      <c r="D17" s="144" t="s">
        <v>254</v>
      </c>
      <c r="E17" s="9">
        <v>1</v>
      </c>
      <c r="F17" s="161"/>
    </row>
    <row r="18" spans="1:6" ht="15.75" customHeight="1" x14ac:dyDescent="0.25">
      <c r="A18" s="190" t="s">
        <v>95</v>
      </c>
      <c r="B18" s="177" t="s">
        <v>55</v>
      </c>
      <c r="C18" s="190" t="s">
        <v>97</v>
      </c>
      <c r="D18" s="144" t="s">
        <v>255</v>
      </c>
      <c r="E18" s="9">
        <v>1</v>
      </c>
      <c r="F18" s="161"/>
    </row>
    <row r="19" spans="1:6" ht="15.75" customHeight="1" x14ac:dyDescent="0.25">
      <c r="A19" s="190" t="s">
        <v>95</v>
      </c>
      <c r="B19" s="177" t="s">
        <v>64</v>
      </c>
      <c r="C19" s="190" t="s">
        <v>100</v>
      </c>
      <c r="D19" s="144" t="s">
        <v>258</v>
      </c>
      <c r="E19" s="9">
        <v>1</v>
      </c>
      <c r="F19" s="161" t="s">
        <v>260</v>
      </c>
    </row>
    <row r="20" spans="1:6" ht="15.75" customHeight="1" x14ac:dyDescent="0.25">
      <c r="A20" s="190" t="s">
        <v>101</v>
      </c>
      <c r="B20" s="177" t="s">
        <v>61</v>
      </c>
      <c r="C20" s="190" t="s">
        <v>103</v>
      </c>
      <c r="D20" s="144" t="s">
        <v>263</v>
      </c>
      <c r="E20" s="9">
        <v>1</v>
      </c>
      <c r="F20" s="161" t="s">
        <v>220</v>
      </c>
    </row>
    <row r="21" spans="1:6" ht="15.75" customHeight="1" x14ac:dyDescent="0.25">
      <c r="A21" s="190" t="s">
        <v>101</v>
      </c>
      <c r="B21" s="177" t="s">
        <v>64</v>
      </c>
      <c r="C21" s="190" t="s">
        <v>101</v>
      </c>
      <c r="D21" s="144" t="s">
        <v>264</v>
      </c>
      <c r="E21" s="9">
        <v>1</v>
      </c>
      <c r="F21" s="161"/>
    </row>
    <row r="22" spans="1:6" ht="15.75" customHeight="1" x14ac:dyDescent="0.25">
      <c r="A22" s="190" t="s">
        <v>105</v>
      </c>
      <c r="B22" s="177" t="s">
        <v>55</v>
      </c>
      <c r="C22" s="190" t="s">
        <v>117</v>
      </c>
      <c r="D22" s="144" t="s">
        <v>222</v>
      </c>
      <c r="E22" s="9">
        <v>2</v>
      </c>
      <c r="F22" s="161" t="s">
        <v>221</v>
      </c>
    </row>
    <row r="23" spans="1:6" ht="15.75" customHeight="1" x14ac:dyDescent="0.25">
      <c r="A23" s="190" t="s">
        <v>105</v>
      </c>
      <c r="B23" s="177" t="s">
        <v>55</v>
      </c>
      <c r="C23" s="190" t="s">
        <v>108</v>
      </c>
      <c r="D23" s="144" t="s">
        <v>266</v>
      </c>
      <c r="E23" s="113">
        <v>1</v>
      </c>
      <c r="F23" s="161" t="s">
        <v>221</v>
      </c>
    </row>
    <row r="24" spans="1:6" ht="15.75" customHeight="1" x14ac:dyDescent="0.25">
      <c r="A24" s="190" t="s">
        <v>105</v>
      </c>
      <c r="B24" s="177" t="s">
        <v>55</v>
      </c>
      <c r="C24" s="190" t="s">
        <v>110</v>
      </c>
      <c r="D24" s="144" t="s">
        <v>268</v>
      </c>
      <c r="E24" s="113">
        <v>2</v>
      </c>
      <c r="F24" s="161"/>
    </row>
    <row r="25" spans="1:6" ht="15.75" customHeight="1" x14ac:dyDescent="0.25">
      <c r="A25" s="190" t="s">
        <v>105</v>
      </c>
      <c r="B25" s="177" t="s">
        <v>55</v>
      </c>
      <c r="C25" s="190" t="s">
        <v>116</v>
      </c>
      <c r="D25" s="144" t="s">
        <v>268</v>
      </c>
      <c r="E25" s="113">
        <v>1</v>
      </c>
      <c r="F25" s="161"/>
    </row>
    <row r="26" spans="1:6" ht="15.75" customHeight="1" x14ac:dyDescent="0.25">
      <c r="A26" s="190" t="s">
        <v>105</v>
      </c>
      <c r="B26" s="177" t="s">
        <v>55</v>
      </c>
      <c r="C26" s="190" t="s">
        <v>121</v>
      </c>
      <c r="D26" s="144" t="s">
        <v>266</v>
      </c>
      <c r="E26" s="113">
        <v>3</v>
      </c>
      <c r="F26" s="161"/>
    </row>
    <row r="27" spans="1:6" ht="15.75" customHeight="1" x14ac:dyDescent="0.25">
      <c r="A27" s="190" t="s">
        <v>105</v>
      </c>
      <c r="B27" s="177" t="s">
        <v>55</v>
      </c>
      <c r="C27" s="190" t="s">
        <v>122</v>
      </c>
      <c r="D27" s="144" t="s">
        <v>268</v>
      </c>
      <c r="E27" s="113">
        <v>2</v>
      </c>
      <c r="F27" s="161"/>
    </row>
    <row r="28" spans="1:6" ht="15.75" customHeight="1" x14ac:dyDescent="0.25">
      <c r="A28" s="190" t="s">
        <v>105</v>
      </c>
      <c r="B28" s="177" t="s">
        <v>55</v>
      </c>
      <c r="C28" s="190" t="s">
        <v>123</v>
      </c>
      <c r="D28" s="144" t="s">
        <v>266</v>
      </c>
      <c r="E28" s="113">
        <v>1</v>
      </c>
      <c r="F28" s="161"/>
    </row>
    <row r="29" spans="1:6" ht="15.75" customHeight="1" x14ac:dyDescent="0.25">
      <c r="A29" s="190" t="s">
        <v>105</v>
      </c>
      <c r="B29" s="177" t="s">
        <v>61</v>
      </c>
      <c r="C29" s="190" t="s">
        <v>107</v>
      </c>
      <c r="D29" s="144" t="s">
        <v>271</v>
      </c>
      <c r="E29" s="113">
        <v>1</v>
      </c>
      <c r="F29" s="161"/>
    </row>
    <row r="30" spans="1:6" ht="15.75" customHeight="1" x14ac:dyDescent="0.25">
      <c r="A30" s="190" t="s">
        <v>105</v>
      </c>
      <c r="B30" s="177" t="s">
        <v>61</v>
      </c>
      <c r="C30" s="190" t="s">
        <v>126</v>
      </c>
      <c r="D30" s="144" t="s">
        <v>272</v>
      </c>
      <c r="E30" s="113">
        <v>1</v>
      </c>
      <c r="F30" s="161"/>
    </row>
    <row r="31" spans="1:6" ht="15.75" customHeight="1" x14ac:dyDescent="0.25">
      <c r="A31" s="190" t="s">
        <v>105</v>
      </c>
      <c r="B31" s="177" t="s">
        <v>61</v>
      </c>
      <c r="C31" s="190" t="s">
        <v>128</v>
      </c>
      <c r="D31" s="144" t="s">
        <v>277</v>
      </c>
      <c r="E31" s="113">
        <v>1</v>
      </c>
      <c r="F31" s="161"/>
    </row>
    <row r="32" spans="1:6" ht="15.75" customHeight="1" x14ac:dyDescent="0.25">
      <c r="A32" s="190" t="s">
        <v>105</v>
      </c>
      <c r="B32" s="177" t="s">
        <v>61</v>
      </c>
      <c r="C32" s="190" t="s">
        <v>122</v>
      </c>
      <c r="D32" s="144" t="s">
        <v>281</v>
      </c>
      <c r="E32" s="113">
        <v>1</v>
      </c>
      <c r="F32" s="161"/>
    </row>
    <row r="33" spans="1:6" ht="15.75" customHeight="1" x14ac:dyDescent="0.25">
      <c r="A33" s="190" t="s">
        <v>130</v>
      </c>
      <c r="B33" s="177" t="s">
        <v>61</v>
      </c>
      <c r="C33" s="190" t="s">
        <v>132</v>
      </c>
      <c r="D33" s="144" t="s">
        <v>286</v>
      </c>
      <c r="E33" s="113">
        <v>1</v>
      </c>
      <c r="F33" s="161"/>
    </row>
    <row r="34" spans="1:6" ht="15.75" customHeight="1" x14ac:dyDescent="0.25">
      <c r="A34" s="190" t="s">
        <v>133</v>
      </c>
      <c r="B34" s="177" t="s">
        <v>55</v>
      </c>
      <c r="C34" s="190" t="s">
        <v>134</v>
      </c>
      <c r="D34" s="144" t="s">
        <v>287</v>
      </c>
      <c r="E34" s="113">
        <v>1</v>
      </c>
      <c r="F34" s="161"/>
    </row>
    <row r="35" spans="1:6" ht="15.75" customHeight="1" x14ac:dyDescent="0.25">
      <c r="A35" s="190" t="s">
        <v>133</v>
      </c>
      <c r="B35" s="177" t="s">
        <v>55</v>
      </c>
      <c r="C35" s="190" t="s">
        <v>136</v>
      </c>
      <c r="D35" s="144" t="s">
        <v>288</v>
      </c>
      <c r="E35" s="113">
        <v>1</v>
      </c>
      <c r="F35" s="161"/>
    </row>
    <row r="36" spans="1:6" ht="15.75" customHeight="1" x14ac:dyDescent="0.25">
      <c r="A36" s="190" t="s">
        <v>133</v>
      </c>
      <c r="B36" s="177" t="s">
        <v>55</v>
      </c>
      <c r="C36" s="190" t="s">
        <v>138</v>
      </c>
      <c r="D36" s="144" t="s">
        <v>288</v>
      </c>
      <c r="E36" s="113">
        <v>1</v>
      </c>
      <c r="F36" s="161"/>
    </row>
    <row r="37" spans="1:6" ht="15.75" customHeight="1" x14ac:dyDescent="0.25">
      <c r="A37" s="190" t="s">
        <v>141</v>
      </c>
      <c r="B37" s="177" t="s">
        <v>55</v>
      </c>
      <c r="C37" s="190" t="s">
        <v>143</v>
      </c>
      <c r="D37" s="144" t="s">
        <v>290</v>
      </c>
      <c r="E37" s="113">
        <v>1</v>
      </c>
      <c r="F37" s="161"/>
    </row>
    <row r="38" spans="1:6" ht="15.75" customHeight="1" x14ac:dyDescent="0.25">
      <c r="A38" s="190" t="s">
        <v>141</v>
      </c>
      <c r="B38" s="177" t="s">
        <v>55</v>
      </c>
      <c r="C38" s="190" t="s">
        <v>146</v>
      </c>
      <c r="D38" s="144" t="s">
        <v>290</v>
      </c>
      <c r="E38" s="113">
        <v>1</v>
      </c>
      <c r="F38" s="161"/>
    </row>
    <row r="39" spans="1:6" ht="15.75" customHeight="1" x14ac:dyDescent="0.25">
      <c r="A39" s="190" t="s">
        <v>141</v>
      </c>
      <c r="B39" s="177" t="s">
        <v>61</v>
      </c>
      <c r="C39" s="190" t="s">
        <v>148</v>
      </c>
      <c r="D39" s="144" t="s">
        <v>292</v>
      </c>
      <c r="E39" s="113">
        <v>1</v>
      </c>
      <c r="F39" s="161" t="s">
        <v>220</v>
      </c>
    </row>
    <row r="40" spans="1:6" ht="15.75" customHeight="1" x14ac:dyDescent="0.25">
      <c r="A40" s="190" t="s">
        <v>141</v>
      </c>
      <c r="B40" s="177" t="s">
        <v>61</v>
      </c>
      <c r="C40" s="190" t="s">
        <v>151</v>
      </c>
      <c r="D40" s="144" t="s">
        <v>293</v>
      </c>
      <c r="E40" s="113">
        <v>1</v>
      </c>
      <c r="F40" s="175"/>
    </row>
    <row r="41" spans="1:6" ht="15.75" customHeight="1" x14ac:dyDescent="0.25">
      <c r="A41" s="190" t="s">
        <v>141</v>
      </c>
      <c r="B41" s="177" t="s">
        <v>61</v>
      </c>
      <c r="C41" s="190" t="s">
        <v>152</v>
      </c>
      <c r="D41" s="144" t="s">
        <v>295</v>
      </c>
      <c r="E41" s="113">
        <v>1</v>
      </c>
      <c r="F41" s="175"/>
    </row>
    <row r="42" spans="1:6" ht="15.75" customHeight="1" x14ac:dyDescent="0.25">
      <c r="A42" s="190" t="s">
        <v>153</v>
      </c>
      <c r="B42" s="177" t="s">
        <v>55</v>
      </c>
      <c r="C42" s="190" t="s">
        <v>154</v>
      </c>
      <c r="D42" s="144" t="s">
        <v>296</v>
      </c>
      <c r="E42" s="113">
        <v>2</v>
      </c>
      <c r="F42" s="175"/>
    </row>
    <row r="43" spans="1:6" ht="15.75" customHeight="1" x14ac:dyDescent="0.25">
      <c r="A43" s="190" t="s">
        <v>153</v>
      </c>
      <c r="B43" s="177" t="s">
        <v>55</v>
      </c>
      <c r="C43" s="190" t="s">
        <v>155</v>
      </c>
      <c r="D43" s="144" t="s">
        <v>297</v>
      </c>
      <c r="E43" s="113">
        <v>1</v>
      </c>
      <c r="F43" s="175"/>
    </row>
    <row r="44" spans="1:6" ht="15.75" customHeight="1" x14ac:dyDescent="0.25">
      <c r="A44" s="190" t="s">
        <v>153</v>
      </c>
      <c r="B44" s="177" t="s">
        <v>61</v>
      </c>
      <c r="C44" s="190" t="s">
        <v>157</v>
      </c>
      <c r="D44" s="144" t="s">
        <v>235</v>
      </c>
      <c r="E44" s="113">
        <v>1</v>
      </c>
      <c r="F44" s="175"/>
    </row>
    <row r="45" spans="1:6" ht="15.75" customHeight="1" x14ac:dyDescent="0.25">
      <c r="A45" s="190" t="s">
        <v>153</v>
      </c>
      <c r="B45" s="177" t="s">
        <v>61</v>
      </c>
      <c r="C45" s="190" t="s">
        <v>158</v>
      </c>
      <c r="D45" s="144" t="s">
        <v>299</v>
      </c>
      <c r="E45" s="113">
        <v>1</v>
      </c>
      <c r="F45" s="161"/>
    </row>
    <row r="46" spans="1:6" ht="15.75" customHeight="1" x14ac:dyDescent="0.25">
      <c r="A46" s="190" t="s">
        <v>160</v>
      </c>
      <c r="B46" s="177" t="s">
        <v>55</v>
      </c>
      <c r="C46" s="190" t="s">
        <v>161</v>
      </c>
      <c r="D46" s="144" t="s">
        <v>303</v>
      </c>
      <c r="E46" s="113">
        <v>2</v>
      </c>
      <c r="F46" s="175"/>
    </row>
    <row r="47" spans="1:6" ht="15.75" customHeight="1" x14ac:dyDescent="0.25">
      <c r="A47" s="190" t="s">
        <v>160</v>
      </c>
      <c r="B47" s="177" t="s">
        <v>55</v>
      </c>
      <c r="C47" s="190" t="s">
        <v>162</v>
      </c>
      <c r="D47" s="144" t="s">
        <v>305</v>
      </c>
      <c r="E47" s="113">
        <v>1</v>
      </c>
      <c r="F47" s="175"/>
    </row>
    <row r="48" spans="1:6" ht="15.75" customHeight="1" x14ac:dyDescent="0.25">
      <c r="A48" s="190" t="s">
        <v>160</v>
      </c>
      <c r="B48" s="177" t="s">
        <v>61</v>
      </c>
      <c r="C48" s="190" t="s">
        <v>163</v>
      </c>
      <c r="D48" s="144" t="s">
        <v>235</v>
      </c>
      <c r="E48" s="113">
        <v>1</v>
      </c>
      <c r="F48" s="175"/>
    </row>
    <row r="49" spans="1:6" ht="15.75" customHeight="1" x14ac:dyDescent="0.25">
      <c r="A49" s="190" t="s">
        <v>169</v>
      </c>
      <c r="B49" s="177" t="s">
        <v>61</v>
      </c>
      <c r="C49" s="190" t="s">
        <v>177</v>
      </c>
      <c r="D49" s="144" t="s">
        <v>314</v>
      </c>
      <c r="E49" s="113">
        <v>1</v>
      </c>
      <c r="F49" s="161"/>
    </row>
    <row r="50" spans="1:6" ht="15.75" customHeight="1" x14ac:dyDescent="0.25">
      <c r="A50" s="190" t="s">
        <v>169</v>
      </c>
      <c r="B50" s="177" t="s">
        <v>61</v>
      </c>
      <c r="C50" s="190" t="s">
        <v>178</v>
      </c>
      <c r="D50" s="144" t="s">
        <v>315</v>
      </c>
      <c r="E50" s="113">
        <v>2</v>
      </c>
      <c r="F50" s="161"/>
    </row>
    <row r="51" spans="1:6" ht="15.75" customHeight="1" x14ac:dyDescent="0.25">
      <c r="A51" s="190" t="s">
        <v>169</v>
      </c>
      <c r="B51" s="177" t="s">
        <v>61</v>
      </c>
      <c r="C51" s="190" t="s">
        <v>179</v>
      </c>
      <c r="D51" s="144" t="s">
        <v>317</v>
      </c>
      <c r="E51" s="113">
        <v>1</v>
      </c>
      <c r="F51" s="161"/>
    </row>
    <row r="52" spans="1:6" ht="15.75" customHeight="1" x14ac:dyDescent="0.25">
      <c r="A52" s="190" t="s">
        <v>181</v>
      </c>
      <c r="B52" s="177" t="s">
        <v>55</v>
      </c>
      <c r="C52" s="190" t="s">
        <v>181</v>
      </c>
      <c r="D52" s="144" t="s">
        <v>320</v>
      </c>
      <c r="E52" s="113">
        <v>1</v>
      </c>
      <c r="F52" s="175"/>
    </row>
    <row r="53" spans="1:6" ht="15.75" customHeight="1" x14ac:dyDescent="0.25">
      <c r="A53" s="190" t="s">
        <v>181</v>
      </c>
      <c r="B53" s="177" t="s">
        <v>61</v>
      </c>
      <c r="C53" s="190" t="s">
        <v>185</v>
      </c>
      <c r="D53" s="144" t="s">
        <v>323</v>
      </c>
      <c r="E53" s="113">
        <v>1</v>
      </c>
      <c r="F53" s="175"/>
    </row>
    <row r="54" spans="1:6" ht="15.75" customHeight="1" x14ac:dyDescent="0.25">
      <c r="A54" s="190" t="s">
        <v>186</v>
      </c>
      <c r="B54" s="177" t="s">
        <v>55</v>
      </c>
      <c r="C54" s="190" t="s">
        <v>188</v>
      </c>
      <c r="D54" s="144" t="s">
        <v>325</v>
      </c>
      <c r="E54" s="113">
        <v>1</v>
      </c>
      <c r="F54" s="175"/>
    </row>
    <row r="55" spans="1:6" ht="15.75" customHeight="1" x14ac:dyDescent="0.25">
      <c r="A55" s="190" t="s">
        <v>186</v>
      </c>
      <c r="B55" s="177" t="s">
        <v>55</v>
      </c>
      <c r="C55" s="190" t="s">
        <v>191</v>
      </c>
      <c r="D55" s="144" t="s">
        <v>326</v>
      </c>
      <c r="E55" s="113">
        <v>2</v>
      </c>
      <c r="F55" s="175"/>
    </row>
    <row r="56" spans="1:6" ht="15.75" customHeight="1" x14ac:dyDescent="0.25">
      <c r="A56" s="190" t="s">
        <v>186</v>
      </c>
      <c r="B56" s="177" t="s">
        <v>61</v>
      </c>
      <c r="C56" s="190" t="s">
        <v>196</v>
      </c>
      <c r="D56" s="144" t="s">
        <v>329</v>
      </c>
      <c r="E56" s="113">
        <v>1</v>
      </c>
      <c r="F56" s="175"/>
    </row>
    <row r="57" spans="1:6" ht="15.75" customHeight="1" x14ac:dyDescent="0.25">
      <c r="A57" s="190" t="s">
        <v>186</v>
      </c>
      <c r="B57" s="177" t="s">
        <v>64</v>
      </c>
      <c r="C57" s="190" t="s">
        <v>198</v>
      </c>
      <c r="D57" s="144" t="s">
        <v>332</v>
      </c>
      <c r="E57" s="113">
        <v>2</v>
      </c>
      <c r="F57" s="161"/>
    </row>
    <row r="58" spans="1:6" ht="15.75" customHeight="1" x14ac:dyDescent="0.25">
      <c r="A58" s="190" t="s">
        <v>199</v>
      </c>
      <c r="B58" s="177" t="s">
        <v>55</v>
      </c>
      <c r="C58" s="190" t="s">
        <v>200</v>
      </c>
      <c r="D58" s="144" t="s">
        <v>333</v>
      </c>
      <c r="E58" s="113">
        <v>2</v>
      </c>
      <c r="F58" s="161"/>
    </row>
    <row r="59" spans="1:6" ht="15.75" customHeight="1" x14ac:dyDescent="0.25">
      <c r="A59" s="190" t="s">
        <v>199</v>
      </c>
      <c r="B59" s="177" t="s">
        <v>55</v>
      </c>
      <c r="C59" s="190" t="s">
        <v>201</v>
      </c>
      <c r="D59" s="144" t="s">
        <v>334</v>
      </c>
      <c r="E59" s="113">
        <v>1</v>
      </c>
      <c r="F59" s="161"/>
    </row>
    <row r="60" spans="1:6" ht="15.75" customHeight="1" x14ac:dyDescent="0.25">
      <c r="A60" s="190" t="s">
        <v>199</v>
      </c>
      <c r="B60" s="177" t="s">
        <v>55</v>
      </c>
      <c r="C60" s="190" t="s">
        <v>202</v>
      </c>
      <c r="D60" s="144" t="s">
        <v>335</v>
      </c>
      <c r="E60" s="113">
        <v>4</v>
      </c>
      <c r="F60" s="161"/>
    </row>
    <row r="61" spans="1:6" ht="15.75" customHeight="1" x14ac:dyDescent="0.25">
      <c r="A61" s="190" t="s">
        <v>199</v>
      </c>
      <c r="B61" s="177" t="s">
        <v>55</v>
      </c>
      <c r="C61" s="190" t="s">
        <v>202</v>
      </c>
      <c r="D61" s="144" t="s">
        <v>336</v>
      </c>
      <c r="E61" s="113">
        <v>3</v>
      </c>
      <c r="F61" s="161"/>
    </row>
    <row r="62" spans="1:6" ht="15.75" customHeight="1" x14ac:dyDescent="0.25">
      <c r="A62" s="190" t="s">
        <v>199</v>
      </c>
      <c r="B62" s="177" t="s">
        <v>55</v>
      </c>
      <c r="C62" s="190" t="s">
        <v>204</v>
      </c>
      <c r="D62" s="144" t="s">
        <v>337</v>
      </c>
      <c r="E62" s="113">
        <v>1</v>
      </c>
      <c r="F62" s="161"/>
    </row>
    <row r="63" spans="1:6" ht="15.75" customHeight="1" x14ac:dyDescent="0.25">
      <c r="A63" s="190" t="s">
        <v>199</v>
      </c>
      <c r="B63" s="177" t="s">
        <v>61</v>
      </c>
      <c r="C63" s="190" t="s">
        <v>206</v>
      </c>
      <c r="D63" s="144" t="s">
        <v>339</v>
      </c>
      <c r="E63" s="113">
        <v>3</v>
      </c>
      <c r="F63" s="161"/>
    </row>
    <row r="64" spans="1:6" ht="15.75" customHeight="1" x14ac:dyDescent="0.25">
      <c r="A64" s="190" t="s">
        <v>199</v>
      </c>
      <c r="B64" s="177" t="s">
        <v>61</v>
      </c>
      <c r="C64" s="190" t="s">
        <v>206</v>
      </c>
      <c r="D64" s="144" t="s">
        <v>340</v>
      </c>
      <c r="E64" s="113">
        <v>2</v>
      </c>
      <c r="F64" s="161"/>
    </row>
    <row r="65" spans="1:6" ht="15.75" customHeight="1" x14ac:dyDescent="0.25">
      <c r="A65" s="190" t="s">
        <v>199</v>
      </c>
      <c r="B65" s="177" t="s">
        <v>61</v>
      </c>
      <c r="C65" s="190" t="s">
        <v>207</v>
      </c>
      <c r="D65" s="144" t="s">
        <v>341</v>
      </c>
      <c r="E65" s="113">
        <v>1</v>
      </c>
      <c r="F65" s="161"/>
    </row>
    <row r="66" spans="1:6" ht="15.75" customHeight="1" x14ac:dyDescent="0.25">
      <c r="E66" s="271">
        <f>SUM(E3:E65)</f>
        <v>96</v>
      </c>
      <c r="F66" s="172"/>
    </row>
    <row r="67" spans="1:6" ht="15.75" customHeight="1" x14ac:dyDescent="0.25">
      <c r="E67" s="111"/>
      <c r="F67" s="172"/>
    </row>
    <row r="68" spans="1:6" ht="15.75" customHeight="1" x14ac:dyDescent="0.25">
      <c r="A68" s="194" t="s">
        <v>545</v>
      </c>
      <c r="E68" s="111"/>
      <c r="F68" s="172"/>
    </row>
    <row r="69" spans="1:6" ht="15.75" customHeight="1" x14ac:dyDescent="0.25">
      <c r="E69" s="111"/>
      <c r="F69" s="172"/>
    </row>
    <row r="70" spans="1:6" ht="15.75" customHeight="1" x14ac:dyDescent="0.25">
      <c r="E70" s="111"/>
      <c r="F70" s="172"/>
    </row>
    <row r="71" spans="1:6" ht="15.75" customHeight="1" x14ac:dyDescent="0.25">
      <c r="E71" s="111"/>
      <c r="F71" s="172"/>
    </row>
    <row r="72" spans="1:6" ht="15.75" customHeight="1" x14ac:dyDescent="0.25">
      <c r="E72" s="111"/>
      <c r="F72" s="111"/>
    </row>
    <row r="73" spans="1:6" ht="15.75" customHeight="1" x14ac:dyDescent="0.25">
      <c r="E73" s="111"/>
      <c r="F73" s="111"/>
    </row>
    <row r="74" spans="1:6" ht="15.75" customHeight="1" x14ac:dyDescent="0.25">
      <c r="E74" s="111"/>
      <c r="F74" s="111"/>
    </row>
    <row r="75" spans="1:6" ht="15.75" customHeight="1" x14ac:dyDescent="0.25">
      <c r="E75" s="111"/>
      <c r="F75" s="111"/>
    </row>
    <row r="76" spans="1:6" ht="15.75" customHeight="1" x14ac:dyDescent="0.25">
      <c r="E76" s="111"/>
      <c r="F76" s="111"/>
    </row>
    <row r="77" spans="1:6" ht="15.75" customHeight="1" x14ac:dyDescent="0.25">
      <c r="E77" s="111"/>
      <c r="F77" s="172"/>
    </row>
    <row r="78" spans="1:6" ht="15.75" customHeight="1" x14ac:dyDescent="0.25">
      <c r="E78" s="111"/>
      <c r="F78" s="111"/>
    </row>
    <row r="79" spans="1:6" ht="15.75" customHeight="1" x14ac:dyDescent="0.25">
      <c r="E79" s="111"/>
      <c r="F79" s="111"/>
    </row>
    <row r="80" spans="1:6" ht="15.75" customHeight="1" x14ac:dyDescent="0.25">
      <c r="E80" s="111"/>
      <c r="F80" s="172"/>
    </row>
    <row r="81" spans="5:6" ht="15.75" customHeight="1" x14ac:dyDescent="0.25">
      <c r="E81" s="111"/>
      <c r="F81" s="111"/>
    </row>
    <row r="82" spans="5:6" ht="15.75" customHeight="1" x14ac:dyDescent="0.25">
      <c r="E82" s="111"/>
      <c r="F82" s="111"/>
    </row>
    <row r="83" spans="5:6" ht="15.75" customHeight="1" x14ac:dyDescent="0.25">
      <c r="E83" s="111"/>
      <c r="F83" s="111"/>
    </row>
    <row r="84" spans="5:6" ht="15.75" customHeight="1" x14ac:dyDescent="0.25">
      <c r="E84" s="111"/>
      <c r="F84" s="111"/>
    </row>
    <row r="85" spans="5:6" ht="15.75" customHeight="1" x14ac:dyDescent="0.25">
      <c r="E85" s="111"/>
      <c r="F85" s="111"/>
    </row>
    <row r="86" spans="5:6" ht="15.75" customHeight="1" x14ac:dyDescent="0.25">
      <c r="E86" s="111"/>
      <c r="F86" s="111"/>
    </row>
    <row r="87" spans="5:6" ht="15.75" customHeight="1" x14ac:dyDescent="0.25">
      <c r="E87" s="111"/>
      <c r="F87" s="111"/>
    </row>
    <row r="88" spans="5:6" ht="15.75" customHeight="1" x14ac:dyDescent="0.25">
      <c r="E88" s="111"/>
      <c r="F88" s="172"/>
    </row>
    <row r="89" spans="5:6" ht="15.75" customHeight="1" x14ac:dyDescent="0.25">
      <c r="E89" s="111"/>
      <c r="F89" s="172"/>
    </row>
    <row r="90" spans="5:6" ht="15.75" customHeight="1" x14ac:dyDescent="0.25">
      <c r="E90" s="111"/>
      <c r="F90" s="172"/>
    </row>
    <row r="91" spans="5:6" ht="15.75" customHeight="1" x14ac:dyDescent="0.25">
      <c r="E91" s="111"/>
      <c r="F91" s="172"/>
    </row>
    <row r="92" spans="5:6" ht="15.75" customHeight="1" x14ac:dyDescent="0.25">
      <c r="E92" s="111"/>
      <c r="F92" s="172"/>
    </row>
    <row r="93" spans="5:6" ht="15.75" customHeight="1" x14ac:dyDescent="0.25">
      <c r="E93" s="111"/>
      <c r="F93" s="172"/>
    </row>
    <row r="94" spans="5:6" ht="15.75" customHeight="1" x14ac:dyDescent="0.25">
      <c r="E94" s="111"/>
      <c r="F94" s="172"/>
    </row>
    <row r="95" spans="5:6" ht="15.75" customHeight="1" x14ac:dyDescent="0.25">
      <c r="E95" s="111"/>
      <c r="F95" s="172"/>
    </row>
    <row r="96" spans="5:6" ht="15.75" customHeight="1" x14ac:dyDescent="0.25">
      <c r="E96" s="111"/>
      <c r="F96" s="172"/>
    </row>
    <row r="97" spans="5:6" ht="15.75" customHeight="1" x14ac:dyDescent="0.25">
      <c r="E97" s="111"/>
      <c r="F97" s="172"/>
    </row>
    <row r="98" spans="5:6" ht="15.75" customHeight="1" x14ac:dyDescent="0.25">
      <c r="E98" s="111"/>
      <c r="F98" s="172"/>
    </row>
    <row r="99" spans="5:6" ht="15.75" customHeight="1" x14ac:dyDescent="0.25">
      <c r="E99" s="111"/>
      <c r="F99" s="172"/>
    </row>
    <row r="100" spans="5:6" ht="15.75" customHeight="1" x14ac:dyDescent="0.25">
      <c r="E100" s="111"/>
      <c r="F100" s="172"/>
    </row>
    <row r="101" spans="5:6" ht="15.75" customHeight="1" x14ac:dyDescent="0.25">
      <c r="E101" s="111"/>
      <c r="F101" s="172"/>
    </row>
    <row r="102" spans="5:6" ht="15.75" customHeight="1" x14ac:dyDescent="0.25">
      <c r="E102" s="111"/>
      <c r="F102" s="172"/>
    </row>
    <row r="103" spans="5:6" ht="15.75" customHeight="1" x14ac:dyDescent="0.25">
      <c r="E103" s="111"/>
      <c r="F103" s="172"/>
    </row>
    <row r="104" spans="5:6" ht="15.75" customHeight="1" x14ac:dyDescent="0.25">
      <c r="E104" s="111"/>
      <c r="F104" s="172"/>
    </row>
    <row r="105" spans="5:6" ht="15.75" customHeight="1" x14ac:dyDescent="0.25">
      <c r="E105" s="111"/>
      <c r="F105" s="111"/>
    </row>
    <row r="106" spans="5:6" ht="15.75" customHeight="1" x14ac:dyDescent="0.25">
      <c r="E106" s="111"/>
      <c r="F106" s="111"/>
    </row>
    <row r="107" spans="5:6" ht="15.75" customHeight="1" x14ac:dyDescent="0.25">
      <c r="E107" s="111"/>
      <c r="F107" s="111"/>
    </row>
    <row r="108" spans="5:6" ht="15.75" customHeight="1" x14ac:dyDescent="0.25">
      <c r="E108" s="111"/>
      <c r="F108" s="111"/>
    </row>
    <row r="109" spans="5:6" ht="15.75" customHeight="1" x14ac:dyDescent="0.25">
      <c r="E109" s="111"/>
      <c r="F109" s="111"/>
    </row>
    <row r="110" spans="5:6" ht="15.75" customHeight="1" x14ac:dyDescent="0.25">
      <c r="E110" s="111"/>
      <c r="F110" s="111"/>
    </row>
    <row r="111" spans="5:6" ht="15.75" customHeight="1" x14ac:dyDescent="0.25">
      <c r="E111" s="111"/>
      <c r="F111" s="111"/>
    </row>
    <row r="112" spans="5:6" ht="15.75" customHeight="1" x14ac:dyDescent="0.25">
      <c r="E112" s="111"/>
      <c r="F112" s="111"/>
    </row>
    <row r="113" spans="5:6" ht="15.75" customHeight="1" x14ac:dyDescent="0.25">
      <c r="E113" s="111"/>
      <c r="F113" s="111"/>
    </row>
    <row r="114" spans="5:6" ht="15.75" customHeight="1" x14ac:dyDescent="0.25">
      <c r="E114" s="111"/>
      <c r="F114" s="111"/>
    </row>
    <row r="115" spans="5:6" ht="15.75" customHeight="1" x14ac:dyDescent="0.25">
      <c r="E115" s="111"/>
      <c r="F115" s="111"/>
    </row>
    <row r="116" spans="5:6" ht="15.75" customHeight="1" x14ac:dyDescent="0.25">
      <c r="E116" s="111"/>
      <c r="F116" s="111"/>
    </row>
    <row r="117" spans="5:6" ht="15.75" customHeight="1" x14ac:dyDescent="0.25">
      <c r="E117" s="111"/>
      <c r="F117" s="111"/>
    </row>
    <row r="118" spans="5:6" ht="15.75" customHeight="1" x14ac:dyDescent="0.25">
      <c r="E118" s="111"/>
      <c r="F118" s="111"/>
    </row>
    <row r="119" spans="5:6" ht="15.75" customHeight="1" x14ac:dyDescent="0.25">
      <c r="E119" s="111"/>
      <c r="F119" s="111"/>
    </row>
    <row r="120" spans="5:6" ht="15.75" customHeight="1" x14ac:dyDescent="0.25">
      <c r="E120" s="111"/>
      <c r="F120" s="111"/>
    </row>
    <row r="121" spans="5:6" ht="15.75" customHeight="1" x14ac:dyDescent="0.25">
      <c r="E121" s="111"/>
      <c r="F121" s="111"/>
    </row>
    <row r="122" spans="5:6" ht="15.75" customHeight="1" x14ac:dyDescent="0.25">
      <c r="E122" s="111"/>
      <c r="F122" s="111"/>
    </row>
    <row r="123" spans="5:6" ht="15.75" customHeight="1" x14ac:dyDescent="0.25">
      <c r="E123" s="111"/>
      <c r="F123" s="111"/>
    </row>
    <row r="124" spans="5:6" ht="15.75" customHeight="1" x14ac:dyDescent="0.25">
      <c r="E124" s="111"/>
      <c r="F124" s="111"/>
    </row>
    <row r="125" spans="5:6" ht="15.75" customHeight="1" x14ac:dyDescent="0.25">
      <c r="E125" s="111"/>
      <c r="F125" s="111"/>
    </row>
    <row r="126" spans="5:6" ht="15.75" customHeight="1" x14ac:dyDescent="0.25">
      <c r="E126" s="111"/>
      <c r="F126" s="111"/>
    </row>
    <row r="127" spans="5:6" ht="15.75" customHeight="1" x14ac:dyDescent="0.25">
      <c r="E127" s="111"/>
      <c r="F127" s="111"/>
    </row>
    <row r="128" spans="5:6" ht="15.75" customHeight="1" x14ac:dyDescent="0.25">
      <c r="E128" s="111"/>
      <c r="F128" s="111"/>
    </row>
    <row r="129" spans="5:6" ht="15.75" customHeight="1" x14ac:dyDescent="0.25">
      <c r="E129" s="111"/>
      <c r="F129" s="111"/>
    </row>
    <row r="130" spans="5:6" ht="15.75" customHeight="1" x14ac:dyDescent="0.25">
      <c r="E130" s="111"/>
      <c r="F130" s="111"/>
    </row>
    <row r="131" spans="5:6" ht="15.75" customHeight="1" x14ac:dyDescent="0.25">
      <c r="E131" s="111"/>
      <c r="F131" s="111"/>
    </row>
    <row r="132" spans="5:6" ht="15.75" customHeight="1" x14ac:dyDescent="0.25">
      <c r="E132" s="111"/>
      <c r="F132" s="111"/>
    </row>
    <row r="133" spans="5:6" ht="15.75" customHeight="1" x14ac:dyDescent="0.25">
      <c r="E133" s="111"/>
      <c r="F133" s="111"/>
    </row>
    <row r="134" spans="5:6" ht="15.75" customHeight="1" x14ac:dyDescent="0.25">
      <c r="E134" s="111"/>
      <c r="F134" s="111"/>
    </row>
    <row r="135" spans="5:6" ht="15.75" customHeight="1" x14ac:dyDescent="0.25">
      <c r="E135" s="111"/>
      <c r="F135" s="111"/>
    </row>
    <row r="136" spans="5:6" ht="15.75" customHeight="1" x14ac:dyDescent="0.25">
      <c r="E136" s="111"/>
      <c r="F136" s="111"/>
    </row>
    <row r="137" spans="5:6" ht="15.75" customHeight="1" x14ac:dyDescent="0.25">
      <c r="E137" s="111"/>
      <c r="F137" s="111"/>
    </row>
    <row r="138" spans="5:6" ht="15.75" customHeight="1" x14ac:dyDescent="0.25">
      <c r="E138" s="111"/>
      <c r="F138" s="111"/>
    </row>
    <row r="139" spans="5:6" ht="15.75" customHeight="1" x14ac:dyDescent="0.25">
      <c r="E139" s="111"/>
      <c r="F139" s="111"/>
    </row>
    <row r="140" spans="5:6" ht="15.75" customHeight="1" x14ac:dyDescent="0.25">
      <c r="E140" s="111"/>
      <c r="F140" s="111"/>
    </row>
    <row r="141" spans="5:6" ht="15.75" customHeight="1" x14ac:dyDescent="0.25">
      <c r="E141" s="111"/>
      <c r="F141" s="111"/>
    </row>
    <row r="142" spans="5:6" ht="15.75" customHeight="1" x14ac:dyDescent="0.25">
      <c r="E142" s="111"/>
      <c r="F142" s="111"/>
    </row>
    <row r="143" spans="5:6" ht="15.75" customHeight="1" x14ac:dyDescent="0.25">
      <c r="E143" s="111"/>
      <c r="F143" s="111"/>
    </row>
    <row r="144" spans="5:6" ht="15.75" customHeight="1" x14ac:dyDescent="0.25">
      <c r="E144" s="111"/>
      <c r="F144" s="111"/>
    </row>
    <row r="145" spans="5:6" ht="15.75" customHeight="1" x14ac:dyDescent="0.25">
      <c r="E145" s="111"/>
      <c r="F145" s="111"/>
    </row>
    <row r="146" spans="5:6" ht="15.75" customHeight="1" x14ac:dyDescent="0.25">
      <c r="E146" s="111"/>
      <c r="F146" s="111"/>
    </row>
    <row r="147" spans="5:6" ht="15.75" customHeight="1" x14ac:dyDescent="0.25">
      <c r="E147" s="111"/>
      <c r="F147" s="111"/>
    </row>
    <row r="148" spans="5:6" ht="15.75" customHeight="1" x14ac:dyDescent="0.25">
      <c r="E148" s="111"/>
      <c r="F148" s="111"/>
    </row>
    <row r="149" spans="5:6" ht="15.75" customHeight="1" x14ac:dyDescent="0.25">
      <c r="E149" s="111"/>
      <c r="F149" s="111"/>
    </row>
    <row r="150" spans="5:6" ht="15.75" customHeight="1" x14ac:dyDescent="0.25">
      <c r="E150" s="111"/>
      <c r="F150" s="111"/>
    </row>
    <row r="151" spans="5:6" ht="15.75" customHeight="1" x14ac:dyDescent="0.25">
      <c r="E151" s="111"/>
      <c r="F151" s="111"/>
    </row>
    <row r="152" spans="5:6" ht="15.75" customHeight="1" x14ac:dyDescent="0.25">
      <c r="E152" s="111"/>
      <c r="F152" s="111"/>
    </row>
    <row r="153" spans="5:6" ht="15.75" customHeight="1" x14ac:dyDescent="0.25">
      <c r="E153" s="111"/>
      <c r="F153" s="111"/>
    </row>
    <row r="154" spans="5:6" ht="15.75" customHeight="1" x14ac:dyDescent="0.25">
      <c r="E154" s="111"/>
      <c r="F154" s="111"/>
    </row>
    <row r="155" spans="5:6" ht="15.75" customHeight="1" x14ac:dyDescent="0.25">
      <c r="E155" s="111"/>
      <c r="F155" s="111"/>
    </row>
    <row r="156" spans="5:6" ht="15.75" customHeight="1" x14ac:dyDescent="0.25">
      <c r="E156" s="111"/>
      <c r="F156" s="111"/>
    </row>
    <row r="157" spans="5:6" ht="15.75" customHeight="1" x14ac:dyDescent="0.25">
      <c r="E157" s="111"/>
      <c r="F157" s="111"/>
    </row>
    <row r="158" spans="5:6" ht="15.75" customHeight="1" x14ac:dyDescent="0.25">
      <c r="E158" s="111"/>
      <c r="F158" s="111"/>
    </row>
    <row r="159" spans="5:6" ht="15.75" customHeight="1" x14ac:dyDescent="0.25">
      <c r="E159" s="111"/>
      <c r="F159" s="111"/>
    </row>
    <row r="160" spans="5:6" ht="15.75" customHeight="1" x14ac:dyDescent="0.25">
      <c r="E160" s="111"/>
      <c r="F160" s="111"/>
    </row>
    <row r="161" spans="5:6" ht="15.75" customHeight="1" x14ac:dyDescent="0.25">
      <c r="E161" s="111"/>
      <c r="F161" s="111"/>
    </row>
    <row r="162" spans="5:6" ht="15.75" customHeight="1" x14ac:dyDescent="0.25">
      <c r="E162" s="111"/>
      <c r="F162" s="111"/>
    </row>
    <row r="163" spans="5:6" ht="15.75" customHeight="1" x14ac:dyDescent="0.25">
      <c r="E163" s="111"/>
      <c r="F163" s="111"/>
    </row>
    <row r="164" spans="5:6" ht="15.75" customHeight="1" x14ac:dyDescent="0.25">
      <c r="E164" s="111"/>
      <c r="F164" s="111"/>
    </row>
    <row r="165" spans="5:6" ht="15.75" customHeight="1" x14ac:dyDescent="0.25">
      <c r="E165" s="111"/>
      <c r="F165" s="111"/>
    </row>
    <row r="166" spans="5:6" ht="15.75" customHeight="1" x14ac:dyDescent="0.25">
      <c r="E166" s="111"/>
      <c r="F166" s="111"/>
    </row>
    <row r="167" spans="5:6" ht="15.75" customHeight="1" x14ac:dyDescent="0.25">
      <c r="E167" s="111"/>
      <c r="F167" s="111"/>
    </row>
    <row r="168" spans="5:6" ht="15.75" customHeight="1" x14ac:dyDescent="0.25">
      <c r="E168" s="111"/>
      <c r="F168" s="111"/>
    </row>
    <row r="169" spans="5:6" ht="15.75" customHeight="1" x14ac:dyDescent="0.25">
      <c r="E169" s="111"/>
      <c r="F169" s="111"/>
    </row>
    <row r="170" spans="5:6" ht="15.75" customHeight="1" x14ac:dyDescent="0.25">
      <c r="E170" s="111"/>
      <c r="F170" s="111"/>
    </row>
    <row r="171" spans="5:6" ht="15.75" customHeight="1" x14ac:dyDescent="0.25">
      <c r="E171" s="111"/>
      <c r="F171" s="111"/>
    </row>
    <row r="172" spans="5:6" ht="15.75" customHeight="1" x14ac:dyDescent="0.25">
      <c r="E172" s="111"/>
      <c r="F172" s="111"/>
    </row>
    <row r="173" spans="5:6" ht="15.75" customHeight="1" x14ac:dyDescent="0.25">
      <c r="E173" s="111"/>
      <c r="F173" s="111"/>
    </row>
    <row r="174" spans="5:6" ht="15.75" customHeight="1" x14ac:dyDescent="0.25">
      <c r="E174" s="111"/>
      <c r="F174" s="111"/>
    </row>
    <row r="175" spans="5:6" ht="15.75" customHeight="1" x14ac:dyDescent="0.25">
      <c r="E175" s="111"/>
      <c r="F175" s="111"/>
    </row>
    <row r="176" spans="5:6" ht="15.75" customHeight="1" x14ac:dyDescent="0.25">
      <c r="E176" s="111"/>
      <c r="F176" s="111"/>
    </row>
    <row r="177" spans="5:6" ht="15.75" customHeight="1" x14ac:dyDescent="0.25">
      <c r="E177" s="111"/>
      <c r="F177" s="111"/>
    </row>
    <row r="178" spans="5:6" ht="15.75" customHeight="1" x14ac:dyDescent="0.25">
      <c r="E178" s="111"/>
      <c r="F178" s="111"/>
    </row>
    <row r="179" spans="5:6" ht="15.75" customHeight="1" x14ac:dyDescent="0.25">
      <c r="E179" s="111"/>
      <c r="F179" s="111"/>
    </row>
    <row r="180" spans="5:6" ht="15.75" customHeight="1" x14ac:dyDescent="0.25">
      <c r="E180" s="111"/>
      <c r="F180" s="111"/>
    </row>
    <row r="181" spans="5:6" ht="15.75" customHeight="1" x14ac:dyDescent="0.25">
      <c r="E181" s="111"/>
      <c r="F181" s="111"/>
    </row>
    <row r="182" spans="5:6" ht="15.75" customHeight="1" x14ac:dyDescent="0.25">
      <c r="E182" s="111"/>
      <c r="F182" s="111"/>
    </row>
    <row r="183" spans="5:6" ht="15.75" customHeight="1" x14ac:dyDescent="0.25">
      <c r="E183" s="111"/>
      <c r="F183" s="111"/>
    </row>
    <row r="184" spans="5:6" ht="15.75" customHeight="1" x14ac:dyDescent="0.25">
      <c r="E184" s="111"/>
      <c r="F184" s="111"/>
    </row>
    <row r="185" spans="5:6" ht="15.75" customHeight="1" x14ac:dyDescent="0.25">
      <c r="E185" s="111"/>
      <c r="F185" s="111"/>
    </row>
    <row r="186" spans="5:6" ht="15.75" customHeight="1" x14ac:dyDescent="0.25">
      <c r="E186" s="111"/>
      <c r="F186" s="111"/>
    </row>
    <row r="187" spans="5:6" ht="15.75" customHeight="1" x14ac:dyDescent="0.25">
      <c r="E187" s="111"/>
      <c r="F187" s="111"/>
    </row>
    <row r="188" spans="5:6" ht="15.75" customHeight="1" x14ac:dyDescent="0.25">
      <c r="E188" s="111"/>
      <c r="F188" s="111"/>
    </row>
    <row r="189" spans="5:6" ht="15.75" customHeight="1" x14ac:dyDescent="0.25">
      <c r="E189" s="111"/>
      <c r="F189" s="111"/>
    </row>
    <row r="190" spans="5:6" ht="15.75" customHeight="1" x14ac:dyDescent="0.25">
      <c r="E190" s="111"/>
      <c r="F190" s="111"/>
    </row>
    <row r="191" spans="5:6" ht="15.75" customHeight="1" x14ac:dyDescent="0.25">
      <c r="E191" s="111"/>
      <c r="F191" s="111"/>
    </row>
    <row r="192" spans="5:6" ht="15.75" customHeight="1" x14ac:dyDescent="0.25">
      <c r="E192" s="111"/>
      <c r="F192" s="111"/>
    </row>
    <row r="193" spans="5:6" ht="15.75" customHeight="1" x14ac:dyDescent="0.25">
      <c r="E193" s="111"/>
      <c r="F193" s="111"/>
    </row>
    <row r="194" spans="5:6" ht="15.75" customHeight="1" x14ac:dyDescent="0.25">
      <c r="E194" s="111"/>
      <c r="F194" s="111"/>
    </row>
    <row r="195" spans="5:6" ht="15.75" customHeight="1" x14ac:dyDescent="0.25">
      <c r="E195" s="111"/>
      <c r="F195" s="111"/>
    </row>
    <row r="196" spans="5:6" ht="15.75" customHeight="1" x14ac:dyDescent="0.25">
      <c r="E196" s="111"/>
      <c r="F196" s="111"/>
    </row>
    <row r="197" spans="5:6" ht="15.75" customHeight="1" x14ac:dyDescent="0.25">
      <c r="E197" s="111"/>
      <c r="F197" s="111"/>
    </row>
    <row r="198" spans="5:6" ht="15.75" customHeight="1" x14ac:dyDescent="0.25">
      <c r="E198" s="111"/>
      <c r="F198" s="111"/>
    </row>
    <row r="199" spans="5:6" ht="15.75" customHeight="1" x14ac:dyDescent="0.25">
      <c r="E199" s="111"/>
      <c r="F199" s="111"/>
    </row>
    <row r="200" spans="5:6" ht="15.75" customHeight="1" x14ac:dyDescent="0.25">
      <c r="E200" s="111"/>
      <c r="F200" s="111"/>
    </row>
    <row r="201" spans="5:6" ht="15.75" customHeight="1" x14ac:dyDescent="0.25">
      <c r="E201" s="111"/>
      <c r="F201" s="111"/>
    </row>
    <row r="202" spans="5:6" ht="15.75" customHeight="1" x14ac:dyDescent="0.25">
      <c r="E202" s="111"/>
      <c r="F202" s="111"/>
    </row>
    <row r="203" spans="5:6" ht="15.75" customHeight="1" x14ac:dyDescent="0.25">
      <c r="E203" s="111"/>
      <c r="F203" s="111"/>
    </row>
    <row r="204" spans="5:6" ht="15.75" customHeight="1" x14ac:dyDescent="0.25">
      <c r="E204" s="111"/>
      <c r="F204" s="111"/>
    </row>
    <row r="205" spans="5:6" ht="15.75" customHeight="1" x14ac:dyDescent="0.25">
      <c r="E205" s="111"/>
      <c r="F205" s="111"/>
    </row>
    <row r="206" spans="5:6" ht="15.75" customHeight="1" x14ac:dyDescent="0.25">
      <c r="E206" s="111"/>
      <c r="F206" s="111"/>
    </row>
    <row r="207" spans="5:6" ht="15.75" customHeight="1" x14ac:dyDescent="0.25">
      <c r="E207" s="111"/>
      <c r="F207" s="111"/>
    </row>
    <row r="208" spans="5:6" ht="15.75" customHeight="1" x14ac:dyDescent="0.25">
      <c r="E208" s="111"/>
      <c r="F208" s="111"/>
    </row>
    <row r="209" spans="5:6" ht="15.75" customHeight="1" x14ac:dyDescent="0.25">
      <c r="E209" s="111"/>
      <c r="F209" s="111"/>
    </row>
    <row r="210" spans="5:6" ht="15.75" customHeight="1" x14ac:dyDescent="0.25">
      <c r="E210" s="111"/>
      <c r="F210" s="111"/>
    </row>
    <row r="211" spans="5:6" ht="15.75" customHeight="1" x14ac:dyDescent="0.25">
      <c r="E211" s="111"/>
      <c r="F211" s="111"/>
    </row>
    <row r="212" spans="5:6" ht="15.75" customHeight="1" x14ac:dyDescent="0.25">
      <c r="E212" s="111"/>
      <c r="F212" s="111"/>
    </row>
    <row r="213" spans="5:6" ht="15.75" customHeight="1" x14ac:dyDescent="0.25">
      <c r="E213" s="111"/>
      <c r="F213" s="111"/>
    </row>
    <row r="214" spans="5:6" ht="15.75" customHeight="1" x14ac:dyDescent="0.25">
      <c r="E214" s="111"/>
      <c r="F214" s="111"/>
    </row>
    <row r="215" spans="5:6" ht="15.75" customHeight="1" x14ac:dyDescent="0.25">
      <c r="E215" s="111"/>
      <c r="F215" s="111"/>
    </row>
    <row r="216" spans="5:6" ht="15.75" customHeight="1" x14ac:dyDescent="0.25">
      <c r="E216" s="111"/>
      <c r="F216" s="111"/>
    </row>
    <row r="217" spans="5:6" ht="15.75" customHeight="1" x14ac:dyDescent="0.25"/>
    <row r="218" spans="5:6" ht="15.75" customHeight="1" x14ac:dyDescent="0.25"/>
    <row r="219" spans="5:6" ht="15.75" customHeight="1" x14ac:dyDescent="0.25"/>
    <row r="220" spans="5:6" ht="15.75" customHeight="1" x14ac:dyDescent="0.25"/>
    <row r="221" spans="5:6" ht="15.75" customHeight="1" x14ac:dyDescent="0.25"/>
    <row r="222" spans="5:6" ht="15.75" customHeight="1" x14ac:dyDescent="0.25"/>
    <row r="223" spans="5:6" ht="15.75" customHeight="1" x14ac:dyDescent="0.25"/>
    <row r="224" spans="5: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</sheetData>
  <mergeCells count="1">
    <mergeCell ref="A1:F1"/>
  </mergeCells>
  <pageMargins left="0.7" right="0.7" top="0.75" bottom="0.75" header="0" footer="0"/>
  <pageSetup paperSize="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AA989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1:A1048576"/>
    </sheetView>
  </sheetViews>
  <sheetFormatPr defaultColWidth="14.42578125" defaultRowHeight="15" customHeight="1" x14ac:dyDescent="0.25"/>
  <cols>
    <col min="1" max="1" width="66.140625" customWidth="1"/>
    <col min="2" max="2" width="8.7109375" style="7" customWidth="1"/>
    <col min="3" max="3" width="76.28515625" customWidth="1"/>
    <col min="4" max="4" width="13" customWidth="1"/>
    <col min="5" max="13" width="6.85546875" customWidth="1"/>
    <col min="14" max="14" width="10.7109375" customWidth="1"/>
    <col min="15" max="26" width="11.42578125" customWidth="1"/>
  </cols>
  <sheetData>
    <row r="1" spans="1:27" ht="27.75" customHeight="1" x14ac:dyDescent="0.3">
      <c r="A1" s="300" t="s">
        <v>604</v>
      </c>
      <c r="B1" s="301"/>
      <c r="C1" s="301"/>
      <c r="D1" s="301"/>
      <c r="E1" s="27"/>
      <c r="F1" s="27"/>
      <c r="G1" s="27"/>
      <c r="H1" s="27"/>
      <c r="I1" s="27"/>
      <c r="J1" s="27"/>
      <c r="K1" s="27"/>
      <c r="L1" s="27"/>
      <c r="M1" s="27"/>
      <c r="N1" s="2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7" ht="30" customHeight="1" x14ac:dyDescent="0.25">
      <c r="A2" s="60" t="s">
        <v>211</v>
      </c>
      <c r="B2" s="88" t="s">
        <v>212</v>
      </c>
      <c r="C2" s="60" t="s">
        <v>213</v>
      </c>
      <c r="D2" s="60" t="s">
        <v>214</v>
      </c>
      <c r="E2" s="89">
        <v>1</v>
      </c>
      <c r="F2" s="90">
        <v>2</v>
      </c>
      <c r="G2" s="89">
        <v>3</v>
      </c>
      <c r="H2" s="89">
        <v>4</v>
      </c>
      <c r="I2" s="89">
        <v>5</v>
      </c>
      <c r="J2" s="89">
        <v>6</v>
      </c>
      <c r="K2" s="60">
        <v>7</v>
      </c>
      <c r="L2" s="60">
        <v>8</v>
      </c>
      <c r="M2" s="60">
        <v>9</v>
      </c>
      <c r="N2" s="60" t="s">
        <v>53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x14ac:dyDescent="0.25">
      <c r="A3" s="190" t="s">
        <v>54</v>
      </c>
      <c r="B3" s="177" t="s">
        <v>55</v>
      </c>
      <c r="C3" s="190" t="s">
        <v>56</v>
      </c>
      <c r="D3" s="144" t="s">
        <v>217</v>
      </c>
      <c r="E3" s="91">
        <v>0.2857142857142857</v>
      </c>
      <c r="F3" s="91">
        <v>0</v>
      </c>
      <c r="G3" s="91">
        <v>0</v>
      </c>
      <c r="H3" s="91">
        <v>0</v>
      </c>
      <c r="I3" s="91">
        <v>0.14285714285714285</v>
      </c>
      <c r="J3" s="91">
        <v>0</v>
      </c>
      <c r="K3" s="91">
        <v>0</v>
      </c>
      <c r="L3" s="91">
        <v>0</v>
      </c>
      <c r="M3" s="91">
        <v>0</v>
      </c>
      <c r="N3" s="254">
        <v>7</v>
      </c>
      <c r="O3" s="7"/>
      <c r="R3" s="253"/>
      <c r="S3" s="253"/>
      <c r="T3" s="253"/>
      <c r="U3" s="253"/>
      <c r="V3" s="253"/>
      <c r="W3" s="253"/>
      <c r="X3" s="253"/>
      <c r="Y3" s="253"/>
      <c r="Z3" s="253"/>
      <c r="AA3" s="7"/>
    </row>
    <row r="4" spans="1:27" x14ac:dyDescent="0.25">
      <c r="A4" s="190" t="s">
        <v>54</v>
      </c>
      <c r="B4" s="177" t="s">
        <v>55</v>
      </c>
      <c r="C4" s="190" t="s">
        <v>57</v>
      </c>
      <c r="D4" s="144" t="s">
        <v>217</v>
      </c>
      <c r="E4" s="91">
        <v>0.21428571428571427</v>
      </c>
      <c r="F4" s="91">
        <v>7.1428571428571425E-2</v>
      </c>
      <c r="G4" s="91">
        <v>0.21428571428571427</v>
      </c>
      <c r="H4" s="91">
        <v>0.21428571428571427</v>
      </c>
      <c r="I4" s="91">
        <v>0.21428571428571427</v>
      </c>
      <c r="J4" s="91">
        <v>0.14285714285714285</v>
      </c>
      <c r="K4" s="91">
        <v>0</v>
      </c>
      <c r="L4" s="91">
        <v>0.35714285714285715</v>
      </c>
      <c r="M4" s="91">
        <v>0.14285714285714285</v>
      </c>
      <c r="N4" s="254">
        <v>14</v>
      </c>
    </row>
    <row r="5" spans="1:27" x14ac:dyDescent="0.25">
      <c r="A5" s="190" t="s">
        <v>54</v>
      </c>
      <c r="B5" s="177" t="s">
        <v>55</v>
      </c>
      <c r="C5" s="190" t="s">
        <v>58</v>
      </c>
      <c r="D5" s="144" t="s">
        <v>222</v>
      </c>
      <c r="E5" s="91">
        <v>0.29166666666666669</v>
      </c>
      <c r="F5" s="91">
        <v>0.41666666666666669</v>
      </c>
      <c r="G5" s="91">
        <v>0.47916666666666669</v>
      </c>
      <c r="H5" s="91">
        <v>8.3333333333333329E-2</v>
      </c>
      <c r="I5" s="91">
        <v>0.25</v>
      </c>
      <c r="J5" s="91">
        <v>0.22916666666666666</v>
      </c>
      <c r="K5" s="91">
        <v>0.47916666666666669</v>
      </c>
      <c r="L5" s="91">
        <v>0.22916666666666666</v>
      </c>
      <c r="M5" s="91">
        <v>2.0833333333333332E-2</v>
      </c>
      <c r="N5" s="254">
        <v>48</v>
      </c>
    </row>
    <row r="6" spans="1:27" x14ac:dyDescent="0.25">
      <c r="A6" s="190" t="s">
        <v>54</v>
      </c>
      <c r="B6" s="177" t="s">
        <v>55</v>
      </c>
      <c r="C6" s="190" t="s">
        <v>59</v>
      </c>
      <c r="D6" s="144" t="s">
        <v>223</v>
      </c>
      <c r="E6" s="91">
        <v>0.32790065968180054</v>
      </c>
      <c r="F6" s="91">
        <v>0.35584012417539773</v>
      </c>
      <c r="G6" s="91">
        <v>0.45401629802095461</v>
      </c>
      <c r="H6" s="91">
        <v>0.1672487388436166</v>
      </c>
      <c r="I6" s="91">
        <v>0.37175009701202949</v>
      </c>
      <c r="J6" s="91">
        <v>0.36321303841676367</v>
      </c>
      <c r="K6" s="91">
        <v>0.42801707411719053</v>
      </c>
      <c r="L6" s="91">
        <v>0.35816841288319751</v>
      </c>
      <c r="M6" s="91">
        <v>4.7341870391928602E-2</v>
      </c>
      <c r="N6" s="254">
        <v>2577</v>
      </c>
    </row>
    <row r="7" spans="1:27" x14ac:dyDescent="0.25">
      <c r="A7" s="190" t="s">
        <v>54</v>
      </c>
      <c r="B7" s="177" t="s">
        <v>55</v>
      </c>
      <c r="C7" s="190" t="s">
        <v>60</v>
      </c>
      <c r="D7" s="144" t="s">
        <v>224</v>
      </c>
      <c r="E7" s="91">
        <v>0.3273542600896861</v>
      </c>
      <c r="F7" s="91">
        <v>0.26008968609865468</v>
      </c>
      <c r="G7" s="91">
        <v>0.30493273542600896</v>
      </c>
      <c r="H7" s="91">
        <v>0.22869955156950672</v>
      </c>
      <c r="I7" s="91">
        <v>0.34080717488789236</v>
      </c>
      <c r="J7" s="91">
        <v>0.3273542600896861</v>
      </c>
      <c r="K7" s="91">
        <v>0.42600896860986548</v>
      </c>
      <c r="L7" s="91">
        <v>0.2556053811659193</v>
      </c>
      <c r="M7" s="91">
        <v>5.3811659192825115E-2</v>
      </c>
      <c r="N7" s="254">
        <v>223</v>
      </c>
    </row>
    <row r="8" spans="1:27" x14ac:dyDescent="0.25">
      <c r="A8" s="190" t="s">
        <v>54</v>
      </c>
      <c r="B8" s="177" t="s">
        <v>61</v>
      </c>
      <c r="C8" s="190" t="s">
        <v>62</v>
      </c>
      <c r="D8" s="144" t="s">
        <v>225</v>
      </c>
      <c r="E8" s="91">
        <v>0.25</v>
      </c>
      <c r="F8" s="91">
        <v>0.25</v>
      </c>
      <c r="G8" s="91">
        <v>0.32500000000000001</v>
      </c>
      <c r="H8" s="91">
        <v>8.1250000000000003E-2</v>
      </c>
      <c r="I8" s="91">
        <v>0.35625000000000001</v>
      </c>
      <c r="J8" s="91">
        <v>0.26250000000000001</v>
      </c>
      <c r="K8" s="91">
        <v>0.3125</v>
      </c>
      <c r="L8" s="91">
        <v>0.16250000000000001</v>
      </c>
      <c r="M8" s="91">
        <v>5.6250000000000001E-2</v>
      </c>
      <c r="N8" s="254">
        <v>160</v>
      </c>
    </row>
    <row r="9" spans="1:27" x14ac:dyDescent="0.25">
      <c r="A9" s="190" t="s">
        <v>54</v>
      </c>
      <c r="B9" s="177" t="s">
        <v>61</v>
      </c>
      <c r="C9" s="190" t="s">
        <v>63</v>
      </c>
      <c r="D9" s="144" t="s">
        <v>226</v>
      </c>
      <c r="E9" s="91">
        <v>0.21008403361344538</v>
      </c>
      <c r="F9" s="91">
        <v>0.21848739495798319</v>
      </c>
      <c r="G9" s="91">
        <v>0.29411764705882354</v>
      </c>
      <c r="H9" s="91">
        <v>0.21008403361344538</v>
      </c>
      <c r="I9" s="91">
        <v>0.27731092436974791</v>
      </c>
      <c r="J9" s="91">
        <v>0.26050420168067229</v>
      </c>
      <c r="K9" s="91">
        <v>0.30252100840336132</v>
      </c>
      <c r="L9" s="91">
        <v>0.12605042016806722</v>
      </c>
      <c r="M9" s="91">
        <v>1.680672268907563E-2</v>
      </c>
      <c r="N9" s="254">
        <v>119</v>
      </c>
    </row>
    <row r="10" spans="1:27" x14ac:dyDescent="0.25">
      <c r="A10" s="190" t="s">
        <v>54</v>
      </c>
      <c r="B10" s="177" t="s">
        <v>64</v>
      </c>
      <c r="C10" s="190" t="s">
        <v>54</v>
      </c>
      <c r="D10" s="144" t="s">
        <v>227</v>
      </c>
      <c r="E10" s="91">
        <v>0.25718936516549107</v>
      </c>
      <c r="F10" s="91">
        <v>0.27889310906131309</v>
      </c>
      <c r="G10" s="91">
        <v>0.34400434074877917</v>
      </c>
      <c r="H10" s="91">
        <v>9.1698317959848077E-2</v>
      </c>
      <c r="I10" s="91">
        <v>0.33369506239826369</v>
      </c>
      <c r="J10" s="91">
        <v>0.2599023331524688</v>
      </c>
      <c r="K10" s="91">
        <v>0.33315246880086813</v>
      </c>
      <c r="L10" s="91">
        <v>0.19804666304937601</v>
      </c>
      <c r="M10" s="91">
        <v>2.875746066196419E-2</v>
      </c>
      <c r="N10" s="254">
        <v>1843</v>
      </c>
    </row>
    <row r="11" spans="1:27" x14ac:dyDescent="0.25">
      <c r="A11" s="190" t="s">
        <v>54</v>
      </c>
      <c r="B11" s="177" t="s">
        <v>64</v>
      </c>
      <c r="C11" s="190" t="s">
        <v>65</v>
      </c>
      <c r="D11" s="144" t="s">
        <v>227</v>
      </c>
      <c r="E11" s="91">
        <v>0.30219780219780218</v>
      </c>
      <c r="F11" s="91">
        <v>0.30219780219780218</v>
      </c>
      <c r="G11" s="91">
        <v>0.25274725274725274</v>
      </c>
      <c r="H11" s="91">
        <v>9.3406593406593408E-2</v>
      </c>
      <c r="I11" s="91">
        <v>0.31868131868131866</v>
      </c>
      <c r="J11" s="91">
        <v>0.27472527472527475</v>
      </c>
      <c r="K11" s="91">
        <v>0.36813186813186816</v>
      </c>
      <c r="L11" s="91">
        <v>0.14285714285714285</v>
      </c>
      <c r="M11" s="91">
        <v>1.6483516483516484E-2</v>
      </c>
      <c r="N11" s="254">
        <v>182</v>
      </c>
    </row>
    <row r="12" spans="1:27" x14ac:dyDescent="0.25">
      <c r="A12" s="190" t="s">
        <v>66</v>
      </c>
      <c r="B12" s="177" t="s">
        <v>55</v>
      </c>
      <c r="C12" s="190" t="s">
        <v>67</v>
      </c>
      <c r="D12" s="144" t="s">
        <v>232</v>
      </c>
      <c r="E12" s="91">
        <v>0.25256673511293637</v>
      </c>
      <c r="F12" s="91">
        <v>0.24435318275154005</v>
      </c>
      <c r="G12" s="91">
        <v>0.22381930184804927</v>
      </c>
      <c r="H12" s="91">
        <v>0.11293634496919917</v>
      </c>
      <c r="I12" s="91">
        <v>0.24640657084188911</v>
      </c>
      <c r="J12" s="91">
        <v>0.25256673511293637</v>
      </c>
      <c r="K12" s="91">
        <v>0.35728952772073924</v>
      </c>
      <c r="L12" s="91">
        <v>0.27720739219712526</v>
      </c>
      <c r="M12" s="91">
        <v>2.4640657084188913E-2</v>
      </c>
      <c r="N12" s="254">
        <v>487</v>
      </c>
    </row>
    <row r="13" spans="1:27" x14ac:dyDescent="0.25">
      <c r="A13" s="190" t="s">
        <v>66</v>
      </c>
      <c r="B13" s="177" t="s">
        <v>55</v>
      </c>
      <c r="C13" s="190" t="s">
        <v>68</v>
      </c>
      <c r="D13" s="144" t="s">
        <v>232</v>
      </c>
      <c r="E13" s="91">
        <v>0.30291262135922331</v>
      </c>
      <c r="F13" s="91">
        <v>0.27766990291262134</v>
      </c>
      <c r="G13" s="91">
        <v>0.287378640776699</v>
      </c>
      <c r="H13" s="91">
        <v>0.16310679611650486</v>
      </c>
      <c r="I13" s="91">
        <v>0.23106796116504855</v>
      </c>
      <c r="J13" s="91">
        <v>0.27766990291262134</v>
      </c>
      <c r="K13" s="91">
        <v>0.50485436893203883</v>
      </c>
      <c r="L13" s="91">
        <v>0.37475728155339805</v>
      </c>
      <c r="M13" s="91">
        <v>4.2718446601941747E-2</v>
      </c>
      <c r="N13" s="254">
        <v>515</v>
      </c>
    </row>
    <row r="14" spans="1:27" x14ac:dyDescent="0.25">
      <c r="A14" s="190" t="s">
        <v>66</v>
      </c>
      <c r="B14" s="177" t="s">
        <v>55</v>
      </c>
      <c r="C14" s="190" t="s">
        <v>69</v>
      </c>
      <c r="D14" s="144" t="s">
        <v>232</v>
      </c>
      <c r="E14" s="91">
        <v>0.14569536423841059</v>
      </c>
      <c r="F14" s="91">
        <v>8.6092715231788075E-2</v>
      </c>
      <c r="G14" s="91">
        <v>0.19205298013245034</v>
      </c>
      <c r="H14" s="91">
        <v>5.9602649006622516E-2</v>
      </c>
      <c r="I14" s="91">
        <v>0.15894039735099338</v>
      </c>
      <c r="J14" s="91">
        <v>0.11920529801324503</v>
      </c>
      <c r="K14" s="91">
        <v>0.2185430463576159</v>
      </c>
      <c r="L14" s="91">
        <v>0.24503311258278146</v>
      </c>
      <c r="M14" s="91">
        <v>1.9867549668874173E-2</v>
      </c>
      <c r="N14" s="254">
        <v>151</v>
      </c>
    </row>
    <row r="15" spans="1:27" x14ac:dyDescent="0.25">
      <c r="A15" s="190" t="s">
        <v>66</v>
      </c>
      <c r="B15" s="177" t="s">
        <v>55</v>
      </c>
      <c r="C15" s="190" t="s">
        <v>70</v>
      </c>
      <c r="D15" s="144" t="s">
        <v>232</v>
      </c>
      <c r="E15" s="91">
        <v>0.17372881355932204</v>
      </c>
      <c r="F15" s="91">
        <v>0.31779661016949151</v>
      </c>
      <c r="G15" s="91">
        <v>0.34745762711864409</v>
      </c>
      <c r="H15" s="91">
        <v>0.19491525423728814</v>
      </c>
      <c r="I15" s="91">
        <v>0.43220338983050849</v>
      </c>
      <c r="J15" s="91">
        <v>0.34322033898305082</v>
      </c>
      <c r="K15" s="91">
        <v>0.3940677966101695</v>
      </c>
      <c r="L15" s="91">
        <v>0.25423728813559321</v>
      </c>
      <c r="M15" s="91">
        <v>1.6949152542372881E-2</v>
      </c>
      <c r="N15" s="254">
        <v>236</v>
      </c>
    </row>
    <row r="16" spans="1:27" x14ac:dyDescent="0.25">
      <c r="A16" s="190" t="s">
        <v>66</v>
      </c>
      <c r="B16" s="177" t="s">
        <v>55</v>
      </c>
      <c r="C16" s="190" t="s">
        <v>71</v>
      </c>
      <c r="D16" s="144" t="s">
        <v>233</v>
      </c>
      <c r="E16" s="91">
        <v>0.24336283185840707</v>
      </c>
      <c r="F16" s="91">
        <v>0.18141592920353983</v>
      </c>
      <c r="G16" s="91">
        <v>0.24778761061946902</v>
      </c>
      <c r="H16" s="91">
        <v>9.7345132743362831E-2</v>
      </c>
      <c r="I16" s="91">
        <v>0.18584070796460178</v>
      </c>
      <c r="J16" s="91">
        <v>0.19469026548672566</v>
      </c>
      <c r="K16" s="91">
        <v>0.51327433628318586</v>
      </c>
      <c r="L16" s="91">
        <v>0.2831858407079646</v>
      </c>
      <c r="M16" s="91">
        <v>2.6548672566371681E-2</v>
      </c>
      <c r="N16" s="254">
        <v>226</v>
      </c>
    </row>
    <row r="17" spans="1:14" x14ac:dyDescent="0.25">
      <c r="A17" s="190" t="s">
        <v>66</v>
      </c>
      <c r="B17" s="177" t="s">
        <v>55</v>
      </c>
      <c r="C17" s="190" t="s">
        <v>72</v>
      </c>
      <c r="D17" s="144" t="s">
        <v>233</v>
      </c>
      <c r="E17" s="91">
        <v>0.35880398671096347</v>
      </c>
      <c r="F17" s="91">
        <v>0.16943521594684385</v>
      </c>
      <c r="G17" s="91">
        <v>0.31561461794019935</v>
      </c>
      <c r="H17" s="91">
        <v>0.20265780730897009</v>
      </c>
      <c r="I17" s="91">
        <v>0.29568106312292358</v>
      </c>
      <c r="J17" s="91">
        <v>0.27242524916943522</v>
      </c>
      <c r="K17" s="91">
        <v>0.45514950166112955</v>
      </c>
      <c r="L17" s="91">
        <v>0.38538205980066448</v>
      </c>
      <c r="M17" s="91">
        <v>3.3222591362126247E-3</v>
      </c>
      <c r="N17" s="254">
        <v>301</v>
      </c>
    </row>
    <row r="18" spans="1:14" x14ac:dyDescent="0.25">
      <c r="A18" s="190" t="s">
        <v>66</v>
      </c>
      <c r="B18" s="177" t="s">
        <v>55</v>
      </c>
      <c r="C18" s="190" t="s">
        <v>73</v>
      </c>
      <c r="D18" s="144" t="s">
        <v>233</v>
      </c>
      <c r="E18" s="91">
        <v>0.19083969465648856</v>
      </c>
      <c r="F18" s="91">
        <v>0.19847328244274809</v>
      </c>
      <c r="G18" s="91">
        <v>0.26335877862595419</v>
      </c>
      <c r="H18" s="91">
        <v>0.13358778625954199</v>
      </c>
      <c r="I18" s="91">
        <v>0.2862595419847328</v>
      </c>
      <c r="J18" s="91">
        <v>0.23282442748091603</v>
      </c>
      <c r="K18" s="91">
        <v>0.3931297709923664</v>
      </c>
      <c r="L18" s="91">
        <v>0.19847328244274809</v>
      </c>
      <c r="M18" s="91">
        <v>2.2900763358778626E-2</v>
      </c>
      <c r="N18" s="254">
        <v>262</v>
      </c>
    </row>
    <row r="19" spans="1:14" x14ac:dyDescent="0.25">
      <c r="A19" s="190" t="s">
        <v>66</v>
      </c>
      <c r="B19" s="177" t="s">
        <v>61</v>
      </c>
      <c r="C19" s="190" t="s">
        <v>74</v>
      </c>
      <c r="D19" s="144" t="s">
        <v>234</v>
      </c>
      <c r="E19" s="91">
        <v>0.22916666666666666</v>
      </c>
      <c r="F19" s="91">
        <v>0.3671875</v>
      </c>
      <c r="G19" s="91">
        <v>0.30989583333333331</v>
      </c>
      <c r="H19" s="91">
        <v>0.16666666666666666</v>
      </c>
      <c r="I19" s="91">
        <v>0.27864583333333331</v>
      </c>
      <c r="J19" s="91">
        <v>0.32291666666666669</v>
      </c>
      <c r="K19" s="91">
        <v>0.4140625</v>
      </c>
      <c r="L19" s="91">
        <v>0.30989583333333331</v>
      </c>
      <c r="M19" s="91">
        <v>1.0416666666666666E-2</v>
      </c>
      <c r="N19" s="254">
        <v>384</v>
      </c>
    </row>
    <row r="20" spans="1:14" ht="15.75" customHeight="1" x14ac:dyDescent="0.25">
      <c r="A20" s="190" t="s">
        <v>66</v>
      </c>
      <c r="B20" s="177" t="s">
        <v>61</v>
      </c>
      <c r="C20" s="190" t="s">
        <v>75</v>
      </c>
      <c r="D20" s="144" t="s">
        <v>235</v>
      </c>
      <c r="E20" s="91">
        <v>0.14285714285714285</v>
      </c>
      <c r="F20" s="91">
        <v>0.21428571428571427</v>
      </c>
      <c r="G20" s="91">
        <v>0</v>
      </c>
      <c r="H20" s="91">
        <v>0</v>
      </c>
      <c r="I20" s="91">
        <v>0</v>
      </c>
      <c r="J20" s="91">
        <v>7.1428571428571425E-2</v>
      </c>
      <c r="K20" s="91">
        <v>0.21428571428571427</v>
      </c>
      <c r="L20" s="91">
        <v>0.9285714285714286</v>
      </c>
      <c r="M20" s="91">
        <v>0.14285714285714285</v>
      </c>
      <c r="N20" s="254">
        <v>14</v>
      </c>
    </row>
    <row r="21" spans="1:14" ht="15.75" customHeight="1" x14ac:dyDescent="0.25">
      <c r="A21" s="190" t="s">
        <v>66</v>
      </c>
      <c r="B21" s="177" t="s">
        <v>61</v>
      </c>
      <c r="C21" s="190" t="s">
        <v>76</v>
      </c>
      <c r="D21" s="144" t="s">
        <v>236</v>
      </c>
      <c r="E21" s="91">
        <v>0.34926470588235292</v>
      </c>
      <c r="F21" s="91">
        <v>0.3125</v>
      </c>
      <c r="G21" s="91">
        <v>0.34926470588235292</v>
      </c>
      <c r="H21" s="91">
        <v>0.29044117647058826</v>
      </c>
      <c r="I21" s="91">
        <v>0.30882352941176472</v>
      </c>
      <c r="J21" s="91">
        <v>0.36764705882352944</v>
      </c>
      <c r="K21" s="91">
        <v>0.53308823529411764</v>
      </c>
      <c r="L21" s="91">
        <v>0.16544117647058823</v>
      </c>
      <c r="M21" s="91">
        <v>8.8235294117647065E-2</v>
      </c>
      <c r="N21" s="254">
        <v>272</v>
      </c>
    </row>
    <row r="22" spans="1:14" ht="15.75" customHeight="1" x14ac:dyDescent="0.25">
      <c r="A22" s="190" t="s">
        <v>66</v>
      </c>
      <c r="B22" s="177" t="s">
        <v>64</v>
      </c>
      <c r="C22" s="190" t="s">
        <v>77</v>
      </c>
      <c r="D22" s="144" t="s">
        <v>237</v>
      </c>
      <c r="E22" s="91">
        <v>0.33737892402847475</v>
      </c>
      <c r="F22" s="91">
        <v>0.35079939316139575</v>
      </c>
      <c r="G22" s="91">
        <v>0.29390827401096975</v>
      </c>
      <c r="H22" s="91">
        <v>0.27832885984362238</v>
      </c>
      <c r="I22" s="91">
        <v>0.36748745477885403</v>
      </c>
      <c r="J22" s="91">
        <v>0.33568677792041079</v>
      </c>
      <c r="K22" s="91">
        <v>0.46463998132804296</v>
      </c>
      <c r="L22" s="91">
        <v>0.45437040494806863</v>
      </c>
      <c r="M22" s="91">
        <v>4.8547088341696812E-2</v>
      </c>
      <c r="N22" s="254">
        <v>17138</v>
      </c>
    </row>
    <row r="23" spans="1:14" ht="15.75" customHeight="1" x14ac:dyDescent="0.25">
      <c r="A23" s="190" t="s">
        <v>78</v>
      </c>
      <c r="B23" s="177" t="s">
        <v>55</v>
      </c>
      <c r="C23" s="190" t="s">
        <v>79</v>
      </c>
      <c r="D23" s="144" t="s">
        <v>240</v>
      </c>
      <c r="E23" s="91">
        <v>0.27524204702627941</v>
      </c>
      <c r="F23" s="91">
        <v>0.26141078838174275</v>
      </c>
      <c r="G23" s="91">
        <v>0.32918395573997233</v>
      </c>
      <c r="H23" s="91">
        <v>0.11664361456892577</v>
      </c>
      <c r="I23" s="91">
        <v>0.24435223605348086</v>
      </c>
      <c r="J23" s="91">
        <v>0.26233287229137853</v>
      </c>
      <c r="K23" s="91">
        <v>0.39603503918856614</v>
      </c>
      <c r="L23" s="91">
        <v>0.34163208852005533</v>
      </c>
      <c r="M23" s="91">
        <v>4.1493775933609957E-2</v>
      </c>
      <c r="N23" s="254">
        <v>2169</v>
      </c>
    </row>
    <row r="24" spans="1:14" ht="15.75" customHeight="1" x14ac:dyDescent="0.25">
      <c r="A24" s="190" t="s">
        <v>78</v>
      </c>
      <c r="B24" s="177" t="s">
        <v>55</v>
      </c>
      <c r="C24" s="190" t="s">
        <v>80</v>
      </c>
      <c r="D24" s="144" t="s">
        <v>241</v>
      </c>
      <c r="E24" s="91">
        <v>0.31941391941391939</v>
      </c>
      <c r="F24" s="91">
        <v>0.30891330891330893</v>
      </c>
      <c r="G24" s="91">
        <v>0.36434676434676433</v>
      </c>
      <c r="H24" s="91">
        <v>0.1540903540903541</v>
      </c>
      <c r="I24" s="91">
        <v>0.32942612942612942</v>
      </c>
      <c r="J24" s="91">
        <v>0.33284493284493283</v>
      </c>
      <c r="K24" s="91">
        <v>0.44639804639804642</v>
      </c>
      <c r="L24" s="91">
        <v>0.42637362637362636</v>
      </c>
      <c r="M24" s="91">
        <v>4.5177045177045176E-2</v>
      </c>
      <c r="N24" s="254">
        <v>4095</v>
      </c>
    </row>
    <row r="25" spans="1:14" ht="15.75" customHeight="1" x14ac:dyDescent="0.25">
      <c r="A25" s="190" t="s">
        <v>78</v>
      </c>
      <c r="B25" s="177" t="s">
        <v>55</v>
      </c>
      <c r="C25" s="190" t="s">
        <v>81</v>
      </c>
      <c r="D25" s="144" t="s">
        <v>241</v>
      </c>
      <c r="E25" s="91">
        <v>0.29293361884368307</v>
      </c>
      <c r="F25" s="91">
        <v>0.27408993576017132</v>
      </c>
      <c r="G25" s="91">
        <v>0.32119914346895073</v>
      </c>
      <c r="H25" s="91">
        <v>0.1785867237687366</v>
      </c>
      <c r="I25" s="91">
        <v>0.26937901498929334</v>
      </c>
      <c r="J25" s="91">
        <v>0.27066381156316915</v>
      </c>
      <c r="K25" s="91">
        <v>0.40342612419700213</v>
      </c>
      <c r="L25" s="91">
        <v>0.34089935760171308</v>
      </c>
      <c r="M25" s="91">
        <v>5.5674518201284794E-2</v>
      </c>
      <c r="N25" s="254">
        <v>2335</v>
      </c>
    </row>
    <row r="26" spans="1:14" ht="15.75" customHeight="1" x14ac:dyDescent="0.25">
      <c r="A26" s="190" t="s">
        <v>78</v>
      </c>
      <c r="B26" s="177" t="s">
        <v>55</v>
      </c>
      <c r="C26" s="190" t="s">
        <v>82</v>
      </c>
      <c r="D26" s="144" t="s">
        <v>242</v>
      </c>
      <c r="E26" s="91">
        <v>0.28834355828220859</v>
      </c>
      <c r="F26" s="91">
        <v>0.22392638036809817</v>
      </c>
      <c r="G26" s="91">
        <v>0.2361963190184049</v>
      </c>
      <c r="H26" s="91">
        <v>0.2392638036809816</v>
      </c>
      <c r="I26" s="91">
        <v>0.3619631901840491</v>
      </c>
      <c r="J26" s="91">
        <v>0.22085889570552147</v>
      </c>
      <c r="K26" s="91">
        <v>0.39570552147239263</v>
      </c>
      <c r="L26" s="91">
        <v>0.37116564417177916</v>
      </c>
      <c r="M26" s="91">
        <v>7.0552147239263799E-2</v>
      </c>
      <c r="N26" s="254">
        <v>326</v>
      </c>
    </row>
    <row r="27" spans="1:14" ht="15.75" customHeight="1" x14ac:dyDescent="0.25">
      <c r="A27" s="190" t="s">
        <v>78</v>
      </c>
      <c r="B27" s="177" t="s">
        <v>55</v>
      </c>
      <c r="C27" s="190" t="s">
        <v>83</v>
      </c>
      <c r="D27" s="144" t="s">
        <v>242</v>
      </c>
      <c r="E27" s="91">
        <v>0.23941605839416058</v>
      </c>
      <c r="F27" s="91">
        <v>0.20437956204379562</v>
      </c>
      <c r="G27" s="91">
        <v>0.26569343065693429</v>
      </c>
      <c r="H27" s="91">
        <v>0.1635036496350365</v>
      </c>
      <c r="I27" s="91">
        <v>0.21751824817518248</v>
      </c>
      <c r="J27" s="91">
        <v>0.21897810218978103</v>
      </c>
      <c r="K27" s="91">
        <v>0.33576642335766421</v>
      </c>
      <c r="L27" s="91">
        <v>0.29781021897810217</v>
      </c>
      <c r="M27" s="91">
        <v>2.7737226277372264E-2</v>
      </c>
      <c r="N27" s="254">
        <v>685</v>
      </c>
    </row>
    <row r="28" spans="1:14" ht="15.75" customHeight="1" x14ac:dyDescent="0.25">
      <c r="A28" s="190" t="s">
        <v>78</v>
      </c>
      <c r="B28" s="177" t="s">
        <v>61</v>
      </c>
      <c r="C28" s="190" t="s">
        <v>84</v>
      </c>
      <c r="D28" s="144" t="s">
        <v>243</v>
      </c>
      <c r="E28" s="91">
        <v>0.27522935779816515</v>
      </c>
      <c r="F28" s="91">
        <v>0.24770642201834864</v>
      </c>
      <c r="G28" s="91">
        <v>0.29357798165137616</v>
      </c>
      <c r="H28" s="91">
        <v>5.5045871559633031E-2</v>
      </c>
      <c r="I28" s="91">
        <v>0.16513761467889909</v>
      </c>
      <c r="J28" s="91">
        <v>0.19266055045871561</v>
      </c>
      <c r="K28" s="91">
        <v>0.44036697247706424</v>
      </c>
      <c r="L28" s="91">
        <v>7.3394495412844041E-2</v>
      </c>
      <c r="M28" s="91">
        <v>9.1743119266055051E-3</v>
      </c>
      <c r="N28" s="254">
        <v>109</v>
      </c>
    </row>
    <row r="29" spans="1:14" ht="15.75" customHeight="1" x14ac:dyDescent="0.25">
      <c r="A29" s="190" t="s">
        <v>78</v>
      </c>
      <c r="B29" s="177" t="s">
        <v>61</v>
      </c>
      <c r="C29" s="190" t="s">
        <v>85</v>
      </c>
      <c r="D29" s="144" t="s">
        <v>244</v>
      </c>
      <c r="E29" s="91">
        <v>0.23706896551724138</v>
      </c>
      <c r="F29" s="91">
        <v>0.20258620689655171</v>
      </c>
      <c r="G29" s="91">
        <v>0.35775862068965519</v>
      </c>
      <c r="H29" s="91">
        <v>0.1336206896551724</v>
      </c>
      <c r="I29" s="91">
        <v>0.27155172413793105</v>
      </c>
      <c r="J29" s="91">
        <v>0.2413793103448276</v>
      </c>
      <c r="K29" s="91">
        <v>0.38793103448275862</v>
      </c>
      <c r="L29" s="91">
        <v>0.20258620689655171</v>
      </c>
      <c r="M29" s="91">
        <v>5.1724137931034482E-2</v>
      </c>
      <c r="N29" s="254">
        <v>232</v>
      </c>
    </row>
    <row r="30" spans="1:14" ht="15.75" customHeight="1" x14ac:dyDescent="0.25">
      <c r="A30" s="190" t="s">
        <v>78</v>
      </c>
      <c r="B30" s="177" t="s">
        <v>61</v>
      </c>
      <c r="C30" s="190" t="s">
        <v>86</v>
      </c>
      <c r="D30" s="144" t="s">
        <v>245</v>
      </c>
      <c r="E30" s="91">
        <v>0.29836512261580383</v>
      </c>
      <c r="F30" s="91">
        <v>0.22752043596730245</v>
      </c>
      <c r="G30" s="91">
        <v>0.32697547683923706</v>
      </c>
      <c r="H30" s="91">
        <v>0.14168937329700274</v>
      </c>
      <c r="I30" s="91">
        <v>0.28065395095367845</v>
      </c>
      <c r="J30" s="91">
        <v>0.22752043596730245</v>
      </c>
      <c r="K30" s="91">
        <v>0.32288828337874659</v>
      </c>
      <c r="L30" s="91">
        <v>0.39918256130790192</v>
      </c>
      <c r="M30" s="91">
        <v>3.9509536784741145E-2</v>
      </c>
      <c r="N30" s="254">
        <v>734</v>
      </c>
    </row>
    <row r="31" spans="1:14" ht="15.75" customHeight="1" x14ac:dyDescent="0.25">
      <c r="A31" s="190" t="s">
        <v>78</v>
      </c>
      <c r="B31" s="177" t="s">
        <v>61</v>
      </c>
      <c r="C31" s="190" t="s">
        <v>87</v>
      </c>
      <c r="D31" s="144" t="s">
        <v>247</v>
      </c>
      <c r="E31" s="91">
        <v>0.2878787878787879</v>
      </c>
      <c r="F31" s="91">
        <v>0.28030303030303028</v>
      </c>
      <c r="G31" s="91">
        <v>0.41666666666666669</v>
      </c>
      <c r="H31" s="91">
        <v>0.21212121212121213</v>
      </c>
      <c r="I31" s="91">
        <v>0.44696969696969696</v>
      </c>
      <c r="J31" s="91">
        <v>0.37121212121212122</v>
      </c>
      <c r="K31" s="91">
        <v>0.48484848484848486</v>
      </c>
      <c r="L31" s="91">
        <v>0.31818181818181818</v>
      </c>
      <c r="M31" s="91">
        <v>0.16666666666666666</v>
      </c>
      <c r="N31" s="254">
        <v>132</v>
      </c>
    </row>
    <row r="32" spans="1:14" ht="15.75" customHeight="1" x14ac:dyDescent="0.25">
      <c r="A32" s="190" t="s">
        <v>78</v>
      </c>
      <c r="B32" s="177" t="s">
        <v>61</v>
      </c>
      <c r="C32" s="190" t="s">
        <v>88</v>
      </c>
      <c r="D32" s="144" t="s">
        <v>250</v>
      </c>
      <c r="E32" s="91">
        <v>0.28807947019867547</v>
      </c>
      <c r="F32" s="91">
        <v>0.17549668874172186</v>
      </c>
      <c r="G32" s="91">
        <v>0.29801324503311261</v>
      </c>
      <c r="H32" s="91">
        <v>8.2781456953642391E-2</v>
      </c>
      <c r="I32" s="91">
        <v>0.24834437086092714</v>
      </c>
      <c r="J32" s="91">
        <v>0.16887417218543047</v>
      </c>
      <c r="K32" s="91">
        <v>0.32781456953642385</v>
      </c>
      <c r="L32" s="91">
        <v>0.12582781456953643</v>
      </c>
      <c r="M32" s="91">
        <v>1.6556291390728478E-2</v>
      </c>
      <c r="N32" s="254">
        <v>302</v>
      </c>
    </row>
    <row r="33" spans="1:14" ht="15.75" customHeight="1" x14ac:dyDescent="0.25">
      <c r="A33" s="190" t="s">
        <v>78</v>
      </c>
      <c r="B33" s="177" t="s">
        <v>61</v>
      </c>
      <c r="C33" s="190" t="s">
        <v>89</v>
      </c>
      <c r="D33" s="144" t="s">
        <v>251</v>
      </c>
      <c r="E33" s="91">
        <v>0.25428571428571428</v>
      </c>
      <c r="F33" s="91">
        <v>0.22857142857142856</v>
      </c>
      <c r="G33" s="91">
        <v>0.28000000000000003</v>
      </c>
      <c r="H33" s="91">
        <v>0.16285714285714287</v>
      </c>
      <c r="I33" s="91">
        <v>0.28857142857142859</v>
      </c>
      <c r="J33" s="91">
        <v>0.19714285714285715</v>
      </c>
      <c r="K33" s="91">
        <v>0.36285714285714288</v>
      </c>
      <c r="L33" s="91">
        <v>0.20857142857142857</v>
      </c>
      <c r="M33" s="91">
        <v>6.8571428571428575E-2</v>
      </c>
      <c r="N33" s="254">
        <v>350</v>
      </c>
    </row>
    <row r="34" spans="1:14" ht="15.75" customHeight="1" x14ac:dyDescent="0.25">
      <c r="A34" s="190" t="s">
        <v>78</v>
      </c>
      <c r="B34" s="177" t="s">
        <v>61</v>
      </c>
      <c r="C34" s="190" t="s">
        <v>90</v>
      </c>
      <c r="D34" s="144" t="s">
        <v>252</v>
      </c>
      <c r="E34" s="91">
        <v>0.15416666666666667</v>
      </c>
      <c r="F34" s="91">
        <v>0.1875</v>
      </c>
      <c r="G34" s="91">
        <v>0.33124999999999999</v>
      </c>
      <c r="H34" s="91">
        <v>0.12708333333333333</v>
      </c>
      <c r="I34" s="91">
        <v>0.19583333333333333</v>
      </c>
      <c r="J34" s="91">
        <v>0.21249999999999999</v>
      </c>
      <c r="K34" s="91">
        <v>0.28958333333333336</v>
      </c>
      <c r="L34" s="91">
        <v>0.14791666666666667</v>
      </c>
      <c r="M34" s="91">
        <v>0.12083333333333333</v>
      </c>
      <c r="N34" s="254">
        <v>480</v>
      </c>
    </row>
    <row r="35" spans="1:14" ht="15.75" customHeight="1" x14ac:dyDescent="0.25">
      <c r="A35" s="190" t="s">
        <v>78</v>
      </c>
      <c r="B35" s="177" t="s">
        <v>61</v>
      </c>
      <c r="C35" s="190" t="s">
        <v>91</v>
      </c>
      <c r="D35" s="144" t="s">
        <v>253</v>
      </c>
      <c r="E35" s="91">
        <v>0.14516129032258066</v>
      </c>
      <c r="F35" s="91">
        <v>0.15437788018433179</v>
      </c>
      <c r="G35" s="91">
        <v>0.24423963133640553</v>
      </c>
      <c r="H35" s="91">
        <v>8.755760368663594E-2</v>
      </c>
      <c r="I35" s="91">
        <v>0.1889400921658986</v>
      </c>
      <c r="J35" s="91">
        <v>0.15898617511520738</v>
      </c>
      <c r="K35" s="91">
        <v>0.32258064516129031</v>
      </c>
      <c r="L35" s="91">
        <v>0.10829493087557604</v>
      </c>
      <c r="M35" s="91">
        <v>9.4470046082949302E-2</v>
      </c>
      <c r="N35" s="254">
        <v>434</v>
      </c>
    </row>
    <row r="36" spans="1:14" ht="15.75" customHeight="1" x14ac:dyDescent="0.25">
      <c r="A36" s="190" t="s">
        <v>92</v>
      </c>
      <c r="B36" s="177" t="s">
        <v>55</v>
      </c>
      <c r="C36" s="190" t="s">
        <v>93</v>
      </c>
      <c r="D36" s="144" t="s">
        <v>233</v>
      </c>
      <c r="E36" s="91">
        <v>0.15418502202643172</v>
      </c>
      <c r="F36" s="91">
        <v>0.2687224669603524</v>
      </c>
      <c r="G36" s="91">
        <v>0.28634361233480177</v>
      </c>
      <c r="H36" s="91">
        <v>0.22026431718061673</v>
      </c>
      <c r="I36" s="91">
        <v>0.28634361233480177</v>
      </c>
      <c r="J36" s="91">
        <v>0.25110132158590309</v>
      </c>
      <c r="K36" s="91">
        <v>0.52422907488986781</v>
      </c>
      <c r="L36" s="91">
        <v>0.22466960352422907</v>
      </c>
      <c r="M36" s="91">
        <v>2.2026431718061675E-2</v>
      </c>
      <c r="N36" s="254">
        <v>227</v>
      </c>
    </row>
    <row r="37" spans="1:14" ht="15.75" customHeight="1" x14ac:dyDescent="0.25">
      <c r="A37" s="190" t="s">
        <v>92</v>
      </c>
      <c r="B37" s="177" t="s">
        <v>64</v>
      </c>
      <c r="C37" s="190" t="s">
        <v>94</v>
      </c>
      <c r="D37" s="144" t="s">
        <v>254</v>
      </c>
      <c r="E37" s="91">
        <v>0.26166007905138339</v>
      </c>
      <c r="F37" s="91">
        <v>0.27509881422924903</v>
      </c>
      <c r="G37" s="91">
        <v>0.25691699604743085</v>
      </c>
      <c r="H37" s="91">
        <v>0.22055335968379447</v>
      </c>
      <c r="I37" s="91">
        <v>0.2774703557312253</v>
      </c>
      <c r="J37" s="91">
        <v>0.31936758893280631</v>
      </c>
      <c r="K37" s="91">
        <v>0.4268774703557312</v>
      </c>
      <c r="L37" s="91">
        <v>0.36521739130434783</v>
      </c>
      <c r="M37" s="91">
        <v>2.766798418972332E-2</v>
      </c>
      <c r="N37" s="254">
        <v>1265</v>
      </c>
    </row>
    <row r="38" spans="1:14" ht="15.75" customHeight="1" x14ac:dyDescent="0.25">
      <c r="A38" s="190" t="s">
        <v>95</v>
      </c>
      <c r="B38" s="177" t="s">
        <v>55</v>
      </c>
      <c r="C38" s="190" t="s">
        <v>96</v>
      </c>
      <c r="D38" s="144" t="s">
        <v>255</v>
      </c>
      <c r="E38" s="91">
        <v>2.7586206896551724E-2</v>
      </c>
      <c r="F38" s="91">
        <v>9.6551724137931033E-2</v>
      </c>
      <c r="G38" s="91">
        <v>9.6551724137931033E-2</v>
      </c>
      <c r="H38" s="91">
        <v>2.0689655172413793E-2</v>
      </c>
      <c r="I38" s="91">
        <v>0.10344827586206896</v>
      </c>
      <c r="J38" s="91">
        <v>6.2068965517241378E-2</v>
      </c>
      <c r="K38" s="91">
        <v>0.1793103448275862</v>
      </c>
      <c r="L38" s="91">
        <v>0.1103448275862069</v>
      </c>
      <c r="M38" s="91">
        <v>2.0689655172413793E-2</v>
      </c>
      <c r="N38" s="254">
        <v>145</v>
      </c>
    </row>
    <row r="39" spans="1:14" ht="15.75" customHeight="1" x14ac:dyDescent="0.25">
      <c r="A39" s="190" t="s">
        <v>95</v>
      </c>
      <c r="B39" s="177" t="s">
        <v>55</v>
      </c>
      <c r="C39" s="190" t="s">
        <v>97</v>
      </c>
      <c r="D39" s="144" t="s">
        <v>255</v>
      </c>
      <c r="E39" s="91">
        <v>0.22359550561797753</v>
      </c>
      <c r="F39" s="91">
        <v>0.39438202247191012</v>
      </c>
      <c r="G39" s="91">
        <v>0.39550561797752809</v>
      </c>
      <c r="H39" s="91">
        <v>7.8651685393258425E-2</v>
      </c>
      <c r="I39" s="91">
        <v>0.34494382022471909</v>
      </c>
      <c r="J39" s="91">
        <v>0.37191011235955057</v>
      </c>
      <c r="K39" s="91">
        <v>0.36966292134831463</v>
      </c>
      <c r="L39" s="91">
        <v>0.31011235955056182</v>
      </c>
      <c r="M39" s="91">
        <v>5.0561797752808987E-2</v>
      </c>
      <c r="N39" s="254">
        <v>890</v>
      </c>
    </row>
    <row r="40" spans="1:14" ht="15.75" customHeight="1" x14ac:dyDescent="0.25">
      <c r="A40" s="190" t="s">
        <v>95</v>
      </c>
      <c r="B40" s="177" t="s">
        <v>61</v>
      </c>
      <c r="C40" s="190" t="s">
        <v>98</v>
      </c>
      <c r="D40" s="144" t="s">
        <v>256</v>
      </c>
      <c r="E40" s="91">
        <v>0.12925170068027211</v>
      </c>
      <c r="F40" s="91">
        <v>0.16326530612244897</v>
      </c>
      <c r="G40" s="91">
        <v>0.19727891156462585</v>
      </c>
      <c r="H40" s="91">
        <v>6.8027210884353748E-2</v>
      </c>
      <c r="I40" s="91">
        <v>0.17006802721088435</v>
      </c>
      <c r="J40" s="91">
        <v>0.29931972789115646</v>
      </c>
      <c r="K40" s="91">
        <v>0.3401360544217687</v>
      </c>
      <c r="L40" s="91">
        <v>0.19047619047619047</v>
      </c>
      <c r="M40" s="91">
        <v>1.3605442176870748E-2</v>
      </c>
      <c r="N40" s="254">
        <v>147</v>
      </c>
    </row>
    <row r="41" spans="1:14" ht="15.75" customHeight="1" x14ac:dyDescent="0.25">
      <c r="A41" s="190" t="s">
        <v>95</v>
      </c>
      <c r="B41" s="177" t="s">
        <v>61</v>
      </c>
      <c r="C41" s="190" t="s">
        <v>99</v>
      </c>
      <c r="D41" s="144" t="s">
        <v>257</v>
      </c>
      <c r="E41" s="91">
        <v>9.8684210526315791E-2</v>
      </c>
      <c r="F41" s="91">
        <v>7.8947368421052627E-2</v>
      </c>
      <c r="G41" s="91">
        <v>0.11842105263157894</v>
      </c>
      <c r="H41" s="91">
        <v>7.8947368421052627E-2</v>
      </c>
      <c r="I41" s="91">
        <v>0.19078947368421054</v>
      </c>
      <c r="J41" s="91">
        <v>0.16447368421052633</v>
      </c>
      <c r="K41" s="91">
        <v>0.26315789473684209</v>
      </c>
      <c r="L41" s="91">
        <v>3.9473684210526314E-2</v>
      </c>
      <c r="M41" s="91">
        <v>0</v>
      </c>
      <c r="N41" s="254">
        <v>152</v>
      </c>
    </row>
    <row r="42" spans="1:14" ht="15.75" customHeight="1" x14ac:dyDescent="0.25">
      <c r="A42" s="190" t="s">
        <v>95</v>
      </c>
      <c r="B42" s="177" t="s">
        <v>64</v>
      </c>
      <c r="C42" s="190" t="s">
        <v>100</v>
      </c>
      <c r="D42" s="144" t="s">
        <v>258</v>
      </c>
      <c r="E42" s="91">
        <v>7.4999999999999997E-2</v>
      </c>
      <c r="F42" s="91">
        <v>0.33750000000000002</v>
      </c>
      <c r="G42" s="91">
        <v>0.28749999999999998</v>
      </c>
      <c r="H42" s="91">
        <v>0.05</v>
      </c>
      <c r="I42" s="91">
        <v>0.375</v>
      </c>
      <c r="J42" s="91">
        <v>0.32500000000000001</v>
      </c>
      <c r="K42" s="91">
        <v>0.625</v>
      </c>
      <c r="L42" s="91">
        <v>0.16250000000000001</v>
      </c>
      <c r="M42" s="91">
        <v>1.2500000000000001E-2</v>
      </c>
      <c r="N42" s="254">
        <v>80</v>
      </c>
    </row>
    <row r="43" spans="1:14" ht="15.75" customHeight="1" x14ac:dyDescent="0.25">
      <c r="A43" s="190" t="s">
        <v>95</v>
      </c>
      <c r="B43" s="177" t="s">
        <v>64</v>
      </c>
      <c r="C43" s="190" t="s">
        <v>100</v>
      </c>
      <c r="D43" s="144" t="s">
        <v>258</v>
      </c>
      <c r="E43" s="91">
        <v>0.33093525179856115</v>
      </c>
      <c r="F43" s="91">
        <v>0.28776978417266186</v>
      </c>
      <c r="G43" s="91">
        <v>0.4460431654676259</v>
      </c>
      <c r="H43" s="91">
        <v>0.14388489208633093</v>
      </c>
      <c r="I43" s="91">
        <v>0.43884892086330934</v>
      </c>
      <c r="J43" s="91">
        <v>0.34532374100719426</v>
      </c>
      <c r="K43" s="91">
        <v>0.64748201438848918</v>
      </c>
      <c r="L43" s="91">
        <v>0.35251798561151076</v>
      </c>
      <c r="M43" s="91">
        <v>3.5971223021582732E-2</v>
      </c>
      <c r="N43" s="254">
        <v>139</v>
      </c>
    </row>
    <row r="44" spans="1:14" ht="15.75" customHeight="1" x14ac:dyDescent="0.25">
      <c r="A44" s="190" t="s">
        <v>101</v>
      </c>
      <c r="B44" s="177" t="s">
        <v>55</v>
      </c>
      <c r="C44" s="190" t="s">
        <v>102</v>
      </c>
      <c r="D44" s="144" t="s">
        <v>262</v>
      </c>
      <c r="E44" s="91">
        <v>0.27125506072874495</v>
      </c>
      <c r="F44" s="91">
        <v>0.18218623481781376</v>
      </c>
      <c r="G44" s="91">
        <v>0.25101214574898784</v>
      </c>
      <c r="H44" s="91">
        <v>0.16801619433198381</v>
      </c>
      <c r="I44" s="91">
        <v>0.19230769230769232</v>
      </c>
      <c r="J44" s="91">
        <v>0.21052631578947367</v>
      </c>
      <c r="K44" s="91">
        <v>0.27732793522267207</v>
      </c>
      <c r="L44" s="91">
        <v>0.36842105263157893</v>
      </c>
      <c r="M44" s="91">
        <v>1.2145748987854251E-2</v>
      </c>
      <c r="N44" s="254">
        <v>494</v>
      </c>
    </row>
    <row r="45" spans="1:14" ht="15.75" customHeight="1" x14ac:dyDescent="0.25">
      <c r="A45" s="190" t="s">
        <v>101</v>
      </c>
      <c r="B45" s="177" t="s">
        <v>61</v>
      </c>
      <c r="C45" s="190" t="s">
        <v>103</v>
      </c>
      <c r="D45" s="144" t="s">
        <v>263</v>
      </c>
      <c r="E45" s="91">
        <v>4.5871559633027525E-2</v>
      </c>
      <c r="F45" s="91">
        <v>0.23853211009174313</v>
      </c>
      <c r="G45" s="91">
        <v>0.22935779816513763</v>
      </c>
      <c r="H45" s="91">
        <v>2.7522935779816515E-2</v>
      </c>
      <c r="I45" s="91">
        <v>0.28440366972477066</v>
      </c>
      <c r="J45" s="91">
        <v>0.19266055045871561</v>
      </c>
      <c r="K45" s="91">
        <v>0.37614678899082571</v>
      </c>
      <c r="L45" s="91">
        <v>0.19266055045871561</v>
      </c>
      <c r="M45" s="91">
        <v>0.15596330275229359</v>
      </c>
      <c r="N45" s="254">
        <v>109</v>
      </c>
    </row>
    <row r="46" spans="1:14" ht="15.75" customHeight="1" x14ac:dyDescent="0.25">
      <c r="A46" s="190" t="s">
        <v>101</v>
      </c>
      <c r="B46" s="177" t="s">
        <v>64</v>
      </c>
      <c r="C46" s="190" t="s">
        <v>101</v>
      </c>
      <c r="D46" s="144" t="s">
        <v>264</v>
      </c>
      <c r="E46" s="91">
        <v>0.28352927747973977</v>
      </c>
      <c r="F46" s="91">
        <v>0.24198150896016438</v>
      </c>
      <c r="G46" s="91">
        <v>0.28706768633717611</v>
      </c>
      <c r="H46" s="91">
        <v>0.22006620248830042</v>
      </c>
      <c r="I46" s="91">
        <v>0.27257162424380776</v>
      </c>
      <c r="J46" s="91">
        <v>0.23364912681200775</v>
      </c>
      <c r="K46" s="91">
        <v>0.32313662823878553</v>
      </c>
      <c r="L46" s="91">
        <v>0.36753795228855152</v>
      </c>
      <c r="M46" s="91">
        <v>3.6297226344024658E-2</v>
      </c>
      <c r="N46" s="254">
        <v>8761</v>
      </c>
    </row>
    <row r="47" spans="1:14" ht="15.75" customHeight="1" x14ac:dyDescent="0.25">
      <c r="A47" s="190" t="s">
        <v>101</v>
      </c>
      <c r="B47" s="177" t="s">
        <v>64</v>
      </c>
      <c r="C47" s="190" t="s">
        <v>104</v>
      </c>
      <c r="D47" s="144" t="s">
        <v>264</v>
      </c>
      <c r="E47" s="91">
        <v>0.19919246298788695</v>
      </c>
      <c r="F47" s="91">
        <v>0.13055181695827725</v>
      </c>
      <c r="G47" s="91">
        <v>0.13997308209959622</v>
      </c>
      <c r="H47" s="91">
        <v>0.16150740242261102</v>
      </c>
      <c r="I47" s="91">
        <v>0.18304172274562583</v>
      </c>
      <c r="J47" s="91">
        <v>0.14266487213997309</v>
      </c>
      <c r="K47" s="91">
        <v>0.25572005383580082</v>
      </c>
      <c r="L47" s="91">
        <v>0.29609690444145359</v>
      </c>
      <c r="M47" s="91">
        <v>2.5572005383580079E-2</v>
      </c>
      <c r="N47" s="254">
        <v>743</v>
      </c>
    </row>
    <row r="48" spans="1:14" ht="15.75" customHeight="1" x14ac:dyDescent="0.25">
      <c r="A48" s="190" t="s">
        <v>105</v>
      </c>
      <c r="B48" s="177" t="s">
        <v>55</v>
      </c>
      <c r="C48" s="190" t="s">
        <v>115</v>
      </c>
      <c r="D48" s="144" t="s">
        <v>266</v>
      </c>
      <c r="E48" s="91">
        <v>0.3046875</v>
      </c>
      <c r="F48" s="91">
        <v>0.36562499999999998</v>
      </c>
      <c r="G48" s="91">
        <v>0.35312500000000002</v>
      </c>
      <c r="H48" s="91">
        <v>9.5312499999999994E-2</v>
      </c>
      <c r="I48" s="91">
        <v>0.27812500000000001</v>
      </c>
      <c r="J48" s="91">
        <v>0.31562499999999999</v>
      </c>
      <c r="K48" s="91">
        <v>0.39374999999999999</v>
      </c>
      <c r="L48" s="91">
        <v>0.38593749999999999</v>
      </c>
      <c r="M48" s="91">
        <v>5.7812500000000003E-2</v>
      </c>
      <c r="N48" s="254">
        <v>640</v>
      </c>
    </row>
    <row r="49" spans="1:14" ht="15.75" customHeight="1" x14ac:dyDescent="0.25">
      <c r="A49" s="190" t="s">
        <v>105</v>
      </c>
      <c r="B49" s="177" t="s">
        <v>55</v>
      </c>
      <c r="C49" s="190" t="s">
        <v>117</v>
      </c>
      <c r="D49" s="144" t="s">
        <v>222</v>
      </c>
      <c r="E49" s="91">
        <v>0.32477535301668808</v>
      </c>
      <c r="F49" s="91">
        <v>0.40179717586649549</v>
      </c>
      <c r="G49" s="91">
        <v>0.42618741976893454</v>
      </c>
      <c r="H49" s="91">
        <v>0.12708600770218229</v>
      </c>
      <c r="I49" s="91">
        <v>0.34017971758664955</v>
      </c>
      <c r="J49" s="91">
        <v>0.37869062901155326</v>
      </c>
      <c r="K49" s="91">
        <v>0.41335044929396664</v>
      </c>
      <c r="L49" s="91">
        <v>0.37098844672657255</v>
      </c>
      <c r="M49" s="91">
        <v>8.8575096277278567E-2</v>
      </c>
      <c r="N49" s="254">
        <v>779</v>
      </c>
    </row>
    <row r="50" spans="1:14" ht="15.75" customHeight="1" x14ac:dyDescent="0.25">
      <c r="A50" s="190" t="s">
        <v>105</v>
      </c>
      <c r="B50" s="177" t="s">
        <v>55</v>
      </c>
      <c r="C50" s="190" t="s">
        <v>106</v>
      </c>
      <c r="D50" s="144" t="s">
        <v>267</v>
      </c>
      <c r="E50" s="91">
        <v>0.29777777777777775</v>
      </c>
      <c r="F50" s="91">
        <v>0.30444444444444446</v>
      </c>
      <c r="G50" s="91">
        <v>0.30666666666666664</v>
      </c>
      <c r="H50" s="91">
        <v>0.13111111111111112</v>
      </c>
      <c r="I50" s="91">
        <v>0.2911111111111111</v>
      </c>
      <c r="J50" s="91">
        <v>0.29333333333333333</v>
      </c>
      <c r="K50" s="91">
        <v>0.42888888888888888</v>
      </c>
      <c r="L50" s="91">
        <v>0.3</v>
      </c>
      <c r="M50" s="91">
        <v>4.2222222222222223E-2</v>
      </c>
      <c r="N50" s="254">
        <v>450</v>
      </c>
    </row>
    <row r="51" spans="1:14" ht="15.75" customHeight="1" x14ac:dyDescent="0.25">
      <c r="A51" s="190" t="s">
        <v>105</v>
      </c>
      <c r="B51" s="177" t="s">
        <v>55</v>
      </c>
      <c r="C51" s="190" t="s">
        <v>107</v>
      </c>
      <c r="D51" s="144" t="s">
        <v>266</v>
      </c>
      <c r="E51" s="91">
        <v>0.27219730941704035</v>
      </c>
      <c r="F51" s="91">
        <v>0.30807174887892375</v>
      </c>
      <c r="G51" s="91">
        <v>0.29013452914798205</v>
      </c>
      <c r="H51" s="91">
        <v>0.13318385650224215</v>
      </c>
      <c r="I51" s="91">
        <v>0.25246636771300446</v>
      </c>
      <c r="J51" s="91">
        <v>0.26053811659192827</v>
      </c>
      <c r="K51" s="91">
        <v>0.39865470852017937</v>
      </c>
      <c r="L51" s="91">
        <v>0.51076233183856501</v>
      </c>
      <c r="M51" s="91">
        <v>2.4663677130044841E-2</v>
      </c>
      <c r="N51" s="254">
        <v>2230</v>
      </c>
    </row>
    <row r="52" spans="1:14" ht="15.75" customHeight="1" x14ac:dyDescent="0.25">
      <c r="A52" s="190" t="s">
        <v>105</v>
      </c>
      <c r="B52" s="177" t="s">
        <v>55</v>
      </c>
      <c r="C52" s="190" t="s">
        <v>108</v>
      </c>
      <c r="D52" s="144" t="s">
        <v>266</v>
      </c>
      <c r="E52" s="91">
        <v>0.26093294460641397</v>
      </c>
      <c r="F52" s="91">
        <v>0.30174927113702626</v>
      </c>
      <c r="G52" s="91">
        <v>0.34402332361516036</v>
      </c>
      <c r="H52" s="91">
        <v>0.10787172011661808</v>
      </c>
      <c r="I52" s="91">
        <v>0.23760932944606414</v>
      </c>
      <c r="J52" s="91">
        <v>0.239067055393586</v>
      </c>
      <c r="K52" s="91">
        <v>0.41836734693877553</v>
      </c>
      <c r="L52" s="91">
        <v>0.43002915451895046</v>
      </c>
      <c r="M52" s="91">
        <v>5.393586005830904E-2</v>
      </c>
      <c r="N52" s="254">
        <v>686</v>
      </c>
    </row>
    <row r="53" spans="1:14" ht="15.75" customHeight="1" x14ac:dyDescent="0.25">
      <c r="A53" s="190" t="s">
        <v>105</v>
      </c>
      <c r="B53" s="177" t="s">
        <v>55</v>
      </c>
      <c r="C53" s="190" t="s">
        <v>109</v>
      </c>
      <c r="D53" s="144" t="s">
        <v>266</v>
      </c>
      <c r="E53" s="91">
        <v>0.2826982492276004</v>
      </c>
      <c r="F53" s="91">
        <v>0.40267765190525234</v>
      </c>
      <c r="G53" s="91">
        <v>0.39289392378990728</v>
      </c>
      <c r="H53" s="91">
        <v>0.11637487126673532</v>
      </c>
      <c r="I53" s="91">
        <v>0.31462409886714726</v>
      </c>
      <c r="J53" s="91">
        <v>0.35118434603501547</v>
      </c>
      <c r="K53" s="91">
        <v>0.45314109165808447</v>
      </c>
      <c r="L53" s="91">
        <v>0.48609680741503603</v>
      </c>
      <c r="M53" s="91">
        <v>4.2224510813594233E-2</v>
      </c>
      <c r="N53" s="254">
        <v>1942</v>
      </c>
    </row>
    <row r="54" spans="1:14" ht="15.75" customHeight="1" x14ac:dyDescent="0.25">
      <c r="A54" s="190" t="s">
        <v>105</v>
      </c>
      <c r="B54" s="177" t="s">
        <v>55</v>
      </c>
      <c r="C54" s="190" t="s">
        <v>110</v>
      </c>
      <c r="D54" s="144" t="s">
        <v>268</v>
      </c>
      <c r="E54" s="91">
        <v>0.28881179531656548</v>
      </c>
      <c r="F54" s="91">
        <v>0.40242844752818735</v>
      </c>
      <c r="G54" s="91">
        <v>0.45273200346921078</v>
      </c>
      <c r="H54" s="91">
        <v>0.12315698178664354</v>
      </c>
      <c r="I54" s="91">
        <v>0.33304423243712056</v>
      </c>
      <c r="J54" s="91">
        <v>0.3668690372940156</v>
      </c>
      <c r="K54" s="91">
        <v>0.46487424111014747</v>
      </c>
      <c r="L54" s="91">
        <v>0.44058976582827408</v>
      </c>
      <c r="M54" s="91">
        <v>5.6374674761491758E-2</v>
      </c>
      <c r="N54" s="254">
        <v>1153</v>
      </c>
    </row>
    <row r="55" spans="1:14" ht="15.75" customHeight="1" x14ac:dyDescent="0.25">
      <c r="A55" s="190" t="s">
        <v>105</v>
      </c>
      <c r="B55" s="177" t="s">
        <v>55</v>
      </c>
      <c r="C55" s="190" t="s">
        <v>111</v>
      </c>
      <c r="D55" s="144" t="s">
        <v>267</v>
      </c>
      <c r="E55" s="91">
        <v>0.29929577464788731</v>
      </c>
      <c r="F55" s="91">
        <v>0.4119718309859155</v>
      </c>
      <c r="G55" s="91">
        <v>0.39436619718309857</v>
      </c>
      <c r="H55" s="91">
        <v>0.10915492957746478</v>
      </c>
      <c r="I55" s="91">
        <v>0.26056338028169013</v>
      </c>
      <c r="J55" s="91">
        <v>0.34507042253521125</v>
      </c>
      <c r="K55" s="91">
        <v>0.41549295774647887</v>
      </c>
      <c r="L55" s="91">
        <v>0.44014084507042256</v>
      </c>
      <c r="M55" s="91">
        <v>5.6338028169014086E-2</v>
      </c>
      <c r="N55" s="254">
        <v>284</v>
      </c>
    </row>
    <row r="56" spans="1:14" ht="15.75" customHeight="1" x14ac:dyDescent="0.25">
      <c r="A56" s="190" t="s">
        <v>105</v>
      </c>
      <c r="B56" s="177" t="s">
        <v>55</v>
      </c>
      <c r="C56" s="190" t="s">
        <v>112</v>
      </c>
      <c r="D56" s="144" t="s">
        <v>267</v>
      </c>
      <c r="E56" s="91">
        <v>0.23884514435695539</v>
      </c>
      <c r="F56" s="91">
        <v>0.29133858267716534</v>
      </c>
      <c r="G56" s="91">
        <v>0.29658792650918636</v>
      </c>
      <c r="H56" s="91">
        <v>0.11548556430446194</v>
      </c>
      <c r="I56" s="91">
        <v>0.2572178477690289</v>
      </c>
      <c r="J56" s="91">
        <v>0.29658792650918636</v>
      </c>
      <c r="K56" s="91">
        <v>0.3543307086614173</v>
      </c>
      <c r="L56" s="91">
        <v>0.35958005249343833</v>
      </c>
      <c r="M56" s="91">
        <v>5.774278215223097E-2</v>
      </c>
      <c r="N56" s="254">
        <v>381</v>
      </c>
    </row>
    <row r="57" spans="1:14" ht="15.75" customHeight="1" x14ac:dyDescent="0.25">
      <c r="A57" s="190" t="s">
        <v>105</v>
      </c>
      <c r="B57" s="177" t="s">
        <v>55</v>
      </c>
      <c r="C57" s="190" t="s">
        <v>112</v>
      </c>
      <c r="D57" s="144" t="s">
        <v>222</v>
      </c>
      <c r="E57" s="91">
        <v>0.30337078651685395</v>
      </c>
      <c r="F57" s="91">
        <v>0.25842696629213485</v>
      </c>
      <c r="G57" s="91">
        <v>0.1348314606741573</v>
      </c>
      <c r="H57" s="91">
        <v>0.15730337078651685</v>
      </c>
      <c r="I57" s="91">
        <v>0.21348314606741572</v>
      </c>
      <c r="J57" s="91">
        <v>0.19101123595505617</v>
      </c>
      <c r="K57" s="91">
        <v>0.43820224719101125</v>
      </c>
      <c r="L57" s="91">
        <v>0.2808988764044944</v>
      </c>
      <c r="M57" s="91">
        <v>0</v>
      </c>
      <c r="N57" s="254">
        <v>89</v>
      </c>
    </row>
    <row r="58" spans="1:14" ht="15.75" customHeight="1" x14ac:dyDescent="0.25">
      <c r="A58" s="190" t="s">
        <v>105</v>
      </c>
      <c r="B58" s="177" t="s">
        <v>55</v>
      </c>
      <c r="C58" s="190" t="s">
        <v>113</v>
      </c>
      <c r="D58" s="144" t="s">
        <v>266</v>
      </c>
      <c r="E58" s="91">
        <v>0.26720647773279355</v>
      </c>
      <c r="F58" s="91">
        <v>0.29959514170040485</v>
      </c>
      <c r="G58" s="91">
        <v>0.37246963562753038</v>
      </c>
      <c r="H58" s="91">
        <v>0.1214574898785425</v>
      </c>
      <c r="I58" s="91">
        <v>0.30364372469635625</v>
      </c>
      <c r="J58" s="91">
        <v>0.24291497975708501</v>
      </c>
      <c r="K58" s="91">
        <v>0.4331983805668016</v>
      </c>
      <c r="L58" s="91">
        <v>0.40080971659919029</v>
      </c>
      <c r="M58" s="91">
        <v>7.28744939271255E-2</v>
      </c>
      <c r="N58" s="254">
        <v>247</v>
      </c>
    </row>
    <row r="59" spans="1:14" ht="15.75" customHeight="1" x14ac:dyDescent="0.25">
      <c r="A59" s="190" t="s">
        <v>105</v>
      </c>
      <c r="B59" s="177" t="s">
        <v>55</v>
      </c>
      <c r="C59" s="190" t="s">
        <v>114</v>
      </c>
      <c r="D59" s="144" t="s">
        <v>266</v>
      </c>
      <c r="E59" s="91">
        <v>0.20091324200913241</v>
      </c>
      <c r="F59" s="91">
        <v>0.25114155251141551</v>
      </c>
      <c r="G59" s="91">
        <v>0.25570776255707761</v>
      </c>
      <c r="H59" s="91">
        <v>0.1050228310502283</v>
      </c>
      <c r="I59" s="91">
        <v>0.27397260273972601</v>
      </c>
      <c r="J59" s="91">
        <v>0.29223744292237441</v>
      </c>
      <c r="K59" s="91">
        <v>0.37899543378995432</v>
      </c>
      <c r="L59" s="91">
        <v>0.23287671232876711</v>
      </c>
      <c r="M59" s="91">
        <v>3.1963470319634701E-2</v>
      </c>
      <c r="N59" s="254">
        <v>219</v>
      </c>
    </row>
    <row r="60" spans="1:14" ht="15.75" customHeight="1" x14ac:dyDescent="0.25">
      <c r="A60" s="190" t="s">
        <v>105</v>
      </c>
      <c r="B60" s="177" t="s">
        <v>55</v>
      </c>
      <c r="C60" s="190" t="s">
        <v>116</v>
      </c>
      <c r="D60" s="144" t="s">
        <v>268</v>
      </c>
      <c r="E60" s="91">
        <v>0.29351851851851851</v>
      </c>
      <c r="F60" s="91">
        <v>0.37870370370370371</v>
      </c>
      <c r="G60" s="91">
        <v>0.4148148148148148</v>
      </c>
      <c r="H60" s="91">
        <v>9.583333333333334E-2</v>
      </c>
      <c r="I60" s="91">
        <v>0.2726851851851852</v>
      </c>
      <c r="J60" s="91">
        <v>0.36481481481481481</v>
      </c>
      <c r="K60" s="91">
        <v>0.41435185185185186</v>
      </c>
      <c r="L60" s="91">
        <v>0.39444444444444443</v>
      </c>
      <c r="M60" s="91">
        <v>6.2962962962962957E-2</v>
      </c>
      <c r="N60" s="254">
        <v>2160</v>
      </c>
    </row>
    <row r="61" spans="1:14" ht="15.75" customHeight="1" x14ac:dyDescent="0.25">
      <c r="A61" s="190" t="s">
        <v>105</v>
      </c>
      <c r="B61" s="177" t="s">
        <v>55</v>
      </c>
      <c r="C61" s="190" t="s">
        <v>118</v>
      </c>
      <c r="D61" s="144" t="s">
        <v>266</v>
      </c>
      <c r="E61" s="91">
        <v>0.1</v>
      </c>
      <c r="F61" s="91">
        <v>0.32</v>
      </c>
      <c r="G61" s="91">
        <v>0.3</v>
      </c>
      <c r="H61" s="91">
        <v>0.04</v>
      </c>
      <c r="I61" s="91">
        <v>0.24</v>
      </c>
      <c r="J61" s="91">
        <v>0.36</v>
      </c>
      <c r="K61" s="91">
        <v>0.26</v>
      </c>
      <c r="L61" s="91">
        <v>0.3</v>
      </c>
      <c r="M61" s="91">
        <v>0</v>
      </c>
      <c r="N61" s="254">
        <v>50</v>
      </c>
    </row>
    <row r="62" spans="1:14" ht="15.75" customHeight="1" x14ac:dyDescent="0.25">
      <c r="A62" s="190" t="s">
        <v>105</v>
      </c>
      <c r="B62" s="177" t="s">
        <v>55</v>
      </c>
      <c r="C62" s="190" t="s">
        <v>119</v>
      </c>
      <c r="D62" s="144" t="s">
        <v>266</v>
      </c>
      <c r="E62" s="91">
        <v>0.35213675213675216</v>
      </c>
      <c r="F62" s="91">
        <v>0.42564102564102563</v>
      </c>
      <c r="G62" s="91">
        <v>0.49572649572649574</v>
      </c>
      <c r="H62" s="91">
        <v>0.1076923076923077</v>
      </c>
      <c r="I62" s="91">
        <v>0.41880341880341881</v>
      </c>
      <c r="J62" s="91">
        <v>0.37606837606837606</v>
      </c>
      <c r="K62" s="91">
        <v>0.61196581196581201</v>
      </c>
      <c r="L62" s="91">
        <v>0.51111111111111107</v>
      </c>
      <c r="M62" s="91">
        <v>6.1538461538461542E-2</v>
      </c>
      <c r="N62" s="254">
        <v>585</v>
      </c>
    </row>
    <row r="63" spans="1:14" ht="15.75" customHeight="1" x14ac:dyDescent="0.25">
      <c r="A63" s="190" t="s">
        <v>105</v>
      </c>
      <c r="B63" s="177" t="s">
        <v>55</v>
      </c>
      <c r="C63" s="190" t="s">
        <v>120</v>
      </c>
      <c r="D63" s="144" t="s">
        <v>268</v>
      </c>
      <c r="E63" s="91">
        <v>0.28910369068541303</v>
      </c>
      <c r="F63" s="91">
        <v>0.47715289982425307</v>
      </c>
      <c r="G63" s="91">
        <v>0.46045694200351495</v>
      </c>
      <c r="H63" s="91">
        <v>8.2601054481546574E-2</v>
      </c>
      <c r="I63" s="91">
        <v>0.38927943760984185</v>
      </c>
      <c r="J63" s="91">
        <v>0.38049209138840068</v>
      </c>
      <c r="K63" s="91">
        <v>0.49736379613356768</v>
      </c>
      <c r="L63" s="91">
        <v>0.45869947275922673</v>
      </c>
      <c r="M63" s="91">
        <v>5.1845342706502637E-2</v>
      </c>
      <c r="N63" s="254">
        <v>1138</v>
      </c>
    </row>
    <row r="64" spans="1:14" ht="15.75" customHeight="1" x14ac:dyDescent="0.25">
      <c r="A64" s="190" t="s">
        <v>105</v>
      </c>
      <c r="B64" s="177" t="s">
        <v>55</v>
      </c>
      <c r="C64" s="190" t="s">
        <v>121</v>
      </c>
      <c r="D64" s="144" t="s">
        <v>266</v>
      </c>
      <c r="E64" s="91">
        <v>0.25519109238639781</v>
      </c>
      <c r="F64" s="91">
        <v>0.31989166415889259</v>
      </c>
      <c r="G64" s="91">
        <v>0.32169726151068312</v>
      </c>
      <c r="H64" s="91">
        <v>0.12037315678603672</v>
      </c>
      <c r="I64" s="91">
        <v>0.1980138429130304</v>
      </c>
      <c r="J64" s="91">
        <v>0.27384893168823354</v>
      </c>
      <c r="K64" s="91">
        <v>0.2904002407463136</v>
      </c>
      <c r="L64" s="91">
        <v>0.30725248269635869</v>
      </c>
      <c r="M64" s="91">
        <v>4.7246464038519412E-2</v>
      </c>
      <c r="N64" s="254">
        <v>3323</v>
      </c>
    </row>
    <row r="65" spans="1:14" ht="15.75" customHeight="1" x14ac:dyDescent="0.25">
      <c r="A65" s="190" t="s">
        <v>105</v>
      </c>
      <c r="B65" s="177" t="s">
        <v>55</v>
      </c>
      <c r="C65" s="190" t="s">
        <v>122</v>
      </c>
      <c r="D65" s="144" t="s">
        <v>268</v>
      </c>
      <c r="E65" s="91">
        <v>0.36494252873563221</v>
      </c>
      <c r="F65" s="91">
        <v>0.48727422003284071</v>
      </c>
      <c r="G65" s="91">
        <v>0.40517241379310343</v>
      </c>
      <c r="H65" s="91">
        <v>0.13095238095238096</v>
      </c>
      <c r="I65" s="91">
        <v>0.38259441707717567</v>
      </c>
      <c r="J65" s="91">
        <v>0.41954022988505746</v>
      </c>
      <c r="K65" s="91">
        <v>0.44622331691297207</v>
      </c>
      <c r="L65" s="91">
        <v>0.50369458128078815</v>
      </c>
      <c r="M65" s="91">
        <v>5.6650246305418719E-2</v>
      </c>
      <c r="N65" s="254">
        <v>2436</v>
      </c>
    </row>
    <row r="66" spans="1:14" ht="15.75" customHeight="1" x14ac:dyDescent="0.25">
      <c r="A66" s="190" t="s">
        <v>105</v>
      </c>
      <c r="B66" s="177" t="s">
        <v>55</v>
      </c>
      <c r="C66" s="190" t="s">
        <v>123</v>
      </c>
      <c r="D66" s="144" t="s">
        <v>266</v>
      </c>
      <c r="E66" s="91">
        <v>0.24136460554371003</v>
      </c>
      <c r="F66" s="91">
        <v>0.33219616204690833</v>
      </c>
      <c r="G66" s="91">
        <v>0.31599147121535182</v>
      </c>
      <c r="H66" s="91">
        <v>0.12153518123667377</v>
      </c>
      <c r="I66" s="91">
        <v>0.29381663113006395</v>
      </c>
      <c r="J66" s="91">
        <v>0.3095948827292111</v>
      </c>
      <c r="K66" s="91">
        <v>0.35735607675906184</v>
      </c>
      <c r="L66" s="91">
        <v>0.31300639658848611</v>
      </c>
      <c r="M66" s="91">
        <v>3.5820895522388062E-2</v>
      </c>
      <c r="N66" s="254">
        <v>2345</v>
      </c>
    </row>
    <row r="67" spans="1:14" ht="15.75" customHeight="1" x14ac:dyDescent="0.25">
      <c r="A67" s="190" t="s">
        <v>105</v>
      </c>
      <c r="B67" s="177" t="s">
        <v>61</v>
      </c>
      <c r="C67" s="190" t="s">
        <v>124</v>
      </c>
      <c r="D67" s="144" t="s">
        <v>269</v>
      </c>
      <c r="E67" s="91">
        <v>0.43</v>
      </c>
      <c r="F67" s="91">
        <v>0.3725</v>
      </c>
      <c r="G67" s="91">
        <v>0.40250000000000002</v>
      </c>
      <c r="H67" s="91">
        <v>0.22750000000000001</v>
      </c>
      <c r="I67" s="91">
        <v>0.39750000000000002</v>
      </c>
      <c r="J67" s="91">
        <v>0.36</v>
      </c>
      <c r="K67" s="91">
        <v>0.45250000000000001</v>
      </c>
      <c r="L67" s="91">
        <v>0.27500000000000002</v>
      </c>
      <c r="M67" s="91">
        <v>0.13250000000000001</v>
      </c>
      <c r="N67" s="254">
        <v>400</v>
      </c>
    </row>
    <row r="68" spans="1:14" ht="15.75" customHeight="1" x14ac:dyDescent="0.25">
      <c r="A68" s="190" t="s">
        <v>105</v>
      </c>
      <c r="B68" s="177" t="s">
        <v>61</v>
      </c>
      <c r="C68" s="190" t="s">
        <v>125</v>
      </c>
      <c r="D68" s="144" t="s">
        <v>270</v>
      </c>
      <c r="E68" s="91">
        <v>0.29452054794520549</v>
      </c>
      <c r="F68" s="91">
        <v>0.26712328767123289</v>
      </c>
      <c r="G68" s="91">
        <v>0.29452054794520549</v>
      </c>
      <c r="H68" s="91">
        <v>8.9041095890410954E-2</v>
      </c>
      <c r="I68" s="91">
        <v>0.26027397260273971</v>
      </c>
      <c r="J68" s="91">
        <v>0.32191780821917809</v>
      </c>
      <c r="K68" s="91">
        <v>0.27397260273972601</v>
      </c>
      <c r="L68" s="91">
        <v>0.17808219178082191</v>
      </c>
      <c r="M68" s="91">
        <v>0</v>
      </c>
      <c r="N68" s="254">
        <v>146</v>
      </c>
    </row>
    <row r="69" spans="1:14" ht="15.75" customHeight="1" x14ac:dyDescent="0.25">
      <c r="A69" s="190" t="s">
        <v>105</v>
      </c>
      <c r="B69" s="177" t="s">
        <v>61</v>
      </c>
      <c r="C69" s="190" t="s">
        <v>107</v>
      </c>
      <c r="D69" s="144" t="s">
        <v>271</v>
      </c>
      <c r="E69" s="91">
        <v>0.27461139896373055</v>
      </c>
      <c r="F69" s="91">
        <v>0.34455958549222798</v>
      </c>
      <c r="G69" s="91">
        <v>0.37564766839378239</v>
      </c>
      <c r="H69" s="91">
        <v>0.14248704663212436</v>
      </c>
      <c r="I69" s="91">
        <v>0.37823834196891193</v>
      </c>
      <c r="J69" s="91">
        <v>0.38341968911917096</v>
      </c>
      <c r="K69" s="91">
        <v>0.46632124352331605</v>
      </c>
      <c r="L69" s="91">
        <v>0.27461139896373055</v>
      </c>
      <c r="M69" s="91">
        <v>5.1813471502590676E-3</v>
      </c>
      <c r="N69" s="254">
        <v>386</v>
      </c>
    </row>
    <row r="70" spans="1:14" ht="15.75" customHeight="1" x14ac:dyDescent="0.25">
      <c r="A70" s="190" t="s">
        <v>105</v>
      </c>
      <c r="B70" s="177" t="s">
        <v>61</v>
      </c>
      <c r="C70" s="190" t="s">
        <v>126</v>
      </c>
      <c r="D70" s="144" t="s">
        <v>272</v>
      </c>
      <c r="E70" s="91">
        <v>0.34800838574423482</v>
      </c>
      <c r="F70" s="91">
        <v>0.31446540880503143</v>
      </c>
      <c r="G70" s="91">
        <v>0.28301886792452829</v>
      </c>
      <c r="H70" s="91">
        <v>0.15723270440251572</v>
      </c>
      <c r="I70" s="91">
        <v>0.26415094339622641</v>
      </c>
      <c r="J70" s="91">
        <v>0.34381551362683438</v>
      </c>
      <c r="K70" s="91">
        <v>0.38155136268343814</v>
      </c>
      <c r="L70" s="91">
        <v>0.29350104821802936</v>
      </c>
      <c r="M70" s="91">
        <v>2.5157232704402517E-2</v>
      </c>
      <c r="N70" s="254">
        <v>477</v>
      </c>
    </row>
    <row r="71" spans="1:14" ht="15.75" customHeight="1" x14ac:dyDescent="0.25">
      <c r="A71" s="190" t="s">
        <v>105</v>
      </c>
      <c r="B71" s="177" t="s">
        <v>61</v>
      </c>
      <c r="C71" s="190" t="s">
        <v>111</v>
      </c>
      <c r="D71" s="144" t="s">
        <v>273</v>
      </c>
      <c r="E71" s="91">
        <v>0.34420289855072461</v>
      </c>
      <c r="F71" s="91">
        <v>0.38043478260869568</v>
      </c>
      <c r="G71" s="91">
        <v>0.29347826086956524</v>
      </c>
      <c r="H71" s="91">
        <v>0.14492753623188406</v>
      </c>
      <c r="I71" s="91">
        <v>0.33333333333333331</v>
      </c>
      <c r="J71" s="91">
        <v>0.41666666666666669</v>
      </c>
      <c r="K71" s="91">
        <v>0.43478260869565216</v>
      </c>
      <c r="L71" s="91">
        <v>0.30072463768115942</v>
      </c>
      <c r="M71" s="91">
        <v>3.6231884057971016E-2</v>
      </c>
      <c r="N71" s="254">
        <v>276</v>
      </c>
    </row>
    <row r="72" spans="1:14" ht="15.75" customHeight="1" x14ac:dyDescent="0.25">
      <c r="A72" s="190" t="s">
        <v>105</v>
      </c>
      <c r="B72" s="177" t="s">
        <v>61</v>
      </c>
      <c r="C72" s="190" t="s">
        <v>127</v>
      </c>
      <c r="D72" s="144" t="s">
        <v>276</v>
      </c>
      <c r="E72" s="91">
        <v>0.21546961325966851</v>
      </c>
      <c r="F72" s="91">
        <v>0.21546961325966851</v>
      </c>
      <c r="G72" s="91">
        <v>0.22099447513812154</v>
      </c>
      <c r="H72" s="91">
        <v>8.8397790055248615E-2</v>
      </c>
      <c r="I72" s="91">
        <v>0.27071823204419887</v>
      </c>
      <c r="J72" s="91">
        <v>0.35359116022099446</v>
      </c>
      <c r="K72" s="91">
        <v>0.425414364640884</v>
      </c>
      <c r="L72" s="91">
        <v>0.19889502762430938</v>
      </c>
      <c r="M72" s="91">
        <v>3.3149171270718231E-2</v>
      </c>
      <c r="N72" s="254">
        <v>181</v>
      </c>
    </row>
    <row r="73" spans="1:14" ht="15.75" customHeight="1" x14ac:dyDescent="0.25">
      <c r="A73" s="190" t="s">
        <v>105</v>
      </c>
      <c r="B73" s="177" t="s">
        <v>61</v>
      </c>
      <c r="C73" s="190" t="s">
        <v>128</v>
      </c>
      <c r="D73" s="144" t="s">
        <v>277</v>
      </c>
      <c r="E73" s="91">
        <v>0.32934131736526945</v>
      </c>
      <c r="F73" s="91">
        <v>0.29940119760479039</v>
      </c>
      <c r="G73" s="91">
        <v>0.28143712574850299</v>
      </c>
      <c r="H73" s="91">
        <v>0.12574850299401197</v>
      </c>
      <c r="I73" s="91">
        <v>0.24550898203592814</v>
      </c>
      <c r="J73" s="91">
        <v>0.31137724550898205</v>
      </c>
      <c r="K73" s="91">
        <v>0.51497005988023947</v>
      </c>
      <c r="L73" s="91">
        <v>0.24550898203592814</v>
      </c>
      <c r="M73" s="91">
        <v>5.9880239520958087E-3</v>
      </c>
      <c r="N73" s="254">
        <v>167</v>
      </c>
    </row>
    <row r="74" spans="1:14" ht="15.75" customHeight="1" x14ac:dyDescent="0.25">
      <c r="A74" s="190" t="s">
        <v>105</v>
      </c>
      <c r="B74" s="177" t="s">
        <v>61</v>
      </c>
      <c r="C74" s="190" t="s">
        <v>118</v>
      </c>
      <c r="D74" s="144" t="s">
        <v>278</v>
      </c>
      <c r="E74" s="91">
        <v>0.19191919191919191</v>
      </c>
      <c r="F74" s="91">
        <v>0.18434343434343434</v>
      </c>
      <c r="G74" s="91">
        <v>0.1994949494949495</v>
      </c>
      <c r="H74" s="91">
        <v>7.3232323232323232E-2</v>
      </c>
      <c r="I74" s="91">
        <v>0.20959595959595959</v>
      </c>
      <c r="J74" s="91">
        <v>0.23484848484848486</v>
      </c>
      <c r="K74" s="91">
        <v>0.26515151515151514</v>
      </c>
      <c r="L74" s="91">
        <v>0.23484848484848486</v>
      </c>
      <c r="M74" s="91">
        <v>2.0202020202020204E-2</v>
      </c>
      <c r="N74" s="254">
        <v>396</v>
      </c>
    </row>
    <row r="75" spans="1:14" ht="15.75" customHeight="1" x14ac:dyDescent="0.25">
      <c r="A75" s="190" t="s">
        <v>105</v>
      </c>
      <c r="B75" s="177" t="s">
        <v>61</v>
      </c>
      <c r="C75" s="190" t="s">
        <v>129</v>
      </c>
      <c r="D75" s="144" t="s">
        <v>279</v>
      </c>
      <c r="E75" s="91">
        <v>0.2744186046511628</v>
      </c>
      <c r="F75" s="91">
        <v>0.27209302325581397</v>
      </c>
      <c r="G75" s="91">
        <v>0.28139534883720929</v>
      </c>
      <c r="H75" s="91">
        <v>0.2</v>
      </c>
      <c r="I75" s="91">
        <v>0.27906976744186046</v>
      </c>
      <c r="J75" s="91">
        <v>0.30697674418604654</v>
      </c>
      <c r="K75" s="91">
        <v>0.40697674418604651</v>
      </c>
      <c r="L75" s="91">
        <v>0.14651162790697675</v>
      </c>
      <c r="M75" s="91">
        <v>1.8604651162790697E-2</v>
      </c>
      <c r="N75" s="254">
        <v>430</v>
      </c>
    </row>
    <row r="76" spans="1:14" ht="15.75" customHeight="1" x14ac:dyDescent="0.25">
      <c r="A76" s="190" t="s">
        <v>105</v>
      </c>
      <c r="B76" s="177" t="s">
        <v>61</v>
      </c>
      <c r="C76" s="190" t="s">
        <v>121</v>
      </c>
      <c r="D76" s="144" t="s">
        <v>280</v>
      </c>
      <c r="E76" s="91">
        <v>0.34393251135626218</v>
      </c>
      <c r="F76" s="91">
        <v>0.32576249188838419</v>
      </c>
      <c r="G76" s="91">
        <v>0.25957170668397145</v>
      </c>
      <c r="H76" s="91">
        <v>0.13043478260869565</v>
      </c>
      <c r="I76" s="91">
        <v>0.23750811161583388</v>
      </c>
      <c r="J76" s="91">
        <v>0.35885788449059053</v>
      </c>
      <c r="K76" s="91">
        <v>0.38611291369240752</v>
      </c>
      <c r="L76" s="91">
        <v>0.23166774821544453</v>
      </c>
      <c r="M76" s="91">
        <v>2.9850746268656716E-2</v>
      </c>
      <c r="N76" s="254">
        <v>1541</v>
      </c>
    </row>
    <row r="77" spans="1:14" ht="15.75" customHeight="1" x14ac:dyDescent="0.25">
      <c r="A77" s="190" t="s">
        <v>105</v>
      </c>
      <c r="B77" s="177" t="s">
        <v>61</v>
      </c>
      <c r="C77" s="190" t="s">
        <v>122</v>
      </c>
      <c r="D77" s="144" t="s">
        <v>281</v>
      </c>
      <c r="E77" s="91">
        <v>0.30641821946169773</v>
      </c>
      <c r="F77" s="91">
        <v>0.33954451345755693</v>
      </c>
      <c r="G77" s="91">
        <v>0.29606625258799174</v>
      </c>
      <c r="H77" s="91">
        <v>0.13043478260869565</v>
      </c>
      <c r="I77" s="91">
        <v>0.30641821946169773</v>
      </c>
      <c r="J77" s="91">
        <v>0.36645962732919257</v>
      </c>
      <c r="K77" s="91">
        <v>0.42857142857142855</v>
      </c>
      <c r="L77" s="91">
        <v>0.2525879917184265</v>
      </c>
      <c r="M77" s="91">
        <v>3.9337474120082816E-2</v>
      </c>
      <c r="N77" s="254">
        <v>483</v>
      </c>
    </row>
    <row r="78" spans="1:14" ht="15.75" customHeight="1" x14ac:dyDescent="0.25">
      <c r="A78" s="190" t="s">
        <v>105</v>
      </c>
      <c r="B78" s="177" t="s">
        <v>61</v>
      </c>
      <c r="C78" s="190" t="s">
        <v>123</v>
      </c>
      <c r="D78" s="144" t="s">
        <v>282</v>
      </c>
      <c r="E78" s="91">
        <v>0.18853974121996303</v>
      </c>
      <c r="F78" s="91">
        <v>0.29759704251386321</v>
      </c>
      <c r="G78" s="91">
        <v>0.23290203327171904</v>
      </c>
      <c r="H78" s="91">
        <v>0.12754158964879853</v>
      </c>
      <c r="I78" s="91">
        <v>0.23105360443622922</v>
      </c>
      <c r="J78" s="91">
        <v>0.34750462107208874</v>
      </c>
      <c r="K78" s="91">
        <v>0.34380776340110908</v>
      </c>
      <c r="L78" s="91">
        <v>0.17190388170055454</v>
      </c>
      <c r="M78" s="91">
        <v>3.1423290203327174E-2</v>
      </c>
      <c r="N78" s="254">
        <v>541</v>
      </c>
    </row>
    <row r="79" spans="1:14" ht="15.75" customHeight="1" x14ac:dyDescent="0.25">
      <c r="A79" s="190" t="s">
        <v>130</v>
      </c>
      <c r="B79" s="177" t="s">
        <v>55</v>
      </c>
      <c r="C79" s="190" t="s">
        <v>131</v>
      </c>
      <c r="D79" s="144" t="s">
        <v>283</v>
      </c>
      <c r="E79" s="91">
        <v>0.3103813559322034</v>
      </c>
      <c r="F79" s="91">
        <v>0.36016949152542371</v>
      </c>
      <c r="G79" s="91">
        <v>0.40889830508474578</v>
      </c>
      <c r="H79" s="91">
        <v>8.8983050847457626E-2</v>
      </c>
      <c r="I79" s="91">
        <v>0.32627118644067798</v>
      </c>
      <c r="J79" s="91">
        <v>0.39830508474576271</v>
      </c>
      <c r="K79" s="91">
        <v>0.38983050847457629</v>
      </c>
      <c r="L79" s="91">
        <v>0.3728813559322034</v>
      </c>
      <c r="M79" s="91">
        <v>7.9449152542372878E-2</v>
      </c>
      <c r="N79" s="254">
        <v>944</v>
      </c>
    </row>
    <row r="80" spans="1:14" ht="15.75" customHeight="1" x14ac:dyDescent="0.25">
      <c r="A80" s="190" t="s">
        <v>130</v>
      </c>
      <c r="B80" s="177" t="s">
        <v>55</v>
      </c>
      <c r="C80" s="190" t="s">
        <v>132</v>
      </c>
      <c r="D80" s="144" t="s">
        <v>284</v>
      </c>
      <c r="E80" s="91">
        <v>0.30057803468208094</v>
      </c>
      <c r="F80" s="91">
        <v>0.49855491329479767</v>
      </c>
      <c r="G80" s="91">
        <v>0.39017341040462428</v>
      </c>
      <c r="H80" s="91">
        <v>4.046242774566474E-2</v>
      </c>
      <c r="I80" s="91">
        <v>0.24132947976878613</v>
      </c>
      <c r="J80" s="91">
        <v>0.32658959537572252</v>
      </c>
      <c r="K80" s="91">
        <v>0.48988439306358383</v>
      </c>
      <c r="L80" s="91">
        <v>0.39884393063583817</v>
      </c>
      <c r="M80" s="91">
        <v>2.1676300578034682E-2</v>
      </c>
      <c r="N80" s="254">
        <v>692</v>
      </c>
    </row>
    <row r="81" spans="1:14" ht="15.75" customHeight="1" x14ac:dyDescent="0.25">
      <c r="A81" s="190" t="s">
        <v>130</v>
      </c>
      <c r="B81" s="177" t="s">
        <v>61</v>
      </c>
      <c r="C81" s="190" t="s">
        <v>131</v>
      </c>
      <c r="D81" s="144" t="s">
        <v>285</v>
      </c>
      <c r="E81" s="91">
        <v>0.25547445255474455</v>
      </c>
      <c r="F81" s="91">
        <v>0.29927007299270075</v>
      </c>
      <c r="G81" s="91">
        <v>0.27737226277372262</v>
      </c>
      <c r="H81" s="91">
        <v>8.0291970802919707E-2</v>
      </c>
      <c r="I81" s="91">
        <v>0.24817518248175183</v>
      </c>
      <c r="J81" s="91">
        <v>0.35766423357664234</v>
      </c>
      <c r="K81" s="91">
        <v>0.40145985401459855</v>
      </c>
      <c r="L81" s="91">
        <v>0.27007299270072993</v>
      </c>
      <c r="M81" s="91">
        <v>2.1897810218978103E-2</v>
      </c>
      <c r="N81" s="254">
        <v>137</v>
      </c>
    </row>
    <row r="82" spans="1:14" ht="15.75" customHeight="1" x14ac:dyDescent="0.25">
      <c r="A82" s="190" t="s">
        <v>130</v>
      </c>
      <c r="B82" s="177" t="s">
        <v>61</v>
      </c>
      <c r="C82" s="190" t="s">
        <v>132</v>
      </c>
      <c r="D82" s="144" t="s">
        <v>286</v>
      </c>
      <c r="E82" s="91">
        <v>0.2119815668202765</v>
      </c>
      <c r="F82" s="91">
        <v>0.24423963133640553</v>
      </c>
      <c r="G82" s="91">
        <v>0.24423963133640553</v>
      </c>
      <c r="H82" s="91">
        <v>6.4516129032258063E-2</v>
      </c>
      <c r="I82" s="91">
        <v>0.2119815668202765</v>
      </c>
      <c r="J82" s="91">
        <v>0.2119815668202765</v>
      </c>
      <c r="K82" s="91">
        <v>0.24423963133640553</v>
      </c>
      <c r="L82" s="91">
        <v>0.23963133640552994</v>
      </c>
      <c r="M82" s="91">
        <v>1.3824884792626729E-2</v>
      </c>
      <c r="N82" s="254">
        <v>217</v>
      </c>
    </row>
    <row r="83" spans="1:14" ht="15.75" customHeight="1" x14ac:dyDescent="0.25">
      <c r="A83" s="190" t="s">
        <v>133</v>
      </c>
      <c r="B83" s="177" t="s">
        <v>55</v>
      </c>
      <c r="C83" s="190" t="s">
        <v>134</v>
      </c>
      <c r="D83" s="144" t="s">
        <v>287</v>
      </c>
      <c r="E83" s="91">
        <v>0.27142857142857141</v>
      </c>
      <c r="F83" s="91">
        <v>0.30714285714285716</v>
      </c>
      <c r="G83" s="91">
        <v>0.24642857142857144</v>
      </c>
      <c r="H83" s="91">
        <v>0.18928571428571428</v>
      </c>
      <c r="I83" s="91">
        <v>0.28928571428571431</v>
      </c>
      <c r="J83" s="91">
        <v>0.31428571428571428</v>
      </c>
      <c r="K83" s="91">
        <v>0.48571428571428571</v>
      </c>
      <c r="L83" s="91">
        <v>0.2392857142857143</v>
      </c>
      <c r="M83" s="91">
        <v>2.8571428571428571E-2</v>
      </c>
      <c r="N83" s="254">
        <v>280</v>
      </c>
    </row>
    <row r="84" spans="1:14" ht="15.75" customHeight="1" x14ac:dyDescent="0.25">
      <c r="A84" s="190" t="s">
        <v>133</v>
      </c>
      <c r="B84" s="177" t="s">
        <v>55</v>
      </c>
      <c r="C84" s="190" t="s">
        <v>135</v>
      </c>
      <c r="D84" s="144" t="s">
        <v>233</v>
      </c>
      <c r="E84" s="91">
        <v>0.21986970684039087</v>
      </c>
      <c r="F84" s="91">
        <v>0.21172638436482086</v>
      </c>
      <c r="G84" s="91">
        <v>0.25895765472312704</v>
      </c>
      <c r="H84" s="91">
        <v>0.12866449511400652</v>
      </c>
      <c r="I84" s="91">
        <v>0.31921824104234525</v>
      </c>
      <c r="J84" s="91">
        <v>0.2263843648208469</v>
      </c>
      <c r="K84" s="91">
        <v>0.3289902280130293</v>
      </c>
      <c r="L84" s="91">
        <v>0.37133550488599348</v>
      </c>
      <c r="M84" s="91">
        <v>8.1433224755700327E-3</v>
      </c>
      <c r="N84" s="254">
        <v>614</v>
      </c>
    </row>
    <row r="85" spans="1:14" ht="15.75" customHeight="1" x14ac:dyDescent="0.25">
      <c r="A85" s="190" t="s">
        <v>133</v>
      </c>
      <c r="B85" s="177" t="s">
        <v>55</v>
      </c>
      <c r="C85" s="190" t="s">
        <v>136</v>
      </c>
      <c r="D85" s="144" t="s">
        <v>288</v>
      </c>
      <c r="E85" s="91">
        <v>0.30595914929458834</v>
      </c>
      <c r="F85" s="91">
        <v>0.32933249105074752</v>
      </c>
      <c r="G85" s="91">
        <v>0.31353969256685615</v>
      </c>
      <c r="H85" s="91">
        <v>0.20130553800800169</v>
      </c>
      <c r="I85" s="91">
        <v>0.34344072436302381</v>
      </c>
      <c r="J85" s="91">
        <v>0.33438618656559277</v>
      </c>
      <c r="K85" s="91">
        <v>0.50221099178774475</v>
      </c>
      <c r="L85" s="91">
        <v>0.30174773636555063</v>
      </c>
      <c r="M85" s="91">
        <v>2.4847336281322383E-2</v>
      </c>
      <c r="N85" s="254">
        <v>4749</v>
      </c>
    </row>
    <row r="86" spans="1:14" ht="15.75" customHeight="1" x14ac:dyDescent="0.25">
      <c r="A86" s="190" t="s">
        <v>133</v>
      </c>
      <c r="B86" s="177" t="s">
        <v>55</v>
      </c>
      <c r="C86" s="190" t="s">
        <v>137</v>
      </c>
      <c r="D86" s="144" t="s">
        <v>288</v>
      </c>
      <c r="E86" s="91">
        <v>0.20571428571428571</v>
      </c>
      <c r="F86" s="91">
        <v>0.24571428571428572</v>
      </c>
      <c r="G86" s="91">
        <v>0.21142857142857144</v>
      </c>
      <c r="H86" s="91">
        <v>2.8571428571428571E-2</v>
      </c>
      <c r="I86" s="91">
        <v>0.1657142857142857</v>
      </c>
      <c r="J86" s="91">
        <v>0.18857142857142858</v>
      </c>
      <c r="K86" s="91">
        <v>0.39428571428571429</v>
      </c>
      <c r="L86" s="91">
        <v>0.22857142857142856</v>
      </c>
      <c r="M86" s="91">
        <v>8.5714285714285715E-2</v>
      </c>
      <c r="N86" s="254">
        <v>175</v>
      </c>
    </row>
    <row r="87" spans="1:14" ht="15.75" customHeight="1" x14ac:dyDescent="0.25">
      <c r="A87" s="190" t="s">
        <v>133</v>
      </c>
      <c r="B87" s="177" t="s">
        <v>55</v>
      </c>
      <c r="C87" s="190" t="s">
        <v>138</v>
      </c>
      <c r="D87" s="144" t="s">
        <v>288</v>
      </c>
      <c r="E87" s="91">
        <v>0.16379310344827586</v>
      </c>
      <c r="F87" s="91">
        <v>0.16954022988505746</v>
      </c>
      <c r="G87" s="91">
        <v>0.16954022988505746</v>
      </c>
      <c r="H87" s="91">
        <v>0.21839080459770116</v>
      </c>
      <c r="I87" s="91">
        <v>0.31609195402298851</v>
      </c>
      <c r="J87" s="91">
        <v>0.20114942528735633</v>
      </c>
      <c r="K87" s="91">
        <v>0.48275862068965519</v>
      </c>
      <c r="L87" s="91">
        <v>0.17528735632183909</v>
      </c>
      <c r="M87" s="91">
        <v>8.6206896551724137E-3</v>
      </c>
      <c r="N87" s="254">
        <v>348</v>
      </c>
    </row>
    <row r="88" spans="1:14" ht="15.75" customHeight="1" x14ac:dyDescent="0.25">
      <c r="A88" s="190" t="s">
        <v>133</v>
      </c>
      <c r="B88" s="177" t="s">
        <v>55</v>
      </c>
      <c r="C88" s="190" t="s">
        <v>139</v>
      </c>
      <c r="D88" s="144" t="s">
        <v>287</v>
      </c>
      <c r="E88" s="91">
        <v>0.24433249370277077</v>
      </c>
      <c r="F88" s="91">
        <v>0.22166246851385391</v>
      </c>
      <c r="G88" s="91">
        <v>0.24937027707808565</v>
      </c>
      <c r="H88" s="91">
        <v>0.21662468513853905</v>
      </c>
      <c r="I88" s="91">
        <v>0.31234256926952142</v>
      </c>
      <c r="J88" s="91">
        <v>0.24433249370277077</v>
      </c>
      <c r="K88" s="91">
        <v>0.54156171284634758</v>
      </c>
      <c r="L88" s="91">
        <v>0.30982367758186397</v>
      </c>
      <c r="M88" s="91">
        <v>1.7632241813602016E-2</v>
      </c>
      <c r="N88" s="254">
        <v>397</v>
      </c>
    </row>
    <row r="89" spans="1:14" ht="15.75" customHeight="1" x14ac:dyDescent="0.25">
      <c r="A89" s="190" t="s">
        <v>133</v>
      </c>
      <c r="B89" s="177" t="s">
        <v>61</v>
      </c>
      <c r="C89" s="190" t="s">
        <v>140</v>
      </c>
      <c r="D89" s="144" t="s">
        <v>289</v>
      </c>
      <c r="E89" s="91">
        <v>0.256198347107438</v>
      </c>
      <c r="F89" s="91">
        <v>0.21157024793388429</v>
      </c>
      <c r="G89" s="91">
        <v>0.29421487603305785</v>
      </c>
      <c r="H89" s="91">
        <v>0.25785123966942147</v>
      </c>
      <c r="I89" s="91">
        <v>0.30578512396694213</v>
      </c>
      <c r="J89" s="91">
        <v>0.30082644628099175</v>
      </c>
      <c r="K89" s="91">
        <v>0.56033057851239665</v>
      </c>
      <c r="L89" s="91">
        <v>0.10909090909090909</v>
      </c>
      <c r="M89" s="91">
        <v>6.6115702479338845E-2</v>
      </c>
      <c r="N89" s="254">
        <v>605</v>
      </c>
    </row>
    <row r="90" spans="1:14" ht="15.75" customHeight="1" x14ac:dyDescent="0.25">
      <c r="A90" s="190" t="s">
        <v>141</v>
      </c>
      <c r="B90" s="177" t="s">
        <v>55</v>
      </c>
      <c r="C90" s="190" t="s">
        <v>142</v>
      </c>
      <c r="D90" s="144" t="s">
        <v>290</v>
      </c>
      <c r="E90" s="91">
        <v>0.23312883435582821</v>
      </c>
      <c r="F90" s="91">
        <v>0.28834355828220859</v>
      </c>
      <c r="G90" s="91">
        <v>0.24948875255623723</v>
      </c>
      <c r="H90" s="91">
        <v>7.1574642126789365E-2</v>
      </c>
      <c r="I90" s="91">
        <v>0.23721881390593047</v>
      </c>
      <c r="J90" s="91">
        <v>0.26789366053169733</v>
      </c>
      <c r="K90" s="91">
        <v>0.38650306748466257</v>
      </c>
      <c r="L90" s="91">
        <v>0.40286298568507156</v>
      </c>
      <c r="M90" s="91">
        <v>4.7034764826175871E-2</v>
      </c>
      <c r="N90" s="254">
        <v>489</v>
      </c>
    </row>
    <row r="91" spans="1:14" ht="15.75" customHeight="1" x14ac:dyDescent="0.25">
      <c r="A91" s="190" t="s">
        <v>141</v>
      </c>
      <c r="B91" s="177" t="s">
        <v>55</v>
      </c>
      <c r="C91" s="190" t="s">
        <v>143</v>
      </c>
      <c r="D91" s="144" t="s">
        <v>290</v>
      </c>
      <c r="E91" s="91">
        <v>0.23599701269604181</v>
      </c>
      <c r="F91" s="91">
        <v>0.31665421956684092</v>
      </c>
      <c r="G91" s="91">
        <v>0.30918595967139656</v>
      </c>
      <c r="H91" s="91">
        <v>0.13890963405526513</v>
      </c>
      <c r="I91" s="91">
        <v>0.28454070201643017</v>
      </c>
      <c r="J91" s="91">
        <v>0.28528752800597462</v>
      </c>
      <c r="K91" s="91">
        <v>0.38013442867811797</v>
      </c>
      <c r="L91" s="91">
        <v>0.35623599701269604</v>
      </c>
      <c r="M91" s="91">
        <v>6.1239731142643763E-2</v>
      </c>
      <c r="N91" s="254">
        <v>1339</v>
      </c>
    </row>
    <row r="92" spans="1:14" ht="15.75" customHeight="1" x14ac:dyDescent="0.25">
      <c r="A92" s="190" t="s">
        <v>141</v>
      </c>
      <c r="B92" s="177" t="s">
        <v>55</v>
      </c>
      <c r="C92" s="190" t="s">
        <v>144</v>
      </c>
      <c r="D92" s="144" t="s">
        <v>290</v>
      </c>
      <c r="E92" s="91">
        <v>0.19090909090909092</v>
      </c>
      <c r="F92" s="91">
        <v>0.20909090909090908</v>
      </c>
      <c r="G92" s="91">
        <v>0.3</v>
      </c>
      <c r="H92" s="91">
        <v>0.1</v>
      </c>
      <c r="I92" s="91">
        <v>0.19090909090909092</v>
      </c>
      <c r="J92" s="91">
        <v>0.14545454545454545</v>
      </c>
      <c r="K92" s="91">
        <v>0.38181818181818183</v>
      </c>
      <c r="L92" s="91">
        <v>0.46363636363636362</v>
      </c>
      <c r="M92" s="91">
        <v>8.1818181818181818E-2</v>
      </c>
      <c r="N92" s="254">
        <v>110</v>
      </c>
    </row>
    <row r="93" spans="1:14" ht="15.75" customHeight="1" x14ac:dyDescent="0.25">
      <c r="A93" s="190" t="s">
        <v>141</v>
      </c>
      <c r="B93" s="177" t="s">
        <v>55</v>
      </c>
      <c r="C93" s="190" t="s">
        <v>145</v>
      </c>
      <c r="D93" s="144" t="s">
        <v>291</v>
      </c>
      <c r="E93" s="91">
        <v>0.32529335071707954</v>
      </c>
      <c r="F93" s="91">
        <v>0.32268578878748372</v>
      </c>
      <c r="G93" s="91">
        <v>0.32855280312907431</v>
      </c>
      <c r="H93" s="91">
        <v>0.19817470664928291</v>
      </c>
      <c r="I93" s="91">
        <v>0.30117340286831812</v>
      </c>
      <c r="J93" s="91">
        <v>0.33050847457627119</v>
      </c>
      <c r="K93" s="91">
        <v>0.51890482398956972</v>
      </c>
      <c r="L93" s="91">
        <v>0.45436766623207303</v>
      </c>
      <c r="M93" s="91">
        <v>5.0847457627118647E-2</v>
      </c>
      <c r="N93" s="254">
        <v>1534</v>
      </c>
    </row>
    <row r="94" spans="1:14" ht="15.75" customHeight="1" x14ac:dyDescent="0.25">
      <c r="A94" s="190" t="s">
        <v>141</v>
      </c>
      <c r="B94" s="177" t="s">
        <v>55</v>
      </c>
      <c r="C94" s="190" t="s">
        <v>146</v>
      </c>
      <c r="D94" s="144" t="s">
        <v>290</v>
      </c>
      <c r="E94" s="91">
        <v>0.24096385542168675</v>
      </c>
      <c r="F94" s="91">
        <v>0.27710843373493976</v>
      </c>
      <c r="G94" s="91">
        <v>0.37951807228915663</v>
      </c>
      <c r="H94" s="91">
        <v>9.9397590361445784E-2</v>
      </c>
      <c r="I94" s="91">
        <v>0.31927710843373491</v>
      </c>
      <c r="J94" s="91">
        <v>0.25602409638554219</v>
      </c>
      <c r="K94" s="91">
        <v>0.37349397590361444</v>
      </c>
      <c r="L94" s="91">
        <v>0.43373493975903615</v>
      </c>
      <c r="M94" s="91">
        <v>8.1325301204819275E-2</v>
      </c>
      <c r="N94" s="254">
        <v>332</v>
      </c>
    </row>
    <row r="95" spans="1:14" ht="15.75" customHeight="1" x14ac:dyDescent="0.25">
      <c r="A95" s="190" t="s">
        <v>141</v>
      </c>
      <c r="B95" s="177" t="s">
        <v>55</v>
      </c>
      <c r="C95" s="190" t="s">
        <v>147</v>
      </c>
      <c r="D95" s="144" t="s">
        <v>290</v>
      </c>
      <c r="E95" s="91">
        <v>0.16734693877551021</v>
      </c>
      <c r="F95" s="91">
        <v>0.28163265306122448</v>
      </c>
      <c r="G95" s="91">
        <v>0.27142857142857141</v>
      </c>
      <c r="H95" s="91">
        <v>0.12040816326530612</v>
      </c>
      <c r="I95" s="91">
        <v>0.24081632653061225</v>
      </c>
      <c r="J95" s="91">
        <v>0.27346938775510204</v>
      </c>
      <c r="K95" s="91">
        <v>0.34693877551020408</v>
      </c>
      <c r="L95" s="91">
        <v>0.4020408163265306</v>
      </c>
      <c r="M95" s="91">
        <v>4.6938775510204082E-2</v>
      </c>
      <c r="N95" s="254">
        <v>490</v>
      </c>
    </row>
    <row r="96" spans="1:14" ht="15.75" customHeight="1" x14ac:dyDescent="0.25">
      <c r="A96" s="190" t="s">
        <v>141</v>
      </c>
      <c r="B96" s="177" t="s">
        <v>61</v>
      </c>
      <c r="C96" s="190" t="s">
        <v>148</v>
      </c>
      <c r="D96" s="144" t="s">
        <v>292</v>
      </c>
      <c r="E96" s="91">
        <v>0.30120481927710846</v>
      </c>
      <c r="F96" s="91">
        <v>0.37349397590361444</v>
      </c>
      <c r="G96" s="91">
        <v>0.48192771084337349</v>
      </c>
      <c r="H96" s="91">
        <v>0.16867469879518071</v>
      </c>
      <c r="I96" s="91">
        <v>0.5662650602409639</v>
      </c>
      <c r="J96" s="91">
        <v>0.39759036144578314</v>
      </c>
      <c r="K96" s="91">
        <v>0.3493975903614458</v>
      </c>
      <c r="L96" s="91">
        <v>0.30120481927710846</v>
      </c>
      <c r="M96" s="91">
        <v>0.14457831325301204</v>
      </c>
      <c r="N96" s="254">
        <v>83</v>
      </c>
    </row>
    <row r="97" spans="1:14" ht="15.75" customHeight="1" x14ac:dyDescent="0.25">
      <c r="A97" s="190" t="s">
        <v>141</v>
      </c>
      <c r="B97" s="177" t="s">
        <v>61</v>
      </c>
      <c r="C97" s="190" t="s">
        <v>149</v>
      </c>
      <c r="D97" s="144" t="s">
        <v>293</v>
      </c>
      <c r="E97" s="91">
        <v>0.29828326180257508</v>
      </c>
      <c r="F97" s="91">
        <v>0.33047210300429186</v>
      </c>
      <c r="G97" s="91">
        <v>0.33905579399141633</v>
      </c>
      <c r="H97" s="91">
        <v>0.21030042918454936</v>
      </c>
      <c r="I97" s="91">
        <v>0.23175965665236051</v>
      </c>
      <c r="J97" s="91">
        <v>0.34978540772532191</v>
      </c>
      <c r="K97" s="91">
        <v>0.44849785407725323</v>
      </c>
      <c r="L97" s="91">
        <v>0.34978540772532191</v>
      </c>
      <c r="M97" s="91">
        <v>5.5793991416309016E-2</v>
      </c>
      <c r="N97" s="254">
        <v>466</v>
      </c>
    </row>
    <row r="98" spans="1:14" ht="15.75" customHeight="1" x14ac:dyDescent="0.25">
      <c r="A98" s="190" t="s">
        <v>141</v>
      </c>
      <c r="B98" s="177" t="s">
        <v>61</v>
      </c>
      <c r="C98" s="190" t="s">
        <v>150</v>
      </c>
      <c r="D98" s="144" t="s">
        <v>294</v>
      </c>
      <c r="E98" s="91">
        <v>0.24390243902439024</v>
      </c>
      <c r="F98" s="91">
        <v>0.23983739837398374</v>
      </c>
      <c r="G98" s="91">
        <v>0.24796747967479674</v>
      </c>
      <c r="H98" s="91">
        <v>0.21544715447154472</v>
      </c>
      <c r="I98" s="91">
        <v>0.26016260162601629</v>
      </c>
      <c r="J98" s="91">
        <v>0.21951219512195122</v>
      </c>
      <c r="K98" s="91">
        <v>0.38617886178861788</v>
      </c>
      <c r="L98" s="91">
        <v>0.30081300813008133</v>
      </c>
      <c r="M98" s="91">
        <v>6.910569105691057E-2</v>
      </c>
      <c r="N98" s="254">
        <v>246</v>
      </c>
    </row>
    <row r="99" spans="1:14" ht="15.75" customHeight="1" x14ac:dyDescent="0.25">
      <c r="A99" s="190" t="s">
        <v>141</v>
      </c>
      <c r="B99" s="177" t="s">
        <v>61</v>
      </c>
      <c r="C99" s="190" t="s">
        <v>151</v>
      </c>
      <c r="D99" s="144" t="s">
        <v>293</v>
      </c>
      <c r="E99" s="91">
        <v>0.21238938053097345</v>
      </c>
      <c r="F99" s="91">
        <v>0.26548672566371684</v>
      </c>
      <c r="G99" s="91">
        <v>0.26017699115044246</v>
      </c>
      <c r="H99" s="91">
        <v>0.14867256637168141</v>
      </c>
      <c r="I99" s="91">
        <v>0.25663716814159293</v>
      </c>
      <c r="J99" s="91">
        <v>0.30442477876106194</v>
      </c>
      <c r="K99" s="91">
        <v>0.41415929203539825</v>
      </c>
      <c r="L99" s="91">
        <v>0.33805309734513272</v>
      </c>
      <c r="M99" s="91">
        <v>3.8938053097345132E-2</v>
      </c>
      <c r="N99" s="254">
        <v>565</v>
      </c>
    </row>
    <row r="100" spans="1:14" ht="15.75" customHeight="1" x14ac:dyDescent="0.25">
      <c r="A100" s="190" t="s">
        <v>141</v>
      </c>
      <c r="B100" s="177" t="s">
        <v>61</v>
      </c>
      <c r="C100" s="190" t="s">
        <v>152</v>
      </c>
      <c r="D100" s="144" t="s">
        <v>295</v>
      </c>
      <c r="E100" s="91">
        <v>0.27238805970149255</v>
      </c>
      <c r="F100" s="91">
        <v>0.27238805970149255</v>
      </c>
      <c r="G100" s="91">
        <v>0.22388059701492538</v>
      </c>
      <c r="H100" s="91">
        <v>0.10074626865671642</v>
      </c>
      <c r="I100" s="91">
        <v>0.26492537313432835</v>
      </c>
      <c r="J100" s="91">
        <v>0.22761194029850745</v>
      </c>
      <c r="K100" s="91">
        <v>0.35447761194029853</v>
      </c>
      <c r="L100" s="91">
        <v>0.23507462686567165</v>
      </c>
      <c r="M100" s="91">
        <v>7.462686567164179E-3</v>
      </c>
      <c r="N100" s="254">
        <v>268</v>
      </c>
    </row>
    <row r="101" spans="1:14" ht="15.75" customHeight="1" x14ac:dyDescent="0.25">
      <c r="A101" s="190" t="s">
        <v>153</v>
      </c>
      <c r="B101" s="177" t="s">
        <v>55</v>
      </c>
      <c r="C101" s="190" t="s">
        <v>154</v>
      </c>
      <c r="D101" s="144" t="s">
        <v>296</v>
      </c>
      <c r="E101" s="91">
        <v>0.28324468085106386</v>
      </c>
      <c r="F101" s="91">
        <v>0.36303191489361702</v>
      </c>
      <c r="G101" s="91">
        <v>0.40292553191489361</v>
      </c>
      <c r="H101" s="91">
        <v>0.11968085106382979</v>
      </c>
      <c r="I101" s="91">
        <v>0.31648936170212766</v>
      </c>
      <c r="J101" s="91">
        <v>0.35106382978723405</v>
      </c>
      <c r="K101" s="91">
        <v>0.48404255319148937</v>
      </c>
      <c r="L101" s="91">
        <v>0.41755319148936171</v>
      </c>
      <c r="M101" s="91">
        <v>7.5797872340425537E-2</v>
      </c>
      <c r="N101" s="254">
        <v>752</v>
      </c>
    </row>
    <row r="102" spans="1:14" ht="15.75" customHeight="1" x14ac:dyDescent="0.25">
      <c r="A102" s="190" t="s">
        <v>153</v>
      </c>
      <c r="B102" s="177" t="s">
        <v>55</v>
      </c>
      <c r="C102" s="190" t="s">
        <v>155</v>
      </c>
      <c r="D102" s="144" t="s">
        <v>297</v>
      </c>
      <c r="E102" s="91">
        <v>0.28158844765342961</v>
      </c>
      <c r="F102" s="91">
        <v>0.37184115523465705</v>
      </c>
      <c r="G102" s="91">
        <v>0.33574007220216606</v>
      </c>
      <c r="H102" s="91">
        <v>0.18411552346570398</v>
      </c>
      <c r="I102" s="91">
        <v>0.35379061371841153</v>
      </c>
      <c r="J102" s="91">
        <v>0.36101083032490977</v>
      </c>
      <c r="K102" s="91">
        <v>0.37184115523465705</v>
      </c>
      <c r="L102" s="91">
        <v>0.43321299638989169</v>
      </c>
      <c r="M102" s="91">
        <v>5.4151624548736461E-2</v>
      </c>
      <c r="N102" s="254">
        <v>277</v>
      </c>
    </row>
    <row r="103" spans="1:14" ht="15.75" customHeight="1" x14ac:dyDescent="0.25">
      <c r="A103" s="190" t="s">
        <v>153</v>
      </c>
      <c r="B103" s="177" t="s">
        <v>61</v>
      </c>
      <c r="C103" s="190" t="s">
        <v>156</v>
      </c>
      <c r="D103" s="144" t="s">
        <v>298</v>
      </c>
      <c r="E103" s="91">
        <v>0.34161490683229812</v>
      </c>
      <c r="F103" s="91">
        <v>0.39751552795031053</v>
      </c>
      <c r="G103" s="91">
        <v>0.37267080745341613</v>
      </c>
      <c r="H103" s="91">
        <v>0.18012422360248448</v>
      </c>
      <c r="I103" s="91">
        <v>0.29813664596273293</v>
      </c>
      <c r="J103" s="91">
        <v>0.37267080745341613</v>
      </c>
      <c r="K103" s="91">
        <v>0.55900621118012417</v>
      </c>
      <c r="L103" s="91">
        <v>0.51552795031055898</v>
      </c>
      <c r="M103" s="91">
        <v>6.2111801242236021E-3</v>
      </c>
      <c r="N103" s="254">
        <v>161</v>
      </c>
    </row>
    <row r="104" spans="1:14" ht="15.75" customHeight="1" x14ac:dyDescent="0.25">
      <c r="A104" s="190" t="s">
        <v>153</v>
      </c>
      <c r="B104" s="177" t="s">
        <v>61</v>
      </c>
      <c r="C104" s="190" t="s">
        <v>157</v>
      </c>
      <c r="D104" s="144" t="s">
        <v>235</v>
      </c>
      <c r="E104" s="91">
        <v>0.23129251700680273</v>
      </c>
      <c r="F104" s="91">
        <v>0.33333333333333331</v>
      </c>
      <c r="G104" s="91">
        <v>0.20408163265306123</v>
      </c>
      <c r="H104" s="91">
        <v>0.21768707482993196</v>
      </c>
      <c r="I104" s="91">
        <v>0.34693877551020408</v>
      </c>
      <c r="J104" s="91">
        <v>0.24489795918367346</v>
      </c>
      <c r="K104" s="91">
        <v>0.48299319727891155</v>
      </c>
      <c r="L104" s="91">
        <v>0.36734693877551022</v>
      </c>
      <c r="M104" s="91">
        <v>0.12244897959183673</v>
      </c>
      <c r="N104" s="254">
        <v>147</v>
      </c>
    </row>
    <row r="105" spans="1:14" ht="15.75" customHeight="1" x14ac:dyDescent="0.25">
      <c r="A105" s="190" t="s">
        <v>153</v>
      </c>
      <c r="B105" s="177" t="s">
        <v>61</v>
      </c>
      <c r="C105" s="190" t="s">
        <v>158</v>
      </c>
      <c r="D105" s="144" t="s">
        <v>299</v>
      </c>
      <c r="E105" s="91">
        <v>0.17194570135746606</v>
      </c>
      <c r="F105" s="91">
        <v>0.26244343891402716</v>
      </c>
      <c r="G105" s="91">
        <v>0.23981900452488689</v>
      </c>
      <c r="H105" s="91">
        <v>0.16289592760180996</v>
      </c>
      <c r="I105" s="91">
        <v>0.21266968325791855</v>
      </c>
      <c r="J105" s="91">
        <v>0.2669683257918552</v>
      </c>
      <c r="K105" s="91">
        <v>0.35294117647058826</v>
      </c>
      <c r="L105" s="91">
        <v>0.36651583710407237</v>
      </c>
      <c r="M105" s="91">
        <v>2.2624434389140271E-2</v>
      </c>
      <c r="N105" s="254">
        <v>221</v>
      </c>
    </row>
    <row r="106" spans="1:14" ht="15.75" customHeight="1" x14ac:dyDescent="0.25">
      <c r="A106" s="190" t="s">
        <v>153</v>
      </c>
      <c r="B106" s="177" t="s">
        <v>61</v>
      </c>
      <c r="C106" s="190" t="s">
        <v>159</v>
      </c>
      <c r="D106" s="144" t="s">
        <v>300</v>
      </c>
      <c r="E106" s="91">
        <v>0.1111111111111111</v>
      </c>
      <c r="F106" s="91">
        <v>0.26666666666666666</v>
      </c>
      <c r="G106" s="91">
        <v>0.26666666666666666</v>
      </c>
      <c r="H106" s="91">
        <v>0.14444444444444443</v>
      </c>
      <c r="I106" s="91">
        <v>0.26666666666666666</v>
      </c>
      <c r="J106" s="91">
        <v>0.18888888888888888</v>
      </c>
      <c r="K106" s="91">
        <v>0.42222222222222222</v>
      </c>
      <c r="L106" s="91">
        <v>0.21111111111111111</v>
      </c>
      <c r="M106" s="91">
        <v>0.1111111111111111</v>
      </c>
      <c r="N106" s="254">
        <v>90</v>
      </c>
    </row>
    <row r="107" spans="1:14" ht="15.75" customHeight="1" x14ac:dyDescent="0.25">
      <c r="A107" s="190" t="s">
        <v>160</v>
      </c>
      <c r="B107" s="177" t="s">
        <v>55</v>
      </c>
      <c r="C107" s="190" t="s">
        <v>161</v>
      </c>
      <c r="D107" s="144" t="s">
        <v>303</v>
      </c>
      <c r="E107" s="91">
        <v>0.28396836808051762</v>
      </c>
      <c r="F107" s="91">
        <v>0.39755571531272466</v>
      </c>
      <c r="G107" s="91">
        <v>0.41265276779295473</v>
      </c>
      <c r="H107" s="91">
        <v>0.20345075485262401</v>
      </c>
      <c r="I107" s="91">
        <v>0.3637670740474479</v>
      </c>
      <c r="J107" s="91">
        <v>0.37239396117900792</v>
      </c>
      <c r="K107" s="91">
        <v>0.4543493889288282</v>
      </c>
      <c r="L107" s="91">
        <v>0.49892163910855497</v>
      </c>
      <c r="M107" s="91">
        <v>2.9475197699496764E-2</v>
      </c>
      <c r="N107" s="254">
        <v>1391</v>
      </c>
    </row>
    <row r="108" spans="1:14" ht="15.75" customHeight="1" x14ac:dyDescent="0.25">
      <c r="A108" s="190" t="s">
        <v>160</v>
      </c>
      <c r="B108" s="177" t="s">
        <v>55</v>
      </c>
      <c r="C108" s="190" t="s">
        <v>98</v>
      </c>
      <c r="D108" s="144" t="s">
        <v>304</v>
      </c>
      <c r="E108" s="91">
        <v>0.20138089758342922</v>
      </c>
      <c r="F108" s="91">
        <v>0.29919447640966629</v>
      </c>
      <c r="G108" s="91">
        <v>0.26352128883774456</v>
      </c>
      <c r="H108" s="91">
        <v>9.3210586881472962E-2</v>
      </c>
      <c r="I108" s="91">
        <v>0.24626006904487918</v>
      </c>
      <c r="J108" s="91">
        <v>0.35673187571921749</v>
      </c>
      <c r="K108" s="91">
        <v>0.39240506329113922</v>
      </c>
      <c r="L108" s="91">
        <v>0.31990794016110474</v>
      </c>
      <c r="M108" s="91">
        <v>3.3371691599539698E-2</v>
      </c>
      <c r="N108" s="254">
        <v>869</v>
      </c>
    </row>
    <row r="109" spans="1:14" ht="15.75" customHeight="1" x14ac:dyDescent="0.25">
      <c r="A109" s="190" t="s">
        <v>160</v>
      </c>
      <c r="B109" s="177" t="s">
        <v>55</v>
      </c>
      <c r="C109" s="190" t="s">
        <v>162</v>
      </c>
      <c r="D109" s="144" t="s">
        <v>305</v>
      </c>
      <c r="E109" s="91">
        <v>0.31856378915202443</v>
      </c>
      <c r="F109" s="91">
        <v>0.35408708938120703</v>
      </c>
      <c r="G109" s="91">
        <v>0.34415584415584416</v>
      </c>
      <c r="H109" s="91">
        <v>0.17150496562261269</v>
      </c>
      <c r="I109" s="91">
        <v>0.32773109243697479</v>
      </c>
      <c r="J109" s="91">
        <v>0.31932773109243695</v>
      </c>
      <c r="K109" s="91">
        <v>0.48013750954927426</v>
      </c>
      <c r="L109" s="91">
        <v>0.55042016806722693</v>
      </c>
      <c r="M109" s="91">
        <v>3.4377387318563789E-2</v>
      </c>
      <c r="N109" s="254">
        <v>2618</v>
      </c>
    </row>
    <row r="110" spans="1:14" ht="15.75" customHeight="1" x14ac:dyDescent="0.25">
      <c r="A110" s="190" t="s">
        <v>160</v>
      </c>
      <c r="B110" s="177" t="s">
        <v>61</v>
      </c>
      <c r="C110" s="190" t="s">
        <v>163</v>
      </c>
      <c r="D110" s="144" t="s">
        <v>235</v>
      </c>
      <c r="E110" s="91">
        <v>0.31578947368421051</v>
      </c>
      <c r="F110" s="91">
        <v>0.33333333333333331</v>
      </c>
      <c r="G110" s="91">
        <v>0.22807017543859648</v>
      </c>
      <c r="H110" s="91">
        <v>0.17543859649122806</v>
      </c>
      <c r="I110" s="91">
        <v>0.20175438596491227</v>
      </c>
      <c r="J110" s="91">
        <v>0.43859649122807015</v>
      </c>
      <c r="K110" s="91">
        <v>0.52631578947368418</v>
      </c>
      <c r="L110" s="91">
        <v>0.49122807017543857</v>
      </c>
      <c r="M110" s="91">
        <v>3.5087719298245612E-2</v>
      </c>
      <c r="N110" s="254">
        <v>114</v>
      </c>
    </row>
    <row r="111" spans="1:14" ht="15.75" customHeight="1" x14ac:dyDescent="0.25">
      <c r="A111" s="190" t="s">
        <v>160</v>
      </c>
      <c r="B111" s="177" t="s">
        <v>61</v>
      </c>
      <c r="C111" s="190" t="s">
        <v>164</v>
      </c>
      <c r="D111" s="144" t="s">
        <v>235</v>
      </c>
      <c r="E111" s="91">
        <v>0.24032586558044808</v>
      </c>
      <c r="F111" s="91">
        <v>0.22606924643584522</v>
      </c>
      <c r="G111" s="91">
        <v>0.17311608961303462</v>
      </c>
      <c r="H111" s="91">
        <v>0.17922606924643583</v>
      </c>
      <c r="I111" s="91">
        <v>0.23625254582484725</v>
      </c>
      <c r="J111" s="91">
        <v>0.20570264765784113</v>
      </c>
      <c r="K111" s="91">
        <v>0.43584521384928715</v>
      </c>
      <c r="L111" s="91">
        <v>0.25865580448065173</v>
      </c>
      <c r="M111" s="91">
        <v>6.1099796334012219E-3</v>
      </c>
      <c r="N111" s="254">
        <v>491</v>
      </c>
    </row>
    <row r="112" spans="1:14" ht="15.75" customHeight="1" x14ac:dyDescent="0.25">
      <c r="A112" s="190" t="s">
        <v>160</v>
      </c>
      <c r="B112" s="177" t="s">
        <v>61</v>
      </c>
      <c r="C112" s="190" t="s">
        <v>165</v>
      </c>
      <c r="D112" s="144" t="s">
        <v>306</v>
      </c>
      <c r="E112" s="91">
        <v>0.29457364341085274</v>
      </c>
      <c r="F112" s="91">
        <v>0.2868217054263566</v>
      </c>
      <c r="G112" s="91">
        <v>0.32558139534883723</v>
      </c>
      <c r="H112" s="91">
        <v>0.18604651162790697</v>
      </c>
      <c r="I112" s="91">
        <v>0.24806201550387597</v>
      </c>
      <c r="J112" s="91">
        <v>0.33333333333333331</v>
      </c>
      <c r="K112" s="91">
        <v>0.53488372093023251</v>
      </c>
      <c r="L112" s="91">
        <v>0.36434108527131781</v>
      </c>
      <c r="M112" s="91">
        <v>3.1007751937984496E-2</v>
      </c>
      <c r="N112" s="254">
        <v>129</v>
      </c>
    </row>
    <row r="113" spans="1:14" ht="15.75" customHeight="1" x14ac:dyDescent="0.25">
      <c r="A113" s="190" t="s">
        <v>160</v>
      </c>
      <c r="B113" s="177" t="s">
        <v>61</v>
      </c>
      <c r="C113" s="190" t="s">
        <v>166</v>
      </c>
      <c r="D113" s="144" t="s">
        <v>307</v>
      </c>
      <c r="E113" s="91">
        <v>0.22362869198312235</v>
      </c>
      <c r="F113" s="91">
        <v>0.14345991561181434</v>
      </c>
      <c r="G113" s="91">
        <v>0.13924050632911392</v>
      </c>
      <c r="H113" s="91">
        <v>0.4050632911392405</v>
      </c>
      <c r="I113" s="91">
        <v>0.30379746835443039</v>
      </c>
      <c r="J113" s="91">
        <v>0.13924050632911392</v>
      </c>
      <c r="K113" s="91">
        <v>0.569620253164557</v>
      </c>
      <c r="L113" s="91">
        <v>0.4050632911392405</v>
      </c>
      <c r="M113" s="91">
        <v>9.2827004219409287E-2</v>
      </c>
      <c r="N113" s="254">
        <v>237</v>
      </c>
    </row>
    <row r="114" spans="1:14" ht="15.75" customHeight="1" x14ac:dyDescent="0.25">
      <c r="A114" s="190" t="s">
        <v>160</v>
      </c>
      <c r="B114" s="177" t="s">
        <v>64</v>
      </c>
      <c r="C114" s="190" t="s">
        <v>167</v>
      </c>
      <c r="D114" s="144" t="s">
        <v>308</v>
      </c>
      <c r="E114" s="91">
        <v>0.2811032863849765</v>
      </c>
      <c r="F114" s="91">
        <v>0.29929577464788731</v>
      </c>
      <c r="G114" s="91">
        <v>0.26115023474178406</v>
      </c>
      <c r="H114" s="91">
        <v>0.17488262910798122</v>
      </c>
      <c r="I114" s="91">
        <v>0.25645539906103287</v>
      </c>
      <c r="J114" s="91">
        <v>0.25704225352112675</v>
      </c>
      <c r="K114" s="91">
        <v>0.45422535211267606</v>
      </c>
      <c r="L114" s="91">
        <v>0.36678403755868544</v>
      </c>
      <c r="M114" s="91">
        <v>2.2300469483568074E-2</v>
      </c>
      <c r="N114" s="254">
        <v>1704</v>
      </c>
    </row>
    <row r="115" spans="1:14" ht="15.75" customHeight="1" x14ac:dyDescent="0.25">
      <c r="A115" s="190" t="s">
        <v>160</v>
      </c>
      <c r="B115" s="177" t="s">
        <v>64</v>
      </c>
      <c r="C115" s="190" t="s">
        <v>168</v>
      </c>
      <c r="D115" s="144" t="s">
        <v>308</v>
      </c>
      <c r="E115" s="91">
        <v>0.26258064516129032</v>
      </c>
      <c r="F115" s="91">
        <v>0.26193548387096777</v>
      </c>
      <c r="G115" s="91">
        <v>0.26709677419354838</v>
      </c>
      <c r="H115" s="91">
        <v>0.15870967741935485</v>
      </c>
      <c r="I115" s="91">
        <v>0.24580645161290324</v>
      </c>
      <c r="J115" s="91">
        <v>0.22967741935483871</v>
      </c>
      <c r="K115" s="91">
        <v>0.41677419354838707</v>
      </c>
      <c r="L115" s="91">
        <v>0.40387096774193548</v>
      </c>
      <c r="M115" s="91">
        <v>2.2580645161290321E-2</v>
      </c>
      <c r="N115" s="254">
        <v>1550</v>
      </c>
    </row>
    <row r="116" spans="1:14" ht="15.75" customHeight="1" x14ac:dyDescent="0.25">
      <c r="A116" s="190" t="s">
        <v>169</v>
      </c>
      <c r="B116" s="177" t="s">
        <v>55</v>
      </c>
      <c r="C116" s="190" t="s">
        <v>170</v>
      </c>
      <c r="D116" s="144" t="s">
        <v>309</v>
      </c>
      <c r="E116" s="91">
        <v>0.27327141382868936</v>
      </c>
      <c r="F116" s="91">
        <v>0.27306501547987616</v>
      </c>
      <c r="G116" s="91">
        <v>0.29143446852425181</v>
      </c>
      <c r="H116" s="91">
        <v>0.14035087719298245</v>
      </c>
      <c r="I116" s="91">
        <v>0.25118679050567594</v>
      </c>
      <c r="J116" s="91">
        <v>0.26171310629514966</v>
      </c>
      <c r="K116" s="91">
        <v>0.35665634674922603</v>
      </c>
      <c r="L116" s="91">
        <v>0.38699690402476783</v>
      </c>
      <c r="M116" s="91">
        <v>4.148606811145511E-2</v>
      </c>
      <c r="N116" s="254">
        <v>4845</v>
      </c>
    </row>
    <row r="117" spans="1:14" ht="15.75" customHeight="1" x14ac:dyDescent="0.25">
      <c r="A117" s="190" t="s">
        <v>169</v>
      </c>
      <c r="B117" s="177" t="s">
        <v>55</v>
      </c>
      <c r="C117" s="190" t="s">
        <v>172</v>
      </c>
      <c r="D117" s="144" t="s">
        <v>310</v>
      </c>
      <c r="E117" s="91">
        <v>0.29702695193109196</v>
      </c>
      <c r="F117" s="91">
        <v>0.30508474576271188</v>
      </c>
      <c r="G117" s="91">
        <v>0.35232008891358713</v>
      </c>
      <c r="H117" s="91">
        <v>0.1658794109474854</v>
      </c>
      <c r="I117" s="91">
        <v>0.29313698249513753</v>
      </c>
      <c r="J117" s="91">
        <v>0.30175048624617951</v>
      </c>
      <c r="K117" s="91">
        <v>0.3984440122256182</v>
      </c>
      <c r="L117" s="91">
        <v>0.39372047791053072</v>
      </c>
      <c r="M117" s="91">
        <v>5.1403167546540708E-2</v>
      </c>
      <c r="N117" s="254">
        <v>3599</v>
      </c>
    </row>
    <row r="118" spans="1:14" ht="15.75" customHeight="1" x14ac:dyDescent="0.25">
      <c r="A118" s="190" t="s">
        <v>169</v>
      </c>
      <c r="B118" s="177" t="s">
        <v>55</v>
      </c>
      <c r="C118" s="190" t="s">
        <v>171</v>
      </c>
      <c r="D118" s="144" t="s">
        <v>309</v>
      </c>
      <c r="E118" s="91">
        <v>0.36575875486381321</v>
      </c>
      <c r="F118" s="91">
        <v>0.31517509727626458</v>
      </c>
      <c r="G118" s="91">
        <v>0.37743190661478598</v>
      </c>
      <c r="H118" s="91">
        <v>0.1867704280155642</v>
      </c>
      <c r="I118" s="91">
        <v>0.34630350194552528</v>
      </c>
      <c r="J118" s="91">
        <v>0.24513618677042801</v>
      </c>
      <c r="K118" s="91">
        <v>0.52529182879377434</v>
      </c>
      <c r="L118" s="91">
        <v>0.43968871595330739</v>
      </c>
      <c r="M118" s="91">
        <v>7.3929961089494164E-2</v>
      </c>
      <c r="N118" s="254">
        <v>257</v>
      </c>
    </row>
    <row r="119" spans="1:14" ht="15.75" customHeight="1" x14ac:dyDescent="0.25">
      <c r="A119" s="190" t="s">
        <v>169</v>
      </c>
      <c r="B119" s="177" t="s">
        <v>55</v>
      </c>
      <c r="C119" s="190" t="s">
        <v>173</v>
      </c>
      <c r="D119" s="144" t="s">
        <v>311</v>
      </c>
      <c r="E119" s="91">
        <v>0.29609544468546639</v>
      </c>
      <c r="F119" s="91">
        <v>0.2635574837310195</v>
      </c>
      <c r="G119" s="91">
        <v>0.30206073752711499</v>
      </c>
      <c r="H119" s="91">
        <v>0.15075921908893708</v>
      </c>
      <c r="I119" s="91">
        <v>0.2635574837310195</v>
      </c>
      <c r="J119" s="91">
        <v>0.2559652928416486</v>
      </c>
      <c r="K119" s="91">
        <v>0.45227765726681129</v>
      </c>
      <c r="L119" s="91">
        <v>0.42190889370932755</v>
      </c>
      <c r="M119" s="91">
        <v>3.5791757049891543E-2</v>
      </c>
      <c r="N119" s="254">
        <v>1844</v>
      </c>
    </row>
    <row r="120" spans="1:14" ht="15.75" customHeight="1" x14ac:dyDescent="0.25">
      <c r="A120" s="190" t="s">
        <v>169</v>
      </c>
      <c r="B120" s="177" t="s">
        <v>55</v>
      </c>
      <c r="C120" s="190" t="s">
        <v>174</v>
      </c>
      <c r="D120" s="144" t="s">
        <v>311</v>
      </c>
      <c r="E120" s="91">
        <v>0.21649484536082475</v>
      </c>
      <c r="F120" s="91">
        <v>0.20618556701030927</v>
      </c>
      <c r="G120" s="91">
        <v>0.25773195876288657</v>
      </c>
      <c r="H120" s="91">
        <v>0.13402061855670103</v>
      </c>
      <c r="I120" s="91">
        <v>0.23024054982817868</v>
      </c>
      <c r="J120" s="91">
        <v>0.22336769759450173</v>
      </c>
      <c r="K120" s="91">
        <v>0.40206185567010311</v>
      </c>
      <c r="L120" s="91">
        <v>0.31958762886597936</v>
      </c>
      <c r="M120" s="91">
        <v>3.4364261168384883E-2</v>
      </c>
      <c r="N120" s="254">
        <v>291</v>
      </c>
    </row>
    <row r="121" spans="1:14" ht="15.75" customHeight="1" x14ac:dyDescent="0.25">
      <c r="A121" s="190" t="s">
        <v>169</v>
      </c>
      <c r="B121" s="177" t="s">
        <v>55</v>
      </c>
      <c r="C121" s="190" t="s">
        <v>175</v>
      </c>
      <c r="D121" s="144" t="s">
        <v>312</v>
      </c>
      <c r="E121" s="91">
        <v>0.26352530541012215</v>
      </c>
      <c r="F121" s="91">
        <v>0.3193717277486911</v>
      </c>
      <c r="G121" s="91">
        <v>0.31413612565445026</v>
      </c>
      <c r="H121" s="91">
        <v>7.1553228621291445E-2</v>
      </c>
      <c r="I121" s="91">
        <v>0.24781849912739964</v>
      </c>
      <c r="J121" s="91">
        <v>0.33158813263525305</v>
      </c>
      <c r="K121" s="91">
        <v>0.44677137870855149</v>
      </c>
      <c r="L121" s="91">
        <v>0.42408376963350786</v>
      </c>
      <c r="M121" s="91">
        <v>5.06108202443281E-2</v>
      </c>
      <c r="N121" s="254">
        <v>573</v>
      </c>
    </row>
    <row r="122" spans="1:14" ht="15.75" customHeight="1" x14ac:dyDescent="0.25">
      <c r="A122" s="190" t="s">
        <v>169</v>
      </c>
      <c r="B122" s="177" t="s">
        <v>55</v>
      </c>
      <c r="C122" s="190" t="s">
        <v>176</v>
      </c>
      <c r="D122" s="144" t="s">
        <v>313</v>
      </c>
      <c r="E122" s="91">
        <v>0.26120857699805067</v>
      </c>
      <c r="F122" s="91">
        <v>0.26510721247563351</v>
      </c>
      <c r="G122" s="91">
        <v>0.34113060428849901</v>
      </c>
      <c r="H122" s="91">
        <v>0.12475633528265107</v>
      </c>
      <c r="I122" s="91">
        <v>0.28265107212475632</v>
      </c>
      <c r="J122" s="91">
        <v>0.24561403508771928</v>
      </c>
      <c r="K122" s="91">
        <v>0.37037037037037035</v>
      </c>
      <c r="L122" s="91">
        <v>0.34113060428849901</v>
      </c>
      <c r="M122" s="91">
        <v>7.2124756335282647E-2</v>
      </c>
      <c r="N122" s="254">
        <v>513</v>
      </c>
    </row>
    <row r="123" spans="1:14" ht="15.75" customHeight="1" x14ac:dyDescent="0.25">
      <c r="A123" s="190" t="s">
        <v>169</v>
      </c>
      <c r="B123" s="177" t="s">
        <v>61</v>
      </c>
      <c r="C123" s="190" t="s">
        <v>177</v>
      </c>
      <c r="D123" s="144" t="s">
        <v>314</v>
      </c>
      <c r="E123" s="91">
        <v>0.29115479115479115</v>
      </c>
      <c r="F123" s="91">
        <v>0.27518427518427518</v>
      </c>
      <c r="G123" s="91">
        <v>0.32309582309582308</v>
      </c>
      <c r="H123" s="91">
        <v>0.19041769041769041</v>
      </c>
      <c r="I123" s="91">
        <v>0.29606879606879605</v>
      </c>
      <c r="J123" s="91">
        <v>0.28746928746928746</v>
      </c>
      <c r="K123" s="91">
        <v>0.37100737100737102</v>
      </c>
      <c r="L123" s="91">
        <v>0.29484029484029484</v>
      </c>
      <c r="M123" s="91">
        <v>4.7911547911547912E-2</v>
      </c>
      <c r="N123" s="254">
        <v>814</v>
      </c>
    </row>
    <row r="124" spans="1:14" ht="15.75" customHeight="1" x14ac:dyDescent="0.25">
      <c r="A124" s="190" t="s">
        <v>169</v>
      </c>
      <c r="B124" s="177" t="s">
        <v>61</v>
      </c>
      <c r="C124" s="190" t="s">
        <v>178</v>
      </c>
      <c r="D124" s="144" t="s">
        <v>315</v>
      </c>
      <c r="E124" s="91">
        <v>0.34217506631299732</v>
      </c>
      <c r="F124" s="91">
        <v>0.32957559681697612</v>
      </c>
      <c r="G124" s="91">
        <v>0.35742705570291777</v>
      </c>
      <c r="H124" s="91">
        <v>0.18899204244031831</v>
      </c>
      <c r="I124" s="91">
        <v>0.33090185676392575</v>
      </c>
      <c r="J124" s="91">
        <v>0.36803713527851462</v>
      </c>
      <c r="K124" s="91">
        <v>0.45358090185676392</v>
      </c>
      <c r="L124" s="91">
        <v>0.3660477453580902</v>
      </c>
      <c r="M124" s="91">
        <v>7.3607427055702918E-2</v>
      </c>
      <c r="N124" s="254">
        <v>1508</v>
      </c>
    </row>
    <row r="125" spans="1:14" ht="15.75" customHeight="1" x14ac:dyDescent="0.25">
      <c r="A125" s="190" t="s">
        <v>169</v>
      </c>
      <c r="B125" s="177" t="s">
        <v>61</v>
      </c>
      <c r="C125" s="190" t="s">
        <v>179</v>
      </c>
      <c r="D125" s="144" t="s">
        <v>317</v>
      </c>
      <c r="E125" s="91">
        <v>0.36305732484076431</v>
      </c>
      <c r="F125" s="91">
        <v>0.31847133757961782</v>
      </c>
      <c r="G125" s="91">
        <v>0.34076433121019106</v>
      </c>
      <c r="H125" s="91">
        <v>0.15286624203821655</v>
      </c>
      <c r="I125" s="91">
        <v>0.24203821656050956</v>
      </c>
      <c r="J125" s="91">
        <v>0.46496815286624205</v>
      </c>
      <c r="K125" s="91">
        <v>0.48407643312101911</v>
      </c>
      <c r="L125" s="91">
        <v>0.31528662420382164</v>
      </c>
      <c r="M125" s="91">
        <v>2.5477707006369428E-2</v>
      </c>
      <c r="N125" s="254">
        <v>314</v>
      </c>
    </row>
    <row r="126" spans="1:14" ht="15.75" customHeight="1" x14ac:dyDescent="0.25">
      <c r="A126" s="190" t="s">
        <v>169</v>
      </c>
      <c r="B126" s="177" t="s">
        <v>61</v>
      </c>
      <c r="C126" s="190" t="s">
        <v>180</v>
      </c>
      <c r="D126" s="144" t="s">
        <v>318</v>
      </c>
      <c r="E126" s="91">
        <v>0.22787193973634651</v>
      </c>
      <c r="F126" s="91">
        <v>0.24293785310734464</v>
      </c>
      <c r="G126" s="91">
        <v>0.30508474576271188</v>
      </c>
      <c r="H126" s="91">
        <v>0.15254237288135594</v>
      </c>
      <c r="I126" s="91">
        <v>0.31261770244821091</v>
      </c>
      <c r="J126" s="91">
        <v>0.2768361581920904</v>
      </c>
      <c r="K126" s="91">
        <v>0.3352165725047081</v>
      </c>
      <c r="L126" s="91">
        <v>0.24858757062146894</v>
      </c>
      <c r="M126" s="91">
        <v>3.954802259887006E-2</v>
      </c>
      <c r="N126" s="254">
        <v>531</v>
      </c>
    </row>
    <row r="127" spans="1:14" ht="15.75" customHeight="1" x14ac:dyDescent="0.25">
      <c r="A127" s="190" t="s">
        <v>181</v>
      </c>
      <c r="B127" s="177" t="s">
        <v>55</v>
      </c>
      <c r="C127" s="190" t="s">
        <v>182</v>
      </c>
      <c r="D127" s="144" t="s">
        <v>319</v>
      </c>
      <c r="E127" s="91">
        <v>0.30155510480054093</v>
      </c>
      <c r="F127" s="91">
        <v>0.28194726166328599</v>
      </c>
      <c r="G127" s="91">
        <v>0.34009465855307641</v>
      </c>
      <c r="H127" s="91">
        <v>0.1926977687626775</v>
      </c>
      <c r="I127" s="91">
        <v>0.26774847870182555</v>
      </c>
      <c r="J127" s="91">
        <v>0.24746450304259635</v>
      </c>
      <c r="K127" s="91">
        <v>0.38877620013522651</v>
      </c>
      <c r="L127" s="91">
        <v>0.43002028397565922</v>
      </c>
      <c r="M127" s="91">
        <v>6.2880324543610547E-2</v>
      </c>
      <c r="N127" s="254">
        <v>1479</v>
      </c>
    </row>
    <row r="128" spans="1:14" ht="15.75" customHeight="1" x14ac:dyDescent="0.25">
      <c r="A128" s="190" t="s">
        <v>181</v>
      </c>
      <c r="B128" s="177" t="s">
        <v>55</v>
      </c>
      <c r="C128" s="190" t="s">
        <v>181</v>
      </c>
      <c r="D128" s="144" t="s">
        <v>320</v>
      </c>
      <c r="E128" s="91">
        <v>0.33275862068965517</v>
      </c>
      <c r="F128" s="91">
        <v>0.35732758620689653</v>
      </c>
      <c r="G128" s="91">
        <v>0.39137931034482759</v>
      </c>
      <c r="H128" s="91">
        <v>0.21120689655172414</v>
      </c>
      <c r="I128" s="91">
        <v>0.32543103448275862</v>
      </c>
      <c r="J128" s="91">
        <v>0.32413793103448274</v>
      </c>
      <c r="K128" s="91">
        <v>0.40905172413793106</v>
      </c>
      <c r="L128" s="91">
        <v>0.44439655172413794</v>
      </c>
      <c r="M128" s="91">
        <v>5.8620689655172413E-2</v>
      </c>
      <c r="N128" s="254">
        <v>2320</v>
      </c>
    </row>
    <row r="129" spans="1:14" ht="15.75" customHeight="1" x14ac:dyDescent="0.25">
      <c r="A129" s="190" t="s">
        <v>181</v>
      </c>
      <c r="B129" s="177" t="s">
        <v>61</v>
      </c>
      <c r="C129" s="190" t="s">
        <v>183</v>
      </c>
      <c r="D129" s="144" t="s">
        <v>321</v>
      </c>
      <c r="E129" s="91">
        <v>0.27621483375959077</v>
      </c>
      <c r="F129" s="91">
        <v>0.26598465473145783</v>
      </c>
      <c r="G129" s="91">
        <v>0.35805626598465473</v>
      </c>
      <c r="H129" s="91">
        <v>0.16879795396419436</v>
      </c>
      <c r="I129" s="91">
        <v>0.2915601023017903</v>
      </c>
      <c r="J129" s="91">
        <v>0.25575447570332482</v>
      </c>
      <c r="K129" s="91">
        <v>0.32992327365728902</v>
      </c>
      <c r="L129" s="91">
        <v>0.31713554987212278</v>
      </c>
      <c r="M129" s="91">
        <v>6.3938618925831206E-2</v>
      </c>
      <c r="N129" s="254">
        <v>391</v>
      </c>
    </row>
    <row r="130" spans="1:14" ht="15.75" customHeight="1" x14ac:dyDescent="0.25">
      <c r="A130" s="190" t="s">
        <v>181</v>
      </c>
      <c r="B130" s="177" t="s">
        <v>61</v>
      </c>
      <c r="C130" s="190" t="s">
        <v>184</v>
      </c>
      <c r="D130" s="144" t="s">
        <v>322</v>
      </c>
      <c r="E130" s="91">
        <v>0.19133574007220217</v>
      </c>
      <c r="F130" s="91">
        <v>0.19855595667870035</v>
      </c>
      <c r="G130" s="91">
        <v>0.20938628158844766</v>
      </c>
      <c r="H130" s="91">
        <v>0.22382671480144403</v>
      </c>
      <c r="I130" s="91">
        <v>0.22021660649819494</v>
      </c>
      <c r="J130" s="91">
        <v>0.17328519855595667</v>
      </c>
      <c r="K130" s="91">
        <v>0.28880866425992779</v>
      </c>
      <c r="L130" s="91">
        <v>0.29241877256317689</v>
      </c>
      <c r="M130" s="91">
        <v>6.4981949458483748E-2</v>
      </c>
      <c r="N130" s="254">
        <v>277</v>
      </c>
    </row>
    <row r="131" spans="1:14" ht="15.75" customHeight="1" x14ac:dyDescent="0.25">
      <c r="A131" s="190" t="s">
        <v>181</v>
      </c>
      <c r="B131" s="177" t="s">
        <v>61</v>
      </c>
      <c r="C131" s="190" t="s">
        <v>185</v>
      </c>
      <c r="D131" s="144" t="s">
        <v>323</v>
      </c>
      <c r="E131" s="91">
        <v>0.20819112627986347</v>
      </c>
      <c r="F131" s="91">
        <v>0.23777019340159272</v>
      </c>
      <c r="G131" s="91">
        <v>0.29465301478953354</v>
      </c>
      <c r="H131" s="91">
        <v>0.12286689419795221</v>
      </c>
      <c r="I131" s="91">
        <v>0.21387940841865757</v>
      </c>
      <c r="J131" s="91">
        <v>0.24914675767918087</v>
      </c>
      <c r="K131" s="91">
        <v>0.33105802047781568</v>
      </c>
      <c r="L131" s="91">
        <v>0.30489192263936293</v>
      </c>
      <c r="M131" s="91">
        <v>5.5745164960182024E-2</v>
      </c>
      <c r="N131" s="254">
        <v>879</v>
      </c>
    </row>
    <row r="132" spans="1:14" ht="15.75" customHeight="1" x14ac:dyDescent="0.25">
      <c r="A132" s="190" t="s">
        <v>186</v>
      </c>
      <c r="B132" s="177" t="s">
        <v>55</v>
      </c>
      <c r="C132" s="190" t="s">
        <v>187</v>
      </c>
      <c r="D132" s="144" t="s">
        <v>324</v>
      </c>
      <c r="E132" s="91">
        <v>0.16093750000000001</v>
      </c>
      <c r="F132" s="91">
        <v>0.14531250000000001</v>
      </c>
      <c r="G132" s="91">
        <v>0.20624999999999999</v>
      </c>
      <c r="H132" s="91">
        <v>0.13125000000000001</v>
      </c>
      <c r="I132" s="91">
        <v>0.20468749999999999</v>
      </c>
      <c r="J132" s="91">
        <v>0.15937499999999999</v>
      </c>
      <c r="K132" s="91">
        <v>0.30156250000000001</v>
      </c>
      <c r="L132" s="91">
        <v>0.31093749999999998</v>
      </c>
      <c r="M132" s="91">
        <v>3.90625E-2</v>
      </c>
      <c r="N132" s="254">
        <v>640</v>
      </c>
    </row>
    <row r="133" spans="1:14" ht="15.75" customHeight="1" x14ac:dyDescent="0.25">
      <c r="A133" s="190" t="s">
        <v>186</v>
      </c>
      <c r="B133" s="177" t="s">
        <v>55</v>
      </c>
      <c r="C133" s="190" t="s">
        <v>188</v>
      </c>
      <c r="D133" s="144" t="s">
        <v>325</v>
      </c>
      <c r="E133" s="91">
        <v>0.22769314472252447</v>
      </c>
      <c r="F133" s="91">
        <v>0.26088139281828077</v>
      </c>
      <c r="G133" s="91">
        <v>0.27529923830250275</v>
      </c>
      <c r="H133" s="91">
        <v>0.16512513601741022</v>
      </c>
      <c r="I133" s="91">
        <v>0.27557127312295976</v>
      </c>
      <c r="J133" s="91">
        <v>0.25870511425462461</v>
      </c>
      <c r="K133" s="91">
        <v>0.40505984766050057</v>
      </c>
      <c r="L133" s="91">
        <v>0.35310119695321002</v>
      </c>
      <c r="M133" s="91">
        <v>3.6180631120783457E-2</v>
      </c>
      <c r="N133" s="254">
        <v>3676</v>
      </c>
    </row>
    <row r="134" spans="1:14" ht="15.75" customHeight="1" x14ac:dyDescent="0.25">
      <c r="A134" s="190" t="s">
        <v>186</v>
      </c>
      <c r="B134" s="177" t="s">
        <v>55</v>
      </c>
      <c r="C134" s="190" t="s">
        <v>189</v>
      </c>
      <c r="D134" s="144" t="s">
        <v>324</v>
      </c>
      <c r="E134" s="91">
        <v>0.22974347383885185</v>
      </c>
      <c r="F134" s="91">
        <v>0.2228500395524918</v>
      </c>
      <c r="G134" s="91">
        <v>0.26443665950954909</v>
      </c>
      <c r="H134" s="91">
        <v>0.1484913549553622</v>
      </c>
      <c r="I134" s="91">
        <v>0.21606961238558028</v>
      </c>
      <c r="J134" s="91">
        <v>0.18465363317889028</v>
      </c>
      <c r="K134" s="91">
        <v>0.36727313820770707</v>
      </c>
      <c r="L134" s="91">
        <v>0.39236071872527967</v>
      </c>
      <c r="M134" s="91">
        <v>4.5654876257204206E-2</v>
      </c>
      <c r="N134" s="254">
        <v>8849</v>
      </c>
    </row>
    <row r="135" spans="1:14" ht="15.75" customHeight="1" x14ac:dyDescent="0.25">
      <c r="A135" s="190" t="s">
        <v>186</v>
      </c>
      <c r="B135" s="177" t="s">
        <v>55</v>
      </c>
      <c r="C135" s="190" t="s">
        <v>190</v>
      </c>
      <c r="D135" s="144" t="s">
        <v>324</v>
      </c>
      <c r="E135" s="91">
        <v>0.22138364779874214</v>
      </c>
      <c r="F135" s="91">
        <v>0.18364779874213835</v>
      </c>
      <c r="G135" s="91">
        <v>0.25660377358490566</v>
      </c>
      <c r="H135" s="91">
        <v>0.14339622641509434</v>
      </c>
      <c r="I135" s="91">
        <v>0.19245283018867926</v>
      </c>
      <c r="J135" s="91">
        <v>0.1861635220125786</v>
      </c>
      <c r="K135" s="91">
        <v>0.40503144654088052</v>
      </c>
      <c r="L135" s="91">
        <v>0.33584905660377357</v>
      </c>
      <c r="M135" s="91">
        <v>8.0503144654088046E-2</v>
      </c>
      <c r="N135" s="254">
        <v>795</v>
      </c>
    </row>
    <row r="136" spans="1:14" ht="15.75" customHeight="1" x14ac:dyDescent="0.25">
      <c r="A136" s="190" t="s">
        <v>186</v>
      </c>
      <c r="B136" s="177" t="s">
        <v>55</v>
      </c>
      <c r="C136" s="190" t="s">
        <v>191</v>
      </c>
      <c r="D136" s="144" t="s">
        <v>326</v>
      </c>
      <c r="E136" s="91">
        <v>0.27089006736419663</v>
      </c>
      <c r="F136" s="91">
        <v>0.26630356886914147</v>
      </c>
      <c r="G136" s="91">
        <v>0.24265443600401318</v>
      </c>
      <c r="H136" s="91">
        <v>0.19463952988390426</v>
      </c>
      <c r="I136" s="91">
        <v>0.27418661315751758</v>
      </c>
      <c r="J136" s="91">
        <v>0.25068080837035978</v>
      </c>
      <c r="K136" s="91">
        <v>0.40289522717500359</v>
      </c>
      <c r="L136" s="91">
        <v>0.49032535473699296</v>
      </c>
      <c r="M136" s="91">
        <v>3.3108786011179593E-2</v>
      </c>
      <c r="N136" s="254">
        <v>6977</v>
      </c>
    </row>
    <row r="137" spans="1:14" ht="15.75" customHeight="1" x14ac:dyDescent="0.25">
      <c r="A137" s="190" t="s">
        <v>186</v>
      </c>
      <c r="B137" s="177" t="s">
        <v>61</v>
      </c>
      <c r="C137" s="190" t="s">
        <v>194</v>
      </c>
      <c r="D137" s="144" t="s">
        <v>327</v>
      </c>
      <c r="E137" s="91">
        <v>0.25867861142217247</v>
      </c>
      <c r="F137" s="91">
        <v>0.29451287793952968</v>
      </c>
      <c r="G137" s="91">
        <v>0.31914893617021278</v>
      </c>
      <c r="H137" s="91">
        <v>0.24748040313549832</v>
      </c>
      <c r="I137" s="91">
        <v>0.3561030235162374</v>
      </c>
      <c r="J137" s="91">
        <v>0.31019036954087348</v>
      </c>
      <c r="K137" s="91">
        <v>0.39977603583426652</v>
      </c>
      <c r="L137" s="91">
        <v>0.42441209406494962</v>
      </c>
      <c r="M137" s="91">
        <v>7.2788353863381852E-2</v>
      </c>
      <c r="N137" s="254">
        <v>893</v>
      </c>
    </row>
    <row r="138" spans="1:14" ht="15.75" customHeight="1" x14ac:dyDescent="0.25">
      <c r="A138" s="190" t="s">
        <v>186</v>
      </c>
      <c r="B138" s="177" t="s">
        <v>61</v>
      </c>
      <c r="C138" s="190" t="s">
        <v>192</v>
      </c>
      <c r="D138" s="144" t="s">
        <v>327</v>
      </c>
      <c r="E138" s="91">
        <v>0.2687353629976581</v>
      </c>
      <c r="F138" s="91">
        <v>0.2265807962529274</v>
      </c>
      <c r="G138" s="91">
        <v>0.24297423887587821</v>
      </c>
      <c r="H138" s="91">
        <v>0.2265807962529274</v>
      </c>
      <c r="I138" s="91">
        <v>0.28981264637002341</v>
      </c>
      <c r="J138" s="91">
        <v>0.22950819672131148</v>
      </c>
      <c r="K138" s="91">
        <v>0.38817330210772832</v>
      </c>
      <c r="L138" s="91">
        <v>0.46077283372365341</v>
      </c>
      <c r="M138" s="91">
        <v>2.9859484777517563E-2</v>
      </c>
      <c r="N138" s="254">
        <v>1708</v>
      </c>
    </row>
    <row r="139" spans="1:14" ht="15.75" customHeight="1" x14ac:dyDescent="0.25">
      <c r="A139" s="190" t="s">
        <v>186</v>
      </c>
      <c r="B139" s="177" t="s">
        <v>61</v>
      </c>
      <c r="C139" s="190" t="s">
        <v>193</v>
      </c>
      <c r="D139" s="144" t="s">
        <v>327</v>
      </c>
      <c r="E139" s="91">
        <v>0.27892813641900122</v>
      </c>
      <c r="F139" s="91">
        <v>0.27892813641900122</v>
      </c>
      <c r="G139" s="91">
        <v>0.26309378806333739</v>
      </c>
      <c r="H139" s="91">
        <v>0.21071863580998781</v>
      </c>
      <c r="I139" s="91">
        <v>0.27040194884287455</v>
      </c>
      <c r="J139" s="91">
        <v>0.24604141291108406</v>
      </c>
      <c r="K139" s="91">
        <v>0.41900121802679657</v>
      </c>
      <c r="L139" s="91">
        <v>0.45188794153471379</v>
      </c>
      <c r="M139" s="91">
        <v>5.4811205846528627E-2</v>
      </c>
      <c r="N139" s="254">
        <v>821</v>
      </c>
    </row>
    <row r="140" spans="1:14" ht="15.75" customHeight="1" x14ac:dyDescent="0.25">
      <c r="A140" s="190" t="s">
        <v>186</v>
      </c>
      <c r="B140" s="177" t="s">
        <v>61</v>
      </c>
      <c r="C140" s="190" t="s">
        <v>196</v>
      </c>
      <c r="D140" s="144" t="s">
        <v>328</v>
      </c>
      <c r="E140" s="91">
        <v>0.21395775941230485</v>
      </c>
      <c r="F140" s="91">
        <v>0.19559228650137742</v>
      </c>
      <c r="G140" s="91">
        <v>0.19008264462809918</v>
      </c>
      <c r="H140" s="91">
        <v>0.21487603305785125</v>
      </c>
      <c r="I140" s="91">
        <v>0.25803489439853078</v>
      </c>
      <c r="J140" s="91">
        <v>0.2359963269054178</v>
      </c>
      <c r="K140" s="91">
        <v>0.39485766758494029</v>
      </c>
      <c r="L140" s="91">
        <v>0.33792470156106519</v>
      </c>
      <c r="M140" s="91">
        <v>2.938475665748393E-2</v>
      </c>
      <c r="N140" s="254">
        <v>1089</v>
      </c>
    </row>
    <row r="141" spans="1:14" ht="15.75" customHeight="1" x14ac:dyDescent="0.25">
      <c r="A141" s="190" t="s">
        <v>186</v>
      </c>
      <c r="B141" s="177" t="s">
        <v>61</v>
      </c>
      <c r="C141" s="190" t="s">
        <v>196</v>
      </c>
      <c r="D141" s="144" t="s">
        <v>329</v>
      </c>
      <c r="E141" s="91">
        <v>0.29538461538461541</v>
      </c>
      <c r="F141" s="91">
        <v>0.27076923076923076</v>
      </c>
      <c r="G141" s="91">
        <v>0.24923076923076923</v>
      </c>
      <c r="H141" s="91">
        <v>0.29538461538461541</v>
      </c>
      <c r="I141" s="91">
        <v>0.3323076923076923</v>
      </c>
      <c r="J141" s="91">
        <v>0.28307692307692306</v>
      </c>
      <c r="K141" s="91">
        <v>0.33538461538461539</v>
      </c>
      <c r="L141" s="91">
        <v>0.33538461538461539</v>
      </c>
      <c r="M141" s="91">
        <v>9.2307692307692313E-2</v>
      </c>
      <c r="N141" s="254">
        <v>325</v>
      </c>
    </row>
    <row r="142" spans="1:14" ht="15.75" customHeight="1" x14ac:dyDescent="0.25">
      <c r="A142" s="190" t="s">
        <v>186</v>
      </c>
      <c r="B142" s="177" t="s">
        <v>61</v>
      </c>
      <c r="C142" s="190" t="s">
        <v>195</v>
      </c>
      <c r="D142" s="144" t="s">
        <v>330</v>
      </c>
      <c r="E142" s="91">
        <v>0.24618320610687022</v>
      </c>
      <c r="F142" s="91">
        <v>0.21183206106870228</v>
      </c>
      <c r="G142" s="91">
        <v>0.22519083969465647</v>
      </c>
      <c r="H142" s="91">
        <v>0.20229007633587787</v>
      </c>
      <c r="I142" s="91">
        <v>0.25190839694656486</v>
      </c>
      <c r="J142" s="91">
        <v>0.24236641221374045</v>
      </c>
      <c r="K142" s="91">
        <v>0.33587786259541985</v>
      </c>
      <c r="L142" s="91">
        <v>0.25572519083969464</v>
      </c>
      <c r="M142" s="91">
        <v>4.3893129770992363E-2</v>
      </c>
      <c r="N142" s="254">
        <v>524</v>
      </c>
    </row>
    <row r="143" spans="1:14" ht="15.75" customHeight="1" x14ac:dyDescent="0.25">
      <c r="A143" s="190" t="s">
        <v>186</v>
      </c>
      <c r="B143" s="177" t="s">
        <v>61</v>
      </c>
      <c r="C143" s="190" t="s">
        <v>197</v>
      </c>
      <c r="D143" s="144" t="s">
        <v>331</v>
      </c>
      <c r="E143" s="91">
        <v>0.2241943017281644</v>
      </c>
      <c r="F143" s="91">
        <v>0.21391872956562355</v>
      </c>
      <c r="G143" s="91">
        <v>0.25128444652031762</v>
      </c>
      <c r="H143" s="91">
        <v>0.17094815506772537</v>
      </c>
      <c r="I143" s="91">
        <v>0.24100887435777674</v>
      </c>
      <c r="J143" s="91">
        <v>0.22512844465203177</v>
      </c>
      <c r="K143" s="91">
        <v>0.31854273703876695</v>
      </c>
      <c r="L143" s="91">
        <v>0.28865016347501166</v>
      </c>
      <c r="M143" s="91">
        <v>4.1102288650163472E-2</v>
      </c>
      <c r="N143" s="254">
        <v>2141</v>
      </c>
    </row>
    <row r="144" spans="1:14" ht="15.75" customHeight="1" x14ac:dyDescent="0.25">
      <c r="A144" s="190" t="s">
        <v>186</v>
      </c>
      <c r="B144" s="177" t="s">
        <v>64</v>
      </c>
      <c r="C144" s="190" t="s">
        <v>198</v>
      </c>
      <c r="D144" s="144" t="s">
        <v>332</v>
      </c>
      <c r="E144" s="91">
        <v>0.31002898550724639</v>
      </c>
      <c r="F144" s="91">
        <v>0.25159420289855072</v>
      </c>
      <c r="G144" s="91">
        <v>0.32475362318840578</v>
      </c>
      <c r="H144" s="91">
        <v>0.14295652173913043</v>
      </c>
      <c r="I144" s="91">
        <v>0.26423188405797099</v>
      </c>
      <c r="J144" s="91">
        <v>0.25089855072463768</v>
      </c>
      <c r="K144" s="91">
        <v>0.40568115942028987</v>
      </c>
      <c r="L144" s="91">
        <v>0.33727536231884059</v>
      </c>
      <c r="M144" s="91">
        <v>3.1884057971014491E-2</v>
      </c>
      <c r="N144" s="254">
        <v>8625</v>
      </c>
    </row>
    <row r="145" spans="1:14" ht="15.75" customHeight="1" x14ac:dyDescent="0.25">
      <c r="A145" s="190" t="s">
        <v>199</v>
      </c>
      <c r="B145" s="177" t="s">
        <v>55</v>
      </c>
      <c r="C145" s="190" t="s">
        <v>200</v>
      </c>
      <c r="D145" s="144" t="s">
        <v>333</v>
      </c>
      <c r="E145" s="91">
        <v>0.23739742086752638</v>
      </c>
      <c r="F145" s="91">
        <v>0.22743259085580306</v>
      </c>
      <c r="G145" s="91">
        <v>0.31301289566236812</v>
      </c>
      <c r="H145" s="91">
        <v>9.7303634232121919E-2</v>
      </c>
      <c r="I145" s="91">
        <v>0.23974208675263775</v>
      </c>
      <c r="J145" s="91">
        <v>0.23153575615474795</v>
      </c>
      <c r="K145" s="91">
        <v>0.38335287221570924</v>
      </c>
      <c r="L145" s="91">
        <v>0.22508792497069169</v>
      </c>
      <c r="M145" s="91">
        <v>4.7479484173505275E-2</v>
      </c>
      <c r="N145" s="254">
        <v>1706</v>
      </c>
    </row>
    <row r="146" spans="1:14" ht="15.75" customHeight="1" x14ac:dyDescent="0.25">
      <c r="A146" s="190" t="s">
        <v>199</v>
      </c>
      <c r="B146" s="177" t="s">
        <v>55</v>
      </c>
      <c r="C146" s="190" t="s">
        <v>201</v>
      </c>
      <c r="D146" s="144" t="s">
        <v>334</v>
      </c>
      <c r="E146" s="91">
        <v>0.29267437784787942</v>
      </c>
      <c r="F146" s="91">
        <v>0.25832457062740977</v>
      </c>
      <c r="G146" s="91">
        <v>0.32807570977917982</v>
      </c>
      <c r="H146" s="91">
        <v>0.13179109709078163</v>
      </c>
      <c r="I146" s="91">
        <v>0.23063441990886785</v>
      </c>
      <c r="J146" s="91">
        <v>0.21310900806168945</v>
      </c>
      <c r="K146" s="91">
        <v>0.34980722046968105</v>
      </c>
      <c r="L146" s="91">
        <v>0.32982825096389767</v>
      </c>
      <c r="M146" s="91">
        <v>2.9442691903259727E-2</v>
      </c>
      <c r="N146" s="254">
        <v>2853</v>
      </c>
    </row>
    <row r="147" spans="1:14" ht="15.75" customHeight="1" x14ac:dyDescent="0.25">
      <c r="A147" s="190" t="s">
        <v>199</v>
      </c>
      <c r="B147" s="177" t="s">
        <v>55</v>
      </c>
      <c r="C147" s="190" t="s">
        <v>202</v>
      </c>
      <c r="D147" s="144" t="s">
        <v>335</v>
      </c>
      <c r="E147" s="91">
        <v>0.33931099575271356</v>
      </c>
      <c r="F147" s="91">
        <v>0.32090608777725343</v>
      </c>
      <c r="G147" s="91">
        <v>0.37328928739971684</v>
      </c>
      <c r="H147" s="91">
        <v>0.19490325625294949</v>
      </c>
      <c r="I147" s="91">
        <v>0.32656913638508733</v>
      </c>
      <c r="J147" s="91">
        <v>0.33789523360075507</v>
      </c>
      <c r="K147" s="91">
        <v>0.45870693723454459</v>
      </c>
      <c r="L147" s="91">
        <v>0.49551675318546484</v>
      </c>
      <c r="M147" s="91">
        <v>3.114676734308636E-2</v>
      </c>
      <c r="N147" s="254">
        <v>2119</v>
      </c>
    </row>
    <row r="148" spans="1:14" ht="15.75" customHeight="1" x14ac:dyDescent="0.25">
      <c r="A148" s="190" t="s">
        <v>199</v>
      </c>
      <c r="B148" s="177" t="s">
        <v>55</v>
      </c>
      <c r="C148" s="190" t="s">
        <v>202</v>
      </c>
      <c r="D148" s="144" t="s">
        <v>336</v>
      </c>
      <c r="E148" s="91">
        <v>0.3463497453310696</v>
      </c>
      <c r="F148" s="91">
        <v>0.31706281833616301</v>
      </c>
      <c r="G148" s="91">
        <v>0.3607809847198642</v>
      </c>
      <c r="H148" s="91">
        <v>0.18336162988115451</v>
      </c>
      <c r="I148" s="91">
        <v>0.33361629881154498</v>
      </c>
      <c r="J148" s="91">
        <v>0.34295415959252973</v>
      </c>
      <c r="K148" s="91">
        <v>0.4303904923599321</v>
      </c>
      <c r="L148" s="91">
        <v>0.45288624787775894</v>
      </c>
      <c r="M148" s="91">
        <v>1.8251273344651951E-2</v>
      </c>
      <c r="N148" s="254">
        <v>2356</v>
      </c>
    </row>
    <row r="149" spans="1:14" ht="15.75" customHeight="1" x14ac:dyDescent="0.25">
      <c r="A149" s="190" t="s">
        <v>199</v>
      </c>
      <c r="B149" s="177" t="s">
        <v>55</v>
      </c>
      <c r="C149" s="190" t="s">
        <v>203</v>
      </c>
      <c r="D149" s="144" t="s">
        <v>335</v>
      </c>
      <c r="E149" s="91">
        <v>0.22580645161290322</v>
      </c>
      <c r="F149" s="91">
        <v>0.29838709677419356</v>
      </c>
      <c r="G149" s="91">
        <v>0.34677419354838712</v>
      </c>
      <c r="H149" s="91">
        <v>0.11290322580645161</v>
      </c>
      <c r="I149" s="91">
        <v>0.23387096774193547</v>
      </c>
      <c r="J149" s="91">
        <v>0.34677419354838712</v>
      </c>
      <c r="K149" s="91">
        <v>0.44354838709677419</v>
      </c>
      <c r="L149" s="91">
        <v>0.36290322580645162</v>
      </c>
      <c r="M149" s="91">
        <v>2.4193548387096774E-2</v>
      </c>
      <c r="N149" s="254">
        <v>124</v>
      </c>
    </row>
    <row r="150" spans="1:14" ht="15.75" customHeight="1" x14ac:dyDescent="0.25">
      <c r="A150" s="190" t="s">
        <v>199</v>
      </c>
      <c r="B150" s="177" t="s">
        <v>55</v>
      </c>
      <c r="C150" s="190" t="s">
        <v>203</v>
      </c>
      <c r="D150" s="144" t="s">
        <v>336</v>
      </c>
      <c r="E150" s="91">
        <v>0.28244274809160308</v>
      </c>
      <c r="F150" s="91">
        <v>0.35114503816793891</v>
      </c>
      <c r="G150" s="91">
        <v>0.39694656488549618</v>
      </c>
      <c r="H150" s="91">
        <v>9.1603053435114504E-2</v>
      </c>
      <c r="I150" s="91">
        <v>0.26717557251908397</v>
      </c>
      <c r="J150" s="91">
        <v>0.26717557251908397</v>
      </c>
      <c r="K150" s="91">
        <v>0.48091603053435117</v>
      </c>
      <c r="L150" s="91">
        <v>0.44274809160305345</v>
      </c>
      <c r="M150" s="91">
        <v>6.1068702290076333E-2</v>
      </c>
      <c r="N150" s="254">
        <v>131</v>
      </c>
    </row>
    <row r="151" spans="1:14" ht="15.75" customHeight="1" x14ac:dyDescent="0.25">
      <c r="A151" s="190" t="s">
        <v>199</v>
      </c>
      <c r="B151" s="177" t="s">
        <v>55</v>
      </c>
      <c r="C151" s="190" t="s">
        <v>204</v>
      </c>
      <c r="D151" s="144" t="s">
        <v>337</v>
      </c>
      <c r="E151" s="91">
        <v>0.22448096885813149</v>
      </c>
      <c r="F151" s="91">
        <v>0.23269896193771628</v>
      </c>
      <c r="G151" s="91">
        <v>0.35077854671280279</v>
      </c>
      <c r="H151" s="91">
        <v>0.10596885813148789</v>
      </c>
      <c r="I151" s="91">
        <v>0.27811418685121109</v>
      </c>
      <c r="J151" s="91">
        <v>0.20891003460207613</v>
      </c>
      <c r="K151" s="91">
        <v>0.34169550173010382</v>
      </c>
      <c r="L151" s="91">
        <v>0.27249134948096887</v>
      </c>
      <c r="M151" s="91">
        <v>6.7906574394463667E-2</v>
      </c>
      <c r="N151" s="254">
        <v>2312</v>
      </c>
    </row>
    <row r="152" spans="1:14" ht="15.75" customHeight="1" x14ac:dyDescent="0.25">
      <c r="A152" s="190" t="s">
        <v>199</v>
      </c>
      <c r="B152" s="177" t="s">
        <v>61</v>
      </c>
      <c r="C152" s="190" t="s">
        <v>205</v>
      </c>
      <c r="D152" s="144" t="s">
        <v>338</v>
      </c>
      <c r="E152" s="91">
        <v>0.34459459459459457</v>
      </c>
      <c r="F152" s="91">
        <v>0.28209459459459457</v>
      </c>
      <c r="G152" s="91">
        <v>0.33952702702702703</v>
      </c>
      <c r="H152" s="91">
        <v>0.21114864864864866</v>
      </c>
      <c r="I152" s="91">
        <v>0.28885135135135137</v>
      </c>
      <c r="J152" s="91">
        <v>0.26689189189189189</v>
      </c>
      <c r="K152" s="91">
        <v>0.46114864864864863</v>
      </c>
      <c r="L152" s="91">
        <v>0.2483108108108108</v>
      </c>
      <c r="M152" s="91">
        <v>2.5337837837837839E-2</v>
      </c>
      <c r="N152" s="254">
        <v>592</v>
      </c>
    </row>
    <row r="153" spans="1:14" ht="15.75" customHeight="1" x14ac:dyDescent="0.25">
      <c r="A153" s="190" t="s">
        <v>199</v>
      </c>
      <c r="B153" s="177" t="s">
        <v>61</v>
      </c>
      <c r="C153" s="190" t="s">
        <v>206</v>
      </c>
      <c r="D153" s="144" t="s">
        <v>339</v>
      </c>
      <c r="E153" s="91">
        <v>0.33187772925764192</v>
      </c>
      <c r="F153" s="91">
        <v>0.28602620087336245</v>
      </c>
      <c r="G153" s="91">
        <v>0.33842794759825329</v>
      </c>
      <c r="H153" s="91">
        <v>0.19213973799126638</v>
      </c>
      <c r="I153" s="91">
        <v>0.2816593886462882</v>
      </c>
      <c r="J153" s="91">
        <v>0.33187772925764192</v>
      </c>
      <c r="K153" s="91">
        <v>0.35152838427947597</v>
      </c>
      <c r="L153" s="91">
        <v>0.27947598253275108</v>
      </c>
      <c r="M153" s="91">
        <v>3.7117903930131008E-2</v>
      </c>
      <c r="N153" s="254">
        <v>458</v>
      </c>
    </row>
    <row r="154" spans="1:14" ht="15.75" customHeight="1" x14ac:dyDescent="0.25">
      <c r="A154" s="190" t="s">
        <v>199</v>
      </c>
      <c r="B154" s="177" t="s">
        <v>61</v>
      </c>
      <c r="C154" s="190" t="s">
        <v>206</v>
      </c>
      <c r="D154" s="144" t="s">
        <v>340</v>
      </c>
      <c r="E154" s="91">
        <v>0.30263157894736842</v>
      </c>
      <c r="F154" s="91">
        <v>0.31203007518796994</v>
      </c>
      <c r="G154" s="91">
        <v>0.39473684210526316</v>
      </c>
      <c r="H154" s="91">
        <v>0.21428571428571427</v>
      </c>
      <c r="I154" s="91">
        <v>0.37030075187969924</v>
      </c>
      <c r="J154" s="91">
        <v>0.36090225563909772</v>
      </c>
      <c r="K154" s="91">
        <v>0.40977443609022557</v>
      </c>
      <c r="L154" s="91">
        <v>0.28759398496240601</v>
      </c>
      <c r="M154" s="91">
        <v>2.6315789473684209E-2</v>
      </c>
      <c r="N154" s="254">
        <v>532</v>
      </c>
    </row>
    <row r="155" spans="1:14" ht="15.75" customHeight="1" x14ac:dyDescent="0.25">
      <c r="A155" s="190" t="s">
        <v>199</v>
      </c>
      <c r="B155" s="177" t="s">
        <v>61</v>
      </c>
      <c r="C155" s="190" t="s">
        <v>207</v>
      </c>
      <c r="D155" s="144" t="s">
        <v>341</v>
      </c>
      <c r="E155" s="91">
        <v>0.29206349206349208</v>
      </c>
      <c r="F155" s="91">
        <v>0.21111111111111111</v>
      </c>
      <c r="G155" s="91">
        <v>0.28730158730158728</v>
      </c>
      <c r="H155" s="91">
        <v>0.16825396825396827</v>
      </c>
      <c r="I155" s="91">
        <v>0.27936507936507937</v>
      </c>
      <c r="J155" s="91">
        <v>0.25079365079365079</v>
      </c>
      <c r="K155" s="91">
        <v>0.32698412698412699</v>
      </c>
      <c r="L155" s="91">
        <v>0.31111111111111112</v>
      </c>
      <c r="M155" s="91">
        <v>2.8571428571428571E-2</v>
      </c>
      <c r="N155" s="254">
        <v>630</v>
      </c>
    </row>
    <row r="156" spans="1:14" ht="15.75" customHeight="1" x14ac:dyDescent="0.25">
      <c r="A156" s="190" t="s">
        <v>199</v>
      </c>
      <c r="B156" s="177" t="s">
        <v>61</v>
      </c>
      <c r="C156" s="190" t="s">
        <v>208</v>
      </c>
      <c r="D156" s="144" t="s">
        <v>342</v>
      </c>
      <c r="E156" s="91">
        <v>0.15625</v>
      </c>
      <c r="F156" s="91">
        <v>0.26171875</v>
      </c>
      <c r="G156" s="91">
        <v>0.4453125</v>
      </c>
      <c r="H156" s="91">
        <v>9.375E-2</v>
      </c>
      <c r="I156" s="91">
        <v>0.25390625</v>
      </c>
      <c r="J156" s="91">
        <v>0.2734375</v>
      </c>
      <c r="K156" s="91">
        <v>0.37890625</v>
      </c>
      <c r="L156" s="91">
        <v>0.2265625</v>
      </c>
      <c r="M156" s="91">
        <v>0.125</v>
      </c>
      <c r="N156" s="254">
        <v>256</v>
      </c>
    </row>
    <row r="157" spans="1:14" ht="15.75" customHeight="1" x14ac:dyDescent="0.25">
      <c r="A157" s="190" t="s">
        <v>199</v>
      </c>
      <c r="B157" s="177" t="s">
        <v>61</v>
      </c>
      <c r="C157" s="190" t="s">
        <v>208</v>
      </c>
      <c r="D157" s="144" t="s">
        <v>343</v>
      </c>
      <c r="E157" s="91">
        <v>0.18055555555555555</v>
      </c>
      <c r="F157" s="91">
        <v>8.3333333333333329E-2</v>
      </c>
      <c r="G157" s="91">
        <v>0.2361111111111111</v>
      </c>
      <c r="H157" s="91">
        <v>8.3333333333333329E-2</v>
      </c>
      <c r="I157" s="91">
        <v>9.7222222222222224E-2</v>
      </c>
      <c r="J157" s="91">
        <v>0.125</v>
      </c>
      <c r="K157" s="91">
        <v>0.2361111111111111</v>
      </c>
      <c r="L157" s="91">
        <v>6.9444444444444448E-2</v>
      </c>
      <c r="M157" s="91">
        <v>0</v>
      </c>
      <c r="N157" s="254">
        <v>72</v>
      </c>
    </row>
    <row r="158" spans="1:14" ht="15.75" customHeight="1" x14ac:dyDescent="0.25">
      <c r="A158" s="190" t="s">
        <v>199</v>
      </c>
      <c r="B158" s="177" t="s">
        <v>61</v>
      </c>
      <c r="C158" s="190" t="s">
        <v>209</v>
      </c>
      <c r="D158" s="144" t="s">
        <v>344</v>
      </c>
      <c r="E158" s="91">
        <v>0.16346153846153846</v>
      </c>
      <c r="F158" s="91">
        <v>0.16025641025641027</v>
      </c>
      <c r="G158" s="91">
        <v>0.26282051282051283</v>
      </c>
      <c r="H158" s="91">
        <v>5.4487179487179488E-2</v>
      </c>
      <c r="I158" s="91">
        <v>0.25641025641025639</v>
      </c>
      <c r="J158" s="91">
        <v>9.9358974358974353E-2</v>
      </c>
      <c r="K158" s="91">
        <v>0.32371794871794873</v>
      </c>
      <c r="L158" s="91">
        <v>0.14102564102564102</v>
      </c>
      <c r="M158" s="91">
        <v>3.8461538461538464E-2</v>
      </c>
      <c r="N158" s="254">
        <v>312</v>
      </c>
    </row>
    <row r="159" spans="1:14" ht="15.75" customHeight="1" x14ac:dyDescent="0.25">
      <c r="A159" s="190" t="s">
        <v>199</v>
      </c>
      <c r="B159" s="177" t="s">
        <v>61</v>
      </c>
      <c r="C159" s="124" t="s">
        <v>345</v>
      </c>
      <c r="D159" s="144" t="s">
        <v>339</v>
      </c>
      <c r="E159" s="265" t="s">
        <v>543</v>
      </c>
      <c r="F159" s="265" t="s">
        <v>543</v>
      </c>
      <c r="G159" s="265" t="s">
        <v>543</v>
      </c>
      <c r="H159" s="265" t="s">
        <v>543</v>
      </c>
      <c r="I159" s="265" t="s">
        <v>543</v>
      </c>
      <c r="J159" s="265" t="s">
        <v>543</v>
      </c>
      <c r="K159" s="265" t="s">
        <v>543</v>
      </c>
      <c r="L159" s="265" t="s">
        <v>543</v>
      </c>
      <c r="M159" s="265" t="s">
        <v>543</v>
      </c>
      <c r="N159" s="265" t="s">
        <v>543</v>
      </c>
    </row>
    <row r="160" spans="1:14" ht="15.75" customHeight="1" x14ac:dyDescent="0.25">
      <c r="D160" s="7"/>
    </row>
    <row r="161" spans="1:4" ht="15.75" customHeight="1" x14ac:dyDescent="0.25">
      <c r="D161" s="7"/>
    </row>
    <row r="162" spans="1:4" ht="15.75" customHeight="1" x14ac:dyDescent="0.25">
      <c r="A162" s="194" t="s">
        <v>545</v>
      </c>
      <c r="D162" s="7"/>
    </row>
    <row r="163" spans="1:4" ht="15.75" customHeight="1" x14ac:dyDescent="0.25">
      <c r="D163" s="7"/>
    </row>
    <row r="164" spans="1:4" ht="15.75" customHeight="1" x14ac:dyDescent="0.25">
      <c r="A164" s="194" t="s">
        <v>546</v>
      </c>
      <c r="D164" s="7"/>
    </row>
    <row r="165" spans="1:4" ht="15.75" customHeight="1" x14ac:dyDescent="0.25">
      <c r="D165" s="7"/>
    </row>
    <row r="166" spans="1:4" ht="15.75" customHeight="1" x14ac:dyDescent="0.25">
      <c r="D166" s="7"/>
    </row>
    <row r="167" spans="1:4" ht="15.75" customHeight="1" x14ac:dyDescent="0.25">
      <c r="D167" s="7"/>
    </row>
    <row r="168" spans="1:4" ht="15.75" customHeight="1" x14ac:dyDescent="0.25">
      <c r="D168" s="7"/>
    </row>
    <row r="169" spans="1:4" ht="15.75" customHeight="1" x14ac:dyDescent="0.25">
      <c r="D169" s="7"/>
    </row>
    <row r="170" spans="1:4" ht="15.75" customHeight="1" x14ac:dyDescent="0.25">
      <c r="D170" s="7"/>
    </row>
    <row r="171" spans="1:4" ht="15.75" customHeight="1" x14ac:dyDescent="0.25">
      <c r="D171" s="7"/>
    </row>
    <row r="172" spans="1:4" ht="15.75" customHeight="1" x14ac:dyDescent="0.25">
      <c r="D172" s="7"/>
    </row>
    <row r="173" spans="1:4" ht="15.75" customHeight="1" x14ac:dyDescent="0.25">
      <c r="D173" s="7"/>
    </row>
    <row r="174" spans="1:4" ht="15.75" customHeight="1" x14ac:dyDescent="0.25">
      <c r="D174" s="7"/>
    </row>
    <row r="175" spans="1:4" ht="15.75" customHeight="1" x14ac:dyDescent="0.25">
      <c r="D175" s="7"/>
    </row>
    <row r="176" spans="1:4" ht="15.75" customHeight="1" x14ac:dyDescent="0.25">
      <c r="D176" s="7"/>
    </row>
    <row r="177" spans="4:4" ht="15.75" customHeight="1" x14ac:dyDescent="0.25">
      <c r="D177" s="7"/>
    </row>
    <row r="178" spans="4:4" ht="15.75" customHeight="1" x14ac:dyDescent="0.25">
      <c r="D178" s="7"/>
    </row>
    <row r="179" spans="4:4" ht="15.75" customHeight="1" x14ac:dyDescent="0.25">
      <c r="D179" s="7"/>
    </row>
    <row r="180" spans="4:4" ht="15.75" customHeight="1" x14ac:dyDescent="0.25">
      <c r="D180" s="7"/>
    </row>
    <row r="181" spans="4:4" ht="15.75" customHeight="1" x14ac:dyDescent="0.25">
      <c r="D181" s="7"/>
    </row>
    <row r="182" spans="4:4" ht="15.75" customHeight="1" x14ac:dyDescent="0.25">
      <c r="D182" s="7"/>
    </row>
    <row r="183" spans="4:4" ht="15.75" customHeight="1" x14ac:dyDescent="0.25">
      <c r="D183" s="7"/>
    </row>
    <row r="184" spans="4:4" ht="15.75" customHeight="1" x14ac:dyDescent="0.25">
      <c r="D184" s="7"/>
    </row>
    <row r="185" spans="4:4" ht="15.75" customHeight="1" x14ac:dyDescent="0.25">
      <c r="D185" s="7"/>
    </row>
    <row r="186" spans="4:4" ht="15.75" customHeight="1" x14ac:dyDescent="0.25">
      <c r="D186" s="7"/>
    </row>
    <row r="187" spans="4:4" ht="15.75" customHeight="1" x14ac:dyDescent="0.25">
      <c r="D187" s="7"/>
    </row>
    <row r="188" spans="4:4" ht="15.75" customHeight="1" x14ac:dyDescent="0.25">
      <c r="D188" s="7"/>
    </row>
    <row r="189" spans="4:4" ht="15.75" customHeight="1" x14ac:dyDescent="0.25">
      <c r="D189" s="7"/>
    </row>
    <row r="190" spans="4:4" ht="15.75" customHeight="1" x14ac:dyDescent="0.25">
      <c r="D190" s="7"/>
    </row>
    <row r="191" spans="4:4" ht="15.75" customHeight="1" x14ac:dyDescent="0.25">
      <c r="D191" s="7"/>
    </row>
    <row r="192" spans="4:4" ht="15.75" customHeight="1" x14ac:dyDescent="0.25">
      <c r="D192" s="7"/>
    </row>
    <row r="193" spans="4:4" ht="15.75" customHeight="1" x14ac:dyDescent="0.25">
      <c r="D193" s="7"/>
    </row>
    <row r="194" spans="4:4" ht="15.75" customHeight="1" x14ac:dyDescent="0.25">
      <c r="D194" s="7"/>
    </row>
    <row r="195" spans="4:4" ht="15.75" customHeight="1" x14ac:dyDescent="0.25">
      <c r="D195" s="7"/>
    </row>
    <row r="196" spans="4:4" ht="15.75" customHeight="1" x14ac:dyDescent="0.25">
      <c r="D196" s="7"/>
    </row>
    <row r="197" spans="4:4" ht="15.75" customHeight="1" x14ac:dyDescent="0.25">
      <c r="D197" s="7"/>
    </row>
    <row r="198" spans="4:4" ht="15.75" customHeight="1" x14ac:dyDescent="0.25">
      <c r="D198" s="7"/>
    </row>
    <row r="199" spans="4:4" ht="15.75" customHeight="1" x14ac:dyDescent="0.25">
      <c r="D199" s="7"/>
    </row>
    <row r="200" spans="4:4" ht="15.75" customHeight="1" x14ac:dyDescent="0.25">
      <c r="D200" s="7"/>
    </row>
    <row r="201" spans="4:4" ht="15.75" customHeight="1" x14ac:dyDescent="0.25">
      <c r="D201" s="7"/>
    </row>
    <row r="202" spans="4:4" ht="15.75" customHeight="1" x14ac:dyDescent="0.25">
      <c r="D202" s="7"/>
    </row>
    <row r="203" spans="4:4" ht="15.75" customHeight="1" x14ac:dyDescent="0.25">
      <c r="D203" s="7"/>
    </row>
    <row r="204" spans="4:4" ht="15.75" customHeight="1" x14ac:dyDescent="0.25">
      <c r="D204" s="7"/>
    </row>
    <row r="205" spans="4:4" ht="15.75" customHeight="1" x14ac:dyDescent="0.25">
      <c r="D205" s="7"/>
    </row>
    <row r="206" spans="4:4" ht="15.75" customHeight="1" x14ac:dyDescent="0.25">
      <c r="D206" s="7"/>
    </row>
    <row r="207" spans="4:4" ht="15.75" customHeight="1" x14ac:dyDescent="0.25">
      <c r="D207" s="7"/>
    </row>
    <row r="208" spans="4:4" ht="15.75" customHeight="1" x14ac:dyDescent="0.25">
      <c r="D208" s="7"/>
    </row>
    <row r="209" spans="4:4" ht="15.75" customHeight="1" x14ac:dyDescent="0.25">
      <c r="D209" s="7"/>
    </row>
    <row r="210" spans="4:4" ht="15.75" customHeight="1" x14ac:dyDescent="0.25">
      <c r="D210" s="7"/>
    </row>
    <row r="211" spans="4:4" ht="15.75" customHeight="1" x14ac:dyDescent="0.25">
      <c r="D211" s="7"/>
    </row>
    <row r="212" spans="4:4" ht="15.75" customHeight="1" x14ac:dyDescent="0.25">
      <c r="D212" s="7"/>
    </row>
    <row r="213" spans="4:4" ht="15.75" customHeight="1" x14ac:dyDescent="0.25">
      <c r="D213" s="7"/>
    </row>
    <row r="214" spans="4:4" ht="15.75" customHeight="1" x14ac:dyDescent="0.25">
      <c r="D214" s="7"/>
    </row>
    <row r="215" spans="4:4" ht="15.75" customHeight="1" x14ac:dyDescent="0.25">
      <c r="D215" s="7"/>
    </row>
    <row r="216" spans="4:4" ht="15.75" customHeight="1" x14ac:dyDescent="0.25">
      <c r="D216" s="7"/>
    </row>
    <row r="217" spans="4:4" ht="15.75" customHeight="1" x14ac:dyDescent="0.25">
      <c r="D217" s="7"/>
    </row>
    <row r="218" spans="4:4" ht="15.75" customHeight="1" x14ac:dyDescent="0.25">
      <c r="D218" s="7"/>
    </row>
    <row r="219" spans="4:4" ht="15.75" customHeight="1" x14ac:dyDescent="0.25">
      <c r="D219" s="7"/>
    </row>
    <row r="220" spans="4:4" ht="15.75" customHeight="1" x14ac:dyDescent="0.25">
      <c r="D220" s="7"/>
    </row>
    <row r="221" spans="4:4" ht="15.75" customHeight="1" x14ac:dyDescent="0.25">
      <c r="D221" s="7"/>
    </row>
    <row r="222" spans="4:4" ht="15.75" customHeight="1" x14ac:dyDescent="0.25">
      <c r="D222" s="7"/>
    </row>
    <row r="223" spans="4:4" ht="15.75" customHeight="1" x14ac:dyDescent="0.25">
      <c r="D223" s="7"/>
    </row>
    <row r="224" spans="4:4" ht="15.75" customHeight="1" x14ac:dyDescent="0.25">
      <c r="D224" s="7"/>
    </row>
    <row r="225" spans="4:4" ht="15.75" customHeight="1" x14ac:dyDescent="0.25">
      <c r="D225" s="7"/>
    </row>
    <row r="226" spans="4:4" ht="15.75" customHeight="1" x14ac:dyDescent="0.25">
      <c r="D226" s="7"/>
    </row>
    <row r="227" spans="4:4" ht="15.75" customHeight="1" x14ac:dyDescent="0.25">
      <c r="D227" s="7"/>
    </row>
    <row r="228" spans="4:4" ht="15.75" customHeight="1" x14ac:dyDescent="0.25">
      <c r="D228" s="7"/>
    </row>
    <row r="229" spans="4:4" ht="15.75" customHeight="1" x14ac:dyDescent="0.25">
      <c r="D229" s="7"/>
    </row>
    <row r="230" spans="4:4" ht="15.75" customHeight="1" x14ac:dyDescent="0.25">
      <c r="D230" s="7"/>
    </row>
    <row r="231" spans="4:4" ht="15.75" customHeight="1" x14ac:dyDescent="0.25">
      <c r="D231" s="7"/>
    </row>
    <row r="232" spans="4:4" ht="15.75" customHeight="1" x14ac:dyDescent="0.25">
      <c r="D232" s="7"/>
    </row>
    <row r="233" spans="4:4" ht="15.75" customHeight="1" x14ac:dyDescent="0.25">
      <c r="D233" s="7"/>
    </row>
    <row r="234" spans="4:4" ht="15.75" customHeight="1" x14ac:dyDescent="0.25">
      <c r="D234" s="7"/>
    </row>
    <row r="235" spans="4:4" ht="15.75" customHeight="1" x14ac:dyDescent="0.25">
      <c r="D235" s="7"/>
    </row>
    <row r="236" spans="4:4" ht="15.75" customHeight="1" x14ac:dyDescent="0.25">
      <c r="D236" s="7"/>
    </row>
    <row r="237" spans="4:4" ht="15.75" customHeight="1" x14ac:dyDescent="0.25">
      <c r="D237" s="7"/>
    </row>
    <row r="238" spans="4:4" ht="15.75" customHeight="1" x14ac:dyDescent="0.25">
      <c r="D238" s="7"/>
    </row>
    <row r="239" spans="4:4" ht="15.75" customHeight="1" x14ac:dyDescent="0.25">
      <c r="D239" s="7"/>
    </row>
    <row r="240" spans="4:4" ht="15.75" customHeight="1" x14ac:dyDescent="0.25">
      <c r="D240" s="7"/>
    </row>
    <row r="241" spans="4:4" ht="15.75" customHeight="1" x14ac:dyDescent="0.25">
      <c r="D241" s="7"/>
    </row>
    <row r="242" spans="4:4" ht="15.75" customHeight="1" x14ac:dyDescent="0.25">
      <c r="D242" s="7"/>
    </row>
    <row r="243" spans="4:4" ht="15.75" customHeight="1" x14ac:dyDescent="0.25">
      <c r="D243" s="7"/>
    </row>
    <row r="244" spans="4:4" ht="15.75" customHeight="1" x14ac:dyDescent="0.25">
      <c r="D244" s="7"/>
    </row>
    <row r="245" spans="4:4" ht="15.75" customHeight="1" x14ac:dyDescent="0.25">
      <c r="D245" s="7"/>
    </row>
    <row r="246" spans="4:4" ht="15.75" customHeight="1" x14ac:dyDescent="0.25">
      <c r="D246" s="7"/>
    </row>
    <row r="247" spans="4:4" ht="15.75" customHeight="1" x14ac:dyDescent="0.25">
      <c r="D247" s="7"/>
    </row>
    <row r="248" spans="4:4" ht="15.75" customHeight="1" x14ac:dyDescent="0.25">
      <c r="D248" s="7"/>
    </row>
    <row r="249" spans="4:4" ht="15.75" customHeight="1" x14ac:dyDescent="0.25">
      <c r="D249" s="7"/>
    </row>
    <row r="250" spans="4:4" ht="15.75" customHeight="1" x14ac:dyDescent="0.25">
      <c r="D250" s="7"/>
    </row>
    <row r="251" spans="4:4" ht="15.75" customHeight="1" x14ac:dyDescent="0.25">
      <c r="D251" s="7"/>
    </row>
    <row r="252" spans="4:4" ht="15.75" customHeight="1" x14ac:dyDescent="0.25">
      <c r="D252" s="7"/>
    </row>
    <row r="253" spans="4:4" ht="15.75" customHeight="1" x14ac:dyDescent="0.25">
      <c r="D253" s="7"/>
    </row>
    <row r="254" spans="4:4" ht="15.75" customHeight="1" x14ac:dyDescent="0.25">
      <c r="D254" s="7"/>
    </row>
    <row r="255" spans="4:4" ht="15.75" customHeight="1" x14ac:dyDescent="0.25">
      <c r="D255" s="7"/>
    </row>
    <row r="256" spans="4:4" ht="15.75" customHeight="1" x14ac:dyDescent="0.25">
      <c r="D256" s="7"/>
    </row>
    <row r="257" spans="4:4" ht="15.75" customHeight="1" x14ac:dyDescent="0.25">
      <c r="D257" s="7"/>
    </row>
    <row r="258" spans="4:4" ht="15.75" customHeight="1" x14ac:dyDescent="0.25">
      <c r="D258" s="7"/>
    </row>
    <row r="259" spans="4:4" ht="15.75" customHeight="1" x14ac:dyDescent="0.25">
      <c r="D259" s="7"/>
    </row>
    <row r="260" spans="4:4" ht="15.75" customHeight="1" x14ac:dyDescent="0.25">
      <c r="D260" s="7"/>
    </row>
    <row r="261" spans="4:4" ht="15.75" customHeight="1" x14ac:dyDescent="0.25">
      <c r="D261" s="7"/>
    </row>
    <row r="262" spans="4:4" ht="15.75" customHeight="1" x14ac:dyDescent="0.25">
      <c r="D262" s="7"/>
    </row>
    <row r="263" spans="4:4" ht="15.75" customHeight="1" x14ac:dyDescent="0.25">
      <c r="D263" s="7"/>
    </row>
    <row r="264" spans="4:4" ht="15.75" customHeight="1" x14ac:dyDescent="0.25">
      <c r="D264" s="7"/>
    </row>
    <row r="265" spans="4:4" ht="15.75" customHeight="1" x14ac:dyDescent="0.25">
      <c r="D265" s="7"/>
    </row>
    <row r="266" spans="4:4" ht="15.75" customHeight="1" x14ac:dyDescent="0.25">
      <c r="D266" s="7"/>
    </row>
    <row r="267" spans="4:4" ht="15.75" customHeight="1" x14ac:dyDescent="0.25">
      <c r="D267" s="7"/>
    </row>
    <row r="268" spans="4:4" ht="15.75" customHeight="1" x14ac:dyDescent="0.25">
      <c r="D268" s="7"/>
    </row>
    <row r="269" spans="4:4" ht="15.75" customHeight="1" x14ac:dyDescent="0.25">
      <c r="D269" s="7"/>
    </row>
    <row r="270" spans="4:4" ht="15.75" customHeight="1" x14ac:dyDescent="0.25">
      <c r="D270" s="7"/>
    </row>
    <row r="271" spans="4:4" ht="15.75" customHeight="1" x14ac:dyDescent="0.25">
      <c r="D271" s="7"/>
    </row>
    <row r="272" spans="4:4" ht="15.75" customHeight="1" x14ac:dyDescent="0.25">
      <c r="D272" s="7"/>
    </row>
    <row r="273" spans="4:4" ht="15.75" customHeight="1" x14ac:dyDescent="0.25">
      <c r="D273" s="7"/>
    </row>
    <row r="274" spans="4:4" ht="15.75" customHeight="1" x14ac:dyDescent="0.25">
      <c r="D274" s="7"/>
    </row>
    <row r="275" spans="4:4" ht="15.75" customHeight="1" x14ac:dyDescent="0.25">
      <c r="D275" s="7"/>
    </row>
    <row r="276" spans="4:4" ht="15.75" customHeight="1" x14ac:dyDescent="0.25">
      <c r="D276" s="7"/>
    </row>
    <row r="277" spans="4:4" ht="15.75" customHeight="1" x14ac:dyDescent="0.25">
      <c r="D277" s="7"/>
    </row>
    <row r="278" spans="4:4" ht="15.75" customHeight="1" x14ac:dyDescent="0.25">
      <c r="D278" s="7"/>
    </row>
    <row r="279" spans="4:4" ht="15.75" customHeight="1" x14ac:dyDescent="0.25">
      <c r="D279" s="7"/>
    </row>
    <row r="280" spans="4:4" ht="15.75" customHeight="1" x14ac:dyDescent="0.25">
      <c r="D280" s="7"/>
    </row>
    <row r="281" spans="4:4" ht="15.75" customHeight="1" x14ac:dyDescent="0.25">
      <c r="D281" s="7"/>
    </row>
    <row r="282" spans="4:4" ht="15.75" customHeight="1" x14ac:dyDescent="0.25">
      <c r="D282" s="7"/>
    </row>
    <row r="283" spans="4:4" ht="15.75" customHeight="1" x14ac:dyDescent="0.25">
      <c r="D283" s="7"/>
    </row>
    <row r="284" spans="4:4" ht="15.75" customHeight="1" x14ac:dyDescent="0.25">
      <c r="D284" s="7"/>
    </row>
    <row r="285" spans="4:4" ht="15.75" customHeight="1" x14ac:dyDescent="0.25">
      <c r="D285" s="7"/>
    </row>
    <row r="286" spans="4:4" ht="15.75" customHeight="1" x14ac:dyDescent="0.25">
      <c r="D286" s="7"/>
    </row>
    <row r="287" spans="4:4" ht="15.75" customHeight="1" x14ac:dyDescent="0.25">
      <c r="D287" s="7"/>
    </row>
    <row r="288" spans="4:4" ht="15.75" customHeight="1" x14ac:dyDescent="0.25">
      <c r="D288" s="7"/>
    </row>
    <row r="289" spans="4:4" ht="15.75" customHeight="1" x14ac:dyDescent="0.25">
      <c r="D289" s="7"/>
    </row>
    <row r="290" spans="4:4" ht="15.75" customHeight="1" x14ac:dyDescent="0.25">
      <c r="D290" s="7"/>
    </row>
    <row r="291" spans="4:4" ht="15.75" customHeight="1" x14ac:dyDescent="0.25">
      <c r="D291" s="7"/>
    </row>
    <row r="292" spans="4:4" ht="15.75" customHeight="1" x14ac:dyDescent="0.25">
      <c r="D292" s="7"/>
    </row>
    <row r="293" spans="4:4" ht="15.75" customHeight="1" x14ac:dyDescent="0.25">
      <c r="D293" s="7"/>
    </row>
    <row r="294" spans="4:4" ht="15.75" customHeight="1" x14ac:dyDescent="0.25">
      <c r="D294" s="7"/>
    </row>
    <row r="295" spans="4:4" ht="15.75" customHeight="1" x14ac:dyDescent="0.25">
      <c r="D295" s="7"/>
    </row>
    <row r="296" spans="4:4" ht="15.75" customHeight="1" x14ac:dyDescent="0.25">
      <c r="D296" s="7"/>
    </row>
    <row r="297" spans="4:4" ht="15.75" customHeight="1" x14ac:dyDescent="0.25">
      <c r="D297" s="7"/>
    </row>
    <row r="298" spans="4:4" ht="15.75" customHeight="1" x14ac:dyDescent="0.25">
      <c r="D298" s="7"/>
    </row>
    <row r="299" spans="4:4" ht="15.75" customHeight="1" x14ac:dyDescent="0.25">
      <c r="D299" s="7"/>
    </row>
    <row r="300" spans="4:4" ht="15.75" customHeight="1" x14ac:dyDescent="0.25">
      <c r="D300" s="7"/>
    </row>
    <row r="301" spans="4:4" ht="15.75" customHeight="1" x14ac:dyDescent="0.25">
      <c r="D301" s="7"/>
    </row>
    <row r="302" spans="4:4" ht="15.75" customHeight="1" x14ac:dyDescent="0.25">
      <c r="D302" s="7"/>
    </row>
    <row r="303" spans="4:4" ht="15.75" customHeight="1" x14ac:dyDescent="0.25">
      <c r="D303" s="7"/>
    </row>
    <row r="304" spans="4:4" ht="15.75" customHeight="1" x14ac:dyDescent="0.25">
      <c r="D304" s="7"/>
    </row>
    <row r="305" spans="4:4" ht="15.75" customHeight="1" x14ac:dyDescent="0.25">
      <c r="D305" s="7"/>
    </row>
    <row r="306" spans="4:4" ht="15.75" customHeight="1" x14ac:dyDescent="0.25">
      <c r="D306" s="7"/>
    </row>
    <row r="307" spans="4:4" ht="15.75" customHeight="1" x14ac:dyDescent="0.25">
      <c r="D307" s="7"/>
    </row>
    <row r="308" spans="4:4" ht="15.75" customHeight="1" x14ac:dyDescent="0.25">
      <c r="D308" s="7"/>
    </row>
    <row r="309" spans="4:4" ht="15.75" customHeight="1" x14ac:dyDescent="0.25">
      <c r="D309" s="7"/>
    </row>
    <row r="310" spans="4:4" ht="15.75" customHeight="1" x14ac:dyDescent="0.25">
      <c r="D310" s="7"/>
    </row>
    <row r="311" spans="4:4" ht="15.75" customHeight="1" x14ac:dyDescent="0.25">
      <c r="D311" s="7"/>
    </row>
    <row r="312" spans="4:4" ht="15.75" customHeight="1" x14ac:dyDescent="0.25">
      <c r="D312" s="7"/>
    </row>
    <row r="313" spans="4:4" ht="15.75" customHeight="1" x14ac:dyDescent="0.25">
      <c r="D313" s="7"/>
    </row>
    <row r="314" spans="4:4" ht="15.75" customHeight="1" x14ac:dyDescent="0.25">
      <c r="D314" s="7"/>
    </row>
    <row r="315" spans="4:4" ht="15.75" customHeight="1" x14ac:dyDescent="0.25">
      <c r="D315" s="7"/>
    </row>
    <row r="316" spans="4:4" ht="15.75" customHeight="1" x14ac:dyDescent="0.25">
      <c r="D316" s="7"/>
    </row>
    <row r="317" spans="4:4" ht="15.75" customHeight="1" x14ac:dyDescent="0.25">
      <c r="D317" s="7"/>
    </row>
    <row r="318" spans="4:4" ht="15.75" customHeight="1" x14ac:dyDescent="0.25">
      <c r="D318" s="7"/>
    </row>
    <row r="319" spans="4:4" ht="15.75" customHeight="1" x14ac:dyDescent="0.25">
      <c r="D319" s="7"/>
    </row>
    <row r="320" spans="4:4" ht="15.75" customHeight="1" x14ac:dyDescent="0.25">
      <c r="D320" s="7"/>
    </row>
    <row r="321" spans="4:4" ht="15.75" customHeight="1" x14ac:dyDescent="0.25">
      <c r="D321" s="7"/>
    </row>
    <row r="322" spans="4:4" ht="15.75" customHeight="1" x14ac:dyDescent="0.25">
      <c r="D322" s="7"/>
    </row>
    <row r="323" spans="4:4" ht="15.75" customHeight="1" x14ac:dyDescent="0.25">
      <c r="D323" s="7"/>
    </row>
    <row r="324" spans="4:4" ht="15.75" customHeight="1" x14ac:dyDescent="0.25">
      <c r="D324" s="7"/>
    </row>
    <row r="325" spans="4:4" ht="15.75" customHeight="1" x14ac:dyDescent="0.25">
      <c r="D325" s="7"/>
    </row>
    <row r="326" spans="4:4" ht="15.75" customHeight="1" x14ac:dyDescent="0.25">
      <c r="D326" s="7"/>
    </row>
    <row r="327" spans="4:4" ht="15.75" customHeight="1" x14ac:dyDescent="0.25">
      <c r="D327" s="7"/>
    </row>
    <row r="328" spans="4:4" ht="15.75" customHeight="1" x14ac:dyDescent="0.25">
      <c r="D328" s="7"/>
    </row>
    <row r="329" spans="4:4" ht="15.75" customHeight="1" x14ac:dyDescent="0.25">
      <c r="D329" s="7"/>
    </row>
    <row r="330" spans="4:4" ht="15.75" customHeight="1" x14ac:dyDescent="0.25">
      <c r="D330" s="7"/>
    </row>
    <row r="331" spans="4:4" ht="15.75" customHeight="1" x14ac:dyDescent="0.25">
      <c r="D331" s="7"/>
    </row>
    <row r="332" spans="4:4" ht="15.75" customHeight="1" x14ac:dyDescent="0.25">
      <c r="D332" s="7"/>
    </row>
    <row r="333" spans="4:4" ht="15.75" customHeight="1" x14ac:dyDescent="0.25">
      <c r="D333" s="7"/>
    </row>
    <row r="334" spans="4:4" ht="15.75" customHeight="1" x14ac:dyDescent="0.25">
      <c r="D334" s="7"/>
    </row>
    <row r="335" spans="4:4" ht="15.75" customHeight="1" x14ac:dyDescent="0.25">
      <c r="D335" s="7"/>
    </row>
    <row r="336" spans="4:4" ht="15.75" customHeight="1" x14ac:dyDescent="0.25">
      <c r="D336" s="7"/>
    </row>
    <row r="337" spans="4:4" ht="15.75" customHeight="1" x14ac:dyDescent="0.25">
      <c r="D337" s="7"/>
    </row>
    <row r="338" spans="4:4" ht="15.75" customHeight="1" x14ac:dyDescent="0.25">
      <c r="D338" s="7"/>
    </row>
    <row r="339" spans="4:4" ht="15.75" customHeight="1" x14ac:dyDescent="0.25">
      <c r="D339" s="7"/>
    </row>
    <row r="340" spans="4:4" ht="15.75" customHeight="1" x14ac:dyDescent="0.25">
      <c r="D340" s="7"/>
    </row>
    <row r="341" spans="4:4" ht="15.75" customHeight="1" x14ac:dyDescent="0.25">
      <c r="D341" s="7"/>
    </row>
    <row r="342" spans="4:4" ht="15.75" customHeight="1" x14ac:dyDescent="0.25">
      <c r="D342" s="7"/>
    </row>
    <row r="343" spans="4:4" ht="15.75" customHeight="1" x14ac:dyDescent="0.25">
      <c r="D343" s="7"/>
    </row>
    <row r="344" spans="4:4" ht="15.75" customHeight="1" x14ac:dyDescent="0.25">
      <c r="D344" s="7"/>
    </row>
    <row r="345" spans="4:4" ht="15.75" customHeight="1" x14ac:dyDescent="0.25">
      <c r="D345" s="7"/>
    </row>
    <row r="346" spans="4:4" ht="15.75" customHeight="1" x14ac:dyDescent="0.25">
      <c r="D346" s="7"/>
    </row>
    <row r="347" spans="4:4" ht="15.75" customHeight="1" x14ac:dyDescent="0.25">
      <c r="D347" s="7"/>
    </row>
    <row r="348" spans="4:4" ht="15.75" customHeight="1" x14ac:dyDescent="0.25">
      <c r="D348" s="7"/>
    </row>
    <row r="349" spans="4:4" ht="15.75" customHeight="1" x14ac:dyDescent="0.25">
      <c r="D349" s="7"/>
    </row>
    <row r="350" spans="4:4" ht="15.75" customHeight="1" x14ac:dyDescent="0.25">
      <c r="D350" s="7"/>
    </row>
    <row r="351" spans="4:4" ht="15.75" customHeight="1" x14ac:dyDescent="0.25">
      <c r="D351" s="7"/>
    </row>
    <row r="352" spans="4:4" ht="15.75" customHeight="1" x14ac:dyDescent="0.25">
      <c r="D352" s="7"/>
    </row>
    <row r="353" spans="4:4" ht="15.75" customHeight="1" x14ac:dyDescent="0.25">
      <c r="D353" s="7"/>
    </row>
    <row r="354" spans="4:4" ht="15.75" customHeight="1" x14ac:dyDescent="0.25">
      <c r="D354" s="7"/>
    </row>
    <row r="355" spans="4:4" ht="15.75" customHeight="1" x14ac:dyDescent="0.25">
      <c r="D355" s="7"/>
    </row>
    <row r="356" spans="4:4" ht="15.75" customHeight="1" x14ac:dyDescent="0.25">
      <c r="D356" s="7"/>
    </row>
    <row r="357" spans="4:4" ht="15.75" customHeight="1" x14ac:dyDescent="0.25">
      <c r="D357" s="7"/>
    </row>
    <row r="358" spans="4:4" ht="15.75" customHeight="1" x14ac:dyDescent="0.25">
      <c r="D358" s="7"/>
    </row>
    <row r="359" spans="4:4" ht="15.75" customHeight="1" x14ac:dyDescent="0.25">
      <c r="D359" s="7"/>
    </row>
    <row r="360" spans="4:4" ht="15.75" customHeight="1" x14ac:dyDescent="0.25">
      <c r="D360" s="7"/>
    </row>
    <row r="361" spans="4:4" ht="15.75" customHeight="1" x14ac:dyDescent="0.25">
      <c r="D361" s="7"/>
    </row>
    <row r="362" spans="4:4" ht="15.75" customHeight="1" x14ac:dyDescent="0.25">
      <c r="D362" s="7"/>
    </row>
    <row r="363" spans="4:4" ht="15.75" customHeight="1" x14ac:dyDescent="0.25">
      <c r="D363" s="7"/>
    </row>
    <row r="364" spans="4:4" ht="15.75" customHeight="1" x14ac:dyDescent="0.25">
      <c r="D364" s="7"/>
    </row>
    <row r="365" spans="4:4" ht="15.75" customHeight="1" x14ac:dyDescent="0.25">
      <c r="D365" s="7"/>
    </row>
    <row r="366" spans="4:4" ht="15.75" customHeight="1" x14ac:dyDescent="0.25">
      <c r="D366" s="7"/>
    </row>
    <row r="367" spans="4:4" ht="15.75" customHeight="1" x14ac:dyDescent="0.25">
      <c r="D367" s="7"/>
    </row>
    <row r="368" spans="4:4" ht="15.75" customHeight="1" x14ac:dyDescent="0.25">
      <c r="D368" s="7"/>
    </row>
    <row r="369" spans="4:4" ht="15.75" customHeight="1" x14ac:dyDescent="0.25">
      <c r="D369" s="7"/>
    </row>
    <row r="370" spans="4:4" ht="15.75" customHeight="1" x14ac:dyDescent="0.25">
      <c r="D370" s="7"/>
    </row>
    <row r="371" spans="4:4" ht="15.75" customHeight="1" x14ac:dyDescent="0.25">
      <c r="D371" s="7"/>
    </row>
    <row r="372" spans="4:4" ht="15.75" customHeight="1" x14ac:dyDescent="0.25">
      <c r="D372" s="7"/>
    </row>
    <row r="373" spans="4:4" ht="15.75" customHeight="1" x14ac:dyDescent="0.25">
      <c r="D373" s="7"/>
    </row>
    <row r="374" spans="4:4" ht="15.75" customHeight="1" x14ac:dyDescent="0.25">
      <c r="D374" s="7"/>
    </row>
    <row r="375" spans="4:4" ht="15.75" customHeight="1" x14ac:dyDescent="0.25">
      <c r="D375" s="7"/>
    </row>
    <row r="376" spans="4:4" ht="15.75" customHeight="1" x14ac:dyDescent="0.25">
      <c r="D376" s="7"/>
    </row>
    <row r="377" spans="4:4" ht="15.75" customHeight="1" x14ac:dyDescent="0.25">
      <c r="D377" s="7"/>
    </row>
    <row r="378" spans="4:4" ht="15.75" customHeight="1" x14ac:dyDescent="0.25">
      <c r="D378" s="7"/>
    </row>
    <row r="379" spans="4:4" ht="15.75" customHeight="1" x14ac:dyDescent="0.25">
      <c r="D379" s="7"/>
    </row>
    <row r="380" spans="4:4" ht="15.75" customHeight="1" x14ac:dyDescent="0.25">
      <c r="D380" s="7"/>
    </row>
    <row r="381" spans="4:4" ht="15.75" customHeight="1" x14ac:dyDescent="0.25">
      <c r="D381" s="7"/>
    </row>
    <row r="382" spans="4:4" ht="15.75" customHeight="1" x14ac:dyDescent="0.25">
      <c r="D382" s="7"/>
    </row>
    <row r="383" spans="4:4" ht="15.75" customHeight="1" x14ac:dyDescent="0.25">
      <c r="D383" s="7"/>
    </row>
    <row r="384" spans="4:4" ht="15.75" customHeight="1" x14ac:dyDescent="0.25">
      <c r="D384" s="7"/>
    </row>
    <row r="385" spans="4:4" ht="15.75" customHeight="1" x14ac:dyDescent="0.25">
      <c r="D385" s="7"/>
    </row>
    <row r="386" spans="4:4" ht="15.75" customHeight="1" x14ac:dyDescent="0.25">
      <c r="D386" s="7"/>
    </row>
    <row r="387" spans="4:4" ht="15.75" customHeight="1" x14ac:dyDescent="0.25">
      <c r="D387" s="7"/>
    </row>
    <row r="388" spans="4:4" ht="15.75" customHeight="1" x14ac:dyDescent="0.25">
      <c r="D388" s="7"/>
    </row>
    <row r="389" spans="4:4" ht="15.75" customHeight="1" x14ac:dyDescent="0.25">
      <c r="D389" s="7"/>
    </row>
    <row r="390" spans="4:4" ht="15.75" customHeight="1" x14ac:dyDescent="0.25">
      <c r="D390" s="7"/>
    </row>
    <row r="391" spans="4:4" ht="15.75" customHeight="1" x14ac:dyDescent="0.25">
      <c r="D391" s="7"/>
    </row>
    <row r="392" spans="4:4" ht="15.75" customHeight="1" x14ac:dyDescent="0.25">
      <c r="D392" s="7"/>
    </row>
    <row r="393" spans="4:4" ht="15.75" customHeight="1" x14ac:dyDescent="0.25">
      <c r="D393" s="7"/>
    </row>
    <row r="394" spans="4:4" ht="15.75" customHeight="1" x14ac:dyDescent="0.25">
      <c r="D394" s="7"/>
    </row>
    <row r="395" spans="4:4" ht="15.75" customHeight="1" x14ac:dyDescent="0.25">
      <c r="D395" s="7"/>
    </row>
    <row r="396" spans="4:4" ht="15.75" customHeight="1" x14ac:dyDescent="0.25">
      <c r="D396" s="7"/>
    </row>
    <row r="397" spans="4:4" ht="15.75" customHeight="1" x14ac:dyDescent="0.25">
      <c r="D397" s="7"/>
    </row>
    <row r="398" spans="4:4" ht="15.75" customHeight="1" x14ac:dyDescent="0.25">
      <c r="D398" s="7"/>
    </row>
    <row r="399" spans="4:4" ht="15.75" customHeight="1" x14ac:dyDescent="0.25">
      <c r="D399" s="7"/>
    </row>
    <row r="400" spans="4:4" ht="15.75" customHeight="1" x14ac:dyDescent="0.25">
      <c r="D400" s="7"/>
    </row>
    <row r="401" spans="4:4" ht="15.75" customHeight="1" x14ac:dyDescent="0.25">
      <c r="D401" s="7"/>
    </row>
    <row r="402" spans="4:4" ht="15.75" customHeight="1" x14ac:dyDescent="0.25">
      <c r="D402" s="7"/>
    </row>
    <row r="403" spans="4:4" ht="15.75" customHeight="1" x14ac:dyDescent="0.25">
      <c r="D403" s="7"/>
    </row>
    <row r="404" spans="4:4" ht="15.75" customHeight="1" x14ac:dyDescent="0.25">
      <c r="D404" s="7"/>
    </row>
    <row r="405" spans="4:4" ht="15.75" customHeight="1" x14ac:dyDescent="0.25">
      <c r="D405" s="7"/>
    </row>
    <row r="406" spans="4:4" ht="15.75" customHeight="1" x14ac:dyDescent="0.25">
      <c r="D406" s="7"/>
    </row>
    <row r="407" spans="4:4" ht="15.75" customHeight="1" x14ac:dyDescent="0.25">
      <c r="D407" s="7"/>
    </row>
    <row r="408" spans="4:4" ht="15.75" customHeight="1" x14ac:dyDescent="0.25">
      <c r="D408" s="7"/>
    </row>
    <row r="409" spans="4:4" ht="15.75" customHeight="1" x14ac:dyDescent="0.25">
      <c r="D409" s="7"/>
    </row>
    <row r="410" spans="4:4" ht="15.75" customHeight="1" x14ac:dyDescent="0.25">
      <c r="D410" s="7"/>
    </row>
    <row r="411" spans="4:4" ht="15.75" customHeight="1" x14ac:dyDescent="0.25">
      <c r="D411" s="7"/>
    </row>
    <row r="412" spans="4:4" ht="15.75" customHeight="1" x14ac:dyDescent="0.25">
      <c r="D412" s="7"/>
    </row>
    <row r="413" spans="4:4" ht="15.75" customHeight="1" x14ac:dyDescent="0.25">
      <c r="D413" s="7"/>
    </row>
    <row r="414" spans="4:4" ht="15.75" customHeight="1" x14ac:dyDescent="0.25">
      <c r="D414" s="7"/>
    </row>
    <row r="415" spans="4:4" ht="15.75" customHeight="1" x14ac:dyDescent="0.25">
      <c r="D415" s="7"/>
    </row>
    <row r="416" spans="4:4" ht="15.75" customHeight="1" x14ac:dyDescent="0.25">
      <c r="D416" s="7"/>
    </row>
    <row r="417" spans="4:4" ht="15.75" customHeight="1" x14ac:dyDescent="0.25">
      <c r="D417" s="7"/>
    </row>
    <row r="418" spans="4:4" ht="15.75" customHeight="1" x14ac:dyDescent="0.25">
      <c r="D418" s="7"/>
    </row>
    <row r="419" spans="4:4" ht="15.75" customHeight="1" x14ac:dyDescent="0.25">
      <c r="D419" s="7"/>
    </row>
    <row r="420" spans="4:4" ht="15.75" customHeight="1" x14ac:dyDescent="0.25">
      <c r="D420" s="7"/>
    </row>
    <row r="421" spans="4:4" ht="15.75" customHeight="1" x14ac:dyDescent="0.25">
      <c r="D421" s="7"/>
    </row>
    <row r="422" spans="4:4" ht="15.75" customHeight="1" x14ac:dyDescent="0.25">
      <c r="D422" s="7"/>
    </row>
    <row r="423" spans="4:4" ht="15.75" customHeight="1" x14ac:dyDescent="0.25">
      <c r="D423" s="7"/>
    </row>
    <row r="424" spans="4:4" ht="15.75" customHeight="1" x14ac:dyDescent="0.25">
      <c r="D424" s="7"/>
    </row>
    <row r="425" spans="4:4" ht="15.75" customHeight="1" x14ac:dyDescent="0.25">
      <c r="D425" s="7"/>
    </row>
    <row r="426" spans="4:4" ht="15.75" customHeight="1" x14ac:dyDescent="0.25">
      <c r="D426" s="7"/>
    </row>
    <row r="427" spans="4:4" ht="15.75" customHeight="1" x14ac:dyDescent="0.25">
      <c r="D427" s="7"/>
    </row>
    <row r="428" spans="4:4" ht="15.75" customHeight="1" x14ac:dyDescent="0.25">
      <c r="D428" s="7"/>
    </row>
    <row r="429" spans="4:4" ht="15.75" customHeight="1" x14ac:dyDescent="0.25">
      <c r="D429" s="7"/>
    </row>
    <row r="430" spans="4:4" ht="15.75" customHeight="1" x14ac:dyDescent="0.25">
      <c r="D430" s="7"/>
    </row>
    <row r="431" spans="4:4" ht="15.75" customHeight="1" x14ac:dyDescent="0.25">
      <c r="D431" s="7"/>
    </row>
    <row r="432" spans="4:4" ht="15.75" customHeight="1" x14ac:dyDescent="0.25">
      <c r="D432" s="7"/>
    </row>
    <row r="433" spans="4:4" ht="15.75" customHeight="1" x14ac:dyDescent="0.25">
      <c r="D433" s="7"/>
    </row>
    <row r="434" spans="4:4" ht="15.75" customHeight="1" x14ac:dyDescent="0.25">
      <c r="D434" s="7"/>
    </row>
    <row r="435" spans="4:4" ht="15.75" customHeight="1" x14ac:dyDescent="0.25">
      <c r="D435" s="7"/>
    </row>
    <row r="436" spans="4:4" ht="15.75" customHeight="1" x14ac:dyDescent="0.25">
      <c r="D436" s="7"/>
    </row>
    <row r="437" spans="4:4" ht="15.75" customHeight="1" x14ac:dyDescent="0.25">
      <c r="D437" s="7"/>
    </row>
    <row r="438" spans="4:4" ht="15.75" customHeight="1" x14ac:dyDescent="0.25">
      <c r="D438" s="7"/>
    </row>
    <row r="439" spans="4:4" ht="15.75" customHeight="1" x14ac:dyDescent="0.25">
      <c r="D439" s="7"/>
    </row>
    <row r="440" spans="4:4" ht="15.75" customHeight="1" x14ac:dyDescent="0.25">
      <c r="D440" s="7"/>
    </row>
    <row r="441" spans="4:4" ht="15.75" customHeight="1" x14ac:dyDescent="0.25">
      <c r="D441" s="7"/>
    </row>
    <row r="442" spans="4:4" ht="15.75" customHeight="1" x14ac:dyDescent="0.25">
      <c r="D442" s="7"/>
    </row>
    <row r="443" spans="4:4" ht="15.75" customHeight="1" x14ac:dyDescent="0.25">
      <c r="D443" s="7"/>
    </row>
    <row r="444" spans="4:4" ht="15.75" customHeight="1" x14ac:dyDescent="0.25">
      <c r="D444" s="7"/>
    </row>
    <row r="445" spans="4:4" ht="15.75" customHeight="1" x14ac:dyDescent="0.25">
      <c r="D445" s="7"/>
    </row>
    <row r="446" spans="4:4" ht="15.75" customHeight="1" x14ac:dyDescent="0.25">
      <c r="D446" s="7"/>
    </row>
    <row r="447" spans="4:4" ht="15.75" customHeight="1" x14ac:dyDescent="0.25">
      <c r="D447" s="7"/>
    </row>
    <row r="448" spans="4:4" ht="15.75" customHeight="1" x14ac:dyDescent="0.25">
      <c r="D448" s="7"/>
    </row>
    <row r="449" spans="4:4" ht="15.75" customHeight="1" x14ac:dyDescent="0.25">
      <c r="D449" s="7"/>
    </row>
    <row r="450" spans="4:4" ht="15.75" customHeight="1" x14ac:dyDescent="0.25">
      <c r="D450" s="7"/>
    </row>
    <row r="451" spans="4:4" ht="15.75" customHeight="1" x14ac:dyDescent="0.25">
      <c r="D451" s="7"/>
    </row>
    <row r="452" spans="4:4" ht="15.75" customHeight="1" x14ac:dyDescent="0.25">
      <c r="D452" s="7"/>
    </row>
    <row r="453" spans="4:4" ht="15.75" customHeight="1" x14ac:dyDescent="0.25">
      <c r="D453" s="7"/>
    </row>
    <row r="454" spans="4:4" ht="15.75" customHeight="1" x14ac:dyDescent="0.25">
      <c r="D454" s="7"/>
    </row>
    <row r="455" spans="4:4" ht="15.75" customHeight="1" x14ac:dyDescent="0.25">
      <c r="D455" s="7"/>
    </row>
    <row r="456" spans="4:4" ht="15.75" customHeight="1" x14ac:dyDescent="0.25">
      <c r="D456" s="7"/>
    </row>
    <row r="457" spans="4:4" ht="15.75" customHeight="1" x14ac:dyDescent="0.25">
      <c r="D457" s="7"/>
    </row>
    <row r="458" spans="4:4" ht="15.75" customHeight="1" x14ac:dyDescent="0.25">
      <c r="D458" s="7"/>
    </row>
    <row r="459" spans="4:4" ht="15.75" customHeight="1" x14ac:dyDescent="0.25">
      <c r="D459" s="7"/>
    </row>
    <row r="460" spans="4:4" ht="15.75" customHeight="1" x14ac:dyDescent="0.25">
      <c r="D460" s="7"/>
    </row>
    <row r="461" spans="4:4" ht="15.75" customHeight="1" x14ac:dyDescent="0.25">
      <c r="D461" s="7"/>
    </row>
    <row r="462" spans="4:4" ht="15.75" customHeight="1" x14ac:dyDescent="0.25">
      <c r="D462" s="7"/>
    </row>
    <row r="463" spans="4:4" ht="15.75" customHeight="1" x14ac:dyDescent="0.25">
      <c r="D463" s="7"/>
    </row>
    <row r="464" spans="4:4" ht="15.75" customHeight="1" x14ac:dyDescent="0.25">
      <c r="D464" s="7"/>
    </row>
    <row r="465" spans="4:4" ht="15.75" customHeight="1" x14ac:dyDescent="0.25">
      <c r="D465" s="7"/>
    </row>
    <row r="466" spans="4:4" ht="15.75" customHeight="1" x14ac:dyDescent="0.25">
      <c r="D466" s="7"/>
    </row>
    <row r="467" spans="4:4" ht="15.75" customHeight="1" x14ac:dyDescent="0.25">
      <c r="D467" s="7"/>
    </row>
    <row r="468" spans="4:4" ht="15.75" customHeight="1" x14ac:dyDescent="0.25">
      <c r="D468" s="7"/>
    </row>
    <row r="469" spans="4:4" ht="15.75" customHeight="1" x14ac:dyDescent="0.25">
      <c r="D469" s="7"/>
    </row>
    <row r="470" spans="4:4" ht="15.75" customHeight="1" x14ac:dyDescent="0.25">
      <c r="D470" s="7"/>
    </row>
    <row r="471" spans="4:4" ht="15.75" customHeight="1" x14ac:dyDescent="0.25">
      <c r="D471" s="7"/>
    </row>
    <row r="472" spans="4:4" ht="15.75" customHeight="1" x14ac:dyDescent="0.25">
      <c r="D472" s="7"/>
    </row>
    <row r="473" spans="4:4" ht="15.75" customHeight="1" x14ac:dyDescent="0.25">
      <c r="D473" s="7"/>
    </row>
    <row r="474" spans="4:4" ht="15.75" customHeight="1" x14ac:dyDescent="0.25">
      <c r="D474" s="7"/>
    </row>
    <row r="475" spans="4:4" ht="15.75" customHeight="1" x14ac:dyDescent="0.25">
      <c r="D475" s="7"/>
    </row>
    <row r="476" spans="4:4" ht="15.75" customHeight="1" x14ac:dyDescent="0.25">
      <c r="D476" s="7"/>
    </row>
    <row r="477" spans="4:4" ht="15.75" customHeight="1" x14ac:dyDescent="0.25">
      <c r="D477" s="7"/>
    </row>
    <row r="478" spans="4:4" ht="15.75" customHeight="1" x14ac:dyDescent="0.25">
      <c r="D478" s="7"/>
    </row>
    <row r="479" spans="4:4" ht="15.75" customHeight="1" x14ac:dyDescent="0.25">
      <c r="D479" s="7"/>
    </row>
    <row r="480" spans="4:4" ht="15.75" customHeight="1" x14ac:dyDescent="0.25">
      <c r="D480" s="7"/>
    </row>
    <row r="481" spans="4:4" ht="15.75" customHeight="1" x14ac:dyDescent="0.25">
      <c r="D481" s="7"/>
    </row>
    <row r="482" spans="4:4" ht="15.75" customHeight="1" x14ac:dyDescent="0.25">
      <c r="D482" s="7"/>
    </row>
    <row r="483" spans="4:4" ht="15.75" customHeight="1" x14ac:dyDescent="0.25">
      <c r="D483" s="7"/>
    </row>
    <row r="484" spans="4:4" ht="15.75" customHeight="1" x14ac:dyDescent="0.25">
      <c r="D484" s="7"/>
    </row>
    <row r="485" spans="4:4" ht="15.75" customHeight="1" x14ac:dyDescent="0.25">
      <c r="D485" s="7"/>
    </row>
    <row r="486" spans="4:4" ht="15.75" customHeight="1" x14ac:dyDescent="0.25">
      <c r="D486" s="7"/>
    </row>
    <row r="487" spans="4:4" ht="15.75" customHeight="1" x14ac:dyDescent="0.25">
      <c r="D487" s="7"/>
    </row>
    <row r="488" spans="4:4" ht="15.75" customHeight="1" x14ac:dyDescent="0.25">
      <c r="D488" s="7"/>
    </row>
    <row r="489" spans="4:4" ht="15.75" customHeight="1" x14ac:dyDescent="0.25">
      <c r="D489" s="7"/>
    </row>
    <row r="490" spans="4:4" ht="15.75" customHeight="1" x14ac:dyDescent="0.25">
      <c r="D490" s="7"/>
    </row>
    <row r="491" spans="4:4" ht="15.75" customHeight="1" x14ac:dyDescent="0.25">
      <c r="D491" s="7"/>
    </row>
    <row r="492" spans="4:4" ht="15.75" customHeight="1" x14ac:dyDescent="0.25">
      <c r="D492" s="7"/>
    </row>
    <row r="493" spans="4:4" ht="15.75" customHeight="1" x14ac:dyDescent="0.25">
      <c r="D493" s="7"/>
    </row>
    <row r="494" spans="4:4" ht="15.75" customHeight="1" x14ac:dyDescent="0.25">
      <c r="D494" s="7"/>
    </row>
    <row r="495" spans="4:4" ht="15.75" customHeight="1" x14ac:dyDescent="0.25">
      <c r="D495" s="7"/>
    </row>
    <row r="496" spans="4:4" ht="15.75" customHeight="1" x14ac:dyDescent="0.25">
      <c r="D496" s="7"/>
    </row>
    <row r="497" spans="4:4" ht="15.75" customHeight="1" x14ac:dyDescent="0.25">
      <c r="D497" s="7"/>
    </row>
    <row r="498" spans="4:4" ht="15.75" customHeight="1" x14ac:dyDescent="0.25">
      <c r="D498" s="7"/>
    </row>
    <row r="499" spans="4:4" ht="15.75" customHeight="1" x14ac:dyDescent="0.25">
      <c r="D499" s="7"/>
    </row>
    <row r="500" spans="4:4" ht="15.75" customHeight="1" x14ac:dyDescent="0.25">
      <c r="D500" s="7"/>
    </row>
    <row r="501" spans="4:4" ht="15.75" customHeight="1" x14ac:dyDescent="0.25">
      <c r="D501" s="7"/>
    </row>
    <row r="502" spans="4:4" ht="15.75" customHeight="1" x14ac:dyDescent="0.25">
      <c r="D502" s="7"/>
    </row>
    <row r="503" spans="4:4" ht="15.75" customHeight="1" x14ac:dyDescent="0.25">
      <c r="D503" s="7"/>
    </row>
    <row r="504" spans="4:4" ht="15.75" customHeight="1" x14ac:dyDescent="0.25">
      <c r="D504" s="7"/>
    </row>
    <row r="505" spans="4:4" ht="15.75" customHeight="1" x14ac:dyDescent="0.25">
      <c r="D505" s="7"/>
    </row>
    <row r="506" spans="4:4" ht="15.75" customHeight="1" x14ac:dyDescent="0.25">
      <c r="D506" s="7"/>
    </row>
    <row r="507" spans="4:4" ht="15.75" customHeight="1" x14ac:dyDescent="0.25">
      <c r="D507" s="7"/>
    </row>
    <row r="508" spans="4:4" ht="15.75" customHeight="1" x14ac:dyDescent="0.25">
      <c r="D508" s="7"/>
    </row>
    <row r="509" spans="4:4" ht="15.75" customHeight="1" x14ac:dyDescent="0.25">
      <c r="D509" s="7"/>
    </row>
    <row r="510" spans="4:4" ht="15.75" customHeight="1" x14ac:dyDescent="0.25">
      <c r="D510" s="7"/>
    </row>
    <row r="511" spans="4:4" ht="15.75" customHeight="1" x14ac:dyDescent="0.25">
      <c r="D511" s="7"/>
    </row>
    <row r="512" spans="4:4" ht="15.75" customHeight="1" x14ac:dyDescent="0.25">
      <c r="D512" s="7"/>
    </row>
    <row r="513" spans="4:4" ht="15.75" customHeight="1" x14ac:dyDescent="0.25">
      <c r="D513" s="7"/>
    </row>
    <row r="514" spans="4:4" ht="15.75" customHeight="1" x14ac:dyDescent="0.25">
      <c r="D514" s="7"/>
    </row>
    <row r="515" spans="4:4" ht="15.75" customHeight="1" x14ac:dyDescent="0.25">
      <c r="D515" s="7"/>
    </row>
    <row r="516" spans="4:4" ht="15.75" customHeight="1" x14ac:dyDescent="0.25">
      <c r="D516" s="7"/>
    </row>
    <row r="517" spans="4:4" ht="15.75" customHeight="1" x14ac:dyDescent="0.25">
      <c r="D517" s="7"/>
    </row>
    <row r="518" spans="4:4" ht="15.75" customHeight="1" x14ac:dyDescent="0.25">
      <c r="D518" s="7"/>
    </row>
    <row r="519" spans="4:4" ht="15.75" customHeight="1" x14ac:dyDescent="0.25">
      <c r="D519" s="7"/>
    </row>
    <row r="520" spans="4:4" ht="15.75" customHeight="1" x14ac:dyDescent="0.25">
      <c r="D520" s="7"/>
    </row>
    <row r="521" spans="4:4" ht="15.75" customHeight="1" x14ac:dyDescent="0.25">
      <c r="D521" s="7"/>
    </row>
    <row r="522" spans="4:4" ht="15.75" customHeight="1" x14ac:dyDescent="0.25">
      <c r="D522" s="7"/>
    </row>
    <row r="523" spans="4:4" ht="15.75" customHeight="1" x14ac:dyDescent="0.25">
      <c r="D523" s="7"/>
    </row>
    <row r="524" spans="4:4" ht="15.75" customHeight="1" x14ac:dyDescent="0.25">
      <c r="D524" s="7"/>
    </row>
    <row r="525" spans="4:4" ht="15.75" customHeight="1" x14ac:dyDescent="0.25">
      <c r="D525" s="7"/>
    </row>
    <row r="526" spans="4:4" ht="15.75" customHeight="1" x14ac:dyDescent="0.25">
      <c r="D526" s="7"/>
    </row>
    <row r="527" spans="4:4" ht="15.75" customHeight="1" x14ac:dyDescent="0.25">
      <c r="D527" s="7"/>
    </row>
    <row r="528" spans="4:4" ht="15.75" customHeight="1" x14ac:dyDescent="0.25">
      <c r="D528" s="7"/>
    </row>
    <row r="529" spans="4:4" ht="15.75" customHeight="1" x14ac:dyDescent="0.25">
      <c r="D529" s="7"/>
    </row>
    <row r="530" spans="4:4" ht="15.75" customHeight="1" x14ac:dyDescent="0.25">
      <c r="D530" s="7"/>
    </row>
    <row r="531" spans="4:4" ht="15.75" customHeight="1" x14ac:dyDescent="0.25">
      <c r="D531" s="7"/>
    </row>
    <row r="532" spans="4:4" ht="15.75" customHeight="1" x14ac:dyDescent="0.25">
      <c r="D532" s="7"/>
    </row>
    <row r="533" spans="4:4" ht="15.75" customHeight="1" x14ac:dyDescent="0.25">
      <c r="D533" s="7"/>
    </row>
    <row r="534" spans="4:4" ht="15.75" customHeight="1" x14ac:dyDescent="0.25">
      <c r="D534" s="7"/>
    </row>
    <row r="535" spans="4:4" ht="15.75" customHeight="1" x14ac:dyDescent="0.25">
      <c r="D535" s="7"/>
    </row>
    <row r="536" spans="4:4" ht="15.75" customHeight="1" x14ac:dyDescent="0.25">
      <c r="D536" s="7"/>
    </row>
    <row r="537" spans="4:4" ht="15.75" customHeight="1" x14ac:dyDescent="0.25">
      <c r="D537" s="7"/>
    </row>
    <row r="538" spans="4:4" ht="15.75" customHeight="1" x14ac:dyDescent="0.25">
      <c r="D538" s="7"/>
    </row>
    <row r="539" spans="4:4" ht="15.75" customHeight="1" x14ac:dyDescent="0.25">
      <c r="D539" s="7"/>
    </row>
    <row r="540" spans="4:4" ht="15.75" customHeight="1" x14ac:dyDescent="0.25">
      <c r="D540" s="7"/>
    </row>
    <row r="541" spans="4:4" ht="15.75" customHeight="1" x14ac:dyDescent="0.25">
      <c r="D541" s="7"/>
    </row>
    <row r="542" spans="4:4" ht="15.75" customHeight="1" x14ac:dyDescent="0.25">
      <c r="D542" s="7"/>
    </row>
    <row r="543" spans="4:4" ht="15.75" customHeight="1" x14ac:dyDescent="0.25">
      <c r="D543" s="7"/>
    </row>
    <row r="544" spans="4:4" ht="15.75" customHeight="1" x14ac:dyDescent="0.25">
      <c r="D544" s="7"/>
    </row>
    <row r="545" spans="4:4" ht="15.75" customHeight="1" x14ac:dyDescent="0.25">
      <c r="D545" s="7"/>
    </row>
    <row r="546" spans="4:4" ht="15.75" customHeight="1" x14ac:dyDescent="0.25">
      <c r="D546" s="7"/>
    </row>
    <row r="547" spans="4:4" ht="15.75" customHeight="1" x14ac:dyDescent="0.25">
      <c r="D547" s="7"/>
    </row>
    <row r="548" spans="4:4" ht="15.75" customHeight="1" x14ac:dyDescent="0.25">
      <c r="D548" s="7"/>
    </row>
    <row r="549" spans="4:4" ht="15.75" customHeight="1" x14ac:dyDescent="0.25">
      <c r="D549" s="7"/>
    </row>
    <row r="550" spans="4:4" ht="15.75" customHeight="1" x14ac:dyDescent="0.25">
      <c r="D550" s="7"/>
    </row>
    <row r="551" spans="4:4" ht="15.75" customHeight="1" x14ac:dyDescent="0.25">
      <c r="D551" s="7"/>
    </row>
    <row r="552" spans="4:4" ht="15.75" customHeight="1" x14ac:dyDescent="0.25">
      <c r="D552" s="7"/>
    </row>
    <row r="553" spans="4:4" ht="15.75" customHeight="1" x14ac:dyDescent="0.25">
      <c r="D553" s="7"/>
    </row>
    <row r="554" spans="4:4" ht="15.75" customHeight="1" x14ac:dyDescent="0.25">
      <c r="D554" s="7"/>
    </row>
    <row r="555" spans="4:4" ht="15.75" customHeight="1" x14ac:dyDescent="0.25">
      <c r="D555" s="7"/>
    </row>
    <row r="556" spans="4:4" ht="15.75" customHeight="1" x14ac:dyDescent="0.25">
      <c r="D556" s="7"/>
    </row>
    <row r="557" spans="4:4" ht="15.75" customHeight="1" x14ac:dyDescent="0.25">
      <c r="D557" s="7"/>
    </row>
    <row r="558" spans="4:4" ht="15.75" customHeight="1" x14ac:dyDescent="0.25">
      <c r="D558" s="7"/>
    </row>
    <row r="559" spans="4:4" ht="15.75" customHeight="1" x14ac:dyDescent="0.25">
      <c r="D559" s="7"/>
    </row>
    <row r="560" spans="4:4" ht="15.75" customHeight="1" x14ac:dyDescent="0.25">
      <c r="D560" s="7"/>
    </row>
    <row r="561" spans="4:4" ht="15.75" customHeight="1" x14ac:dyDescent="0.25">
      <c r="D561" s="7"/>
    </row>
    <row r="562" spans="4:4" ht="15.75" customHeight="1" x14ac:dyDescent="0.25">
      <c r="D562" s="7"/>
    </row>
    <row r="563" spans="4:4" ht="15.75" customHeight="1" x14ac:dyDescent="0.25">
      <c r="D563" s="7"/>
    </row>
    <row r="564" spans="4:4" ht="15.75" customHeight="1" x14ac:dyDescent="0.25">
      <c r="D564" s="7"/>
    </row>
    <row r="565" spans="4:4" ht="15.75" customHeight="1" x14ac:dyDescent="0.25">
      <c r="D565" s="7"/>
    </row>
    <row r="566" spans="4:4" ht="15.75" customHeight="1" x14ac:dyDescent="0.25">
      <c r="D566" s="7"/>
    </row>
    <row r="567" spans="4:4" ht="15.75" customHeight="1" x14ac:dyDescent="0.25">
      <c r="D567" s="7"/>
    </row>
    <row r="568" spans="4:4" ht="15.75" customHeight="1" x14ac:dyDescent="0.25">
      <c r="D568" s="7"/>
    </row>
    <row r="569" spans="4:4" ht="15.75" customHeight="1" x14ac:dyDescent="0.25">
      <c r="D569" s="7"/>
    </row>
    <row r="570" spans="4:4" ht="15.75" customHeight="1" x14ac:dyDescent="0.25">
      <c r="D570" s="7"/>
    </row>
    <row r="571" spans="4:4" ht="15.75" customHeight="1" x14ac:dyDescent="0.25">
      <c r="D571" s="7"/>
    </row>
    <row r="572" spans="4:4" ht="15.75" customHeight="1" x14ac:dyDescent="0.25">
      <c r="D572" s="7"/>
    </row>
    <row r="573" spans="4:4" ht="15.75" customHeight="1" x14ac:dyDescent="0.25">
      <c r="D573" s="7"/>
    </row>
    <row r="574" spans="4:4" ht="15.75" customHeight="1" x14ac:dyDescent="0.25">
      <c r="D574" s="7"/>
    </row>
    <row r="575" spans="4:4" ht="15.75" customHeight="1" x14ac:dyDescent="0.25">
      <c r="D575" s="7"/>
    </row>
    <row r="576" spans="4:4" ht="15.75" customHeight="1" x14ac:dyDescent="0.25">
      <c r="D576" s="7"/>
    </row>
    <row r="577" spans="4:4" ht="15.75" customHeight="1" x14ac:dyDescent="0.25">
      <c r="D577" s="7"/>
    </row>
    <row r="578" spans="4:4" ht="15.75" customHeight="1" x14ac:dyDescent="0.25">
      <c r="D578" s="7"/>
    </row>
    <row r="579" spans="4:4" ht="15.75" customHeight="1" x14ac:dyDescent="0.25">
      <c r="D579" s="7"/>
    </row>
    <row r="580" spans="4:4" ht="15.75" customHeight="1" x14ac:dyDescent="0.25">
      <c r="D580" s="7"/>
    </row>
    <row r="581" spans="4:4" ht="15.75" customHeight="1" x14ac:dyDescent="0.25">
      <c r="D581" s="7"/>
    </row>
    <row r="582" spans="4:4" ht="15.75" customHeight="1" x14ac:dyDescent="0.25">
      <c r="D582" s="7"/>
    </row>
    <row r="583" spans="4:4" ht="15.75" customHeight="1" x14ac:dyDescent="0.25">
      <c r="D583" s="7"/>
    </row>
    <row r="584" spans="4:4" ht="15.75" customHeight="1" x14ac:dyDescent="0.25">
      <c r="D584" s="7"/>
    </row>
    <row r="585" spans="4:4" ht="15.75" customHeight="1" x14ac:dyDescent="0.25">
      <c r="D585" s="7"/>
    </row>
    <row r="586" spans="4:4" ht="15.75" customHeight="1" x14ac:dyDescent="0.25">
      <c r="D586" s="7"/>
    </row>
    <row r="587" spans="4:4" ht="15.75" customHeight="1" x14ac:dyDescent="0.25">
      <c r="D587" s="7"/>
    </row>
    <row r="588" spans="4:4" ht="15.75" customHeight="1" x14ac:dyDescent="0.25">
      <c r="D588" s="7"/>
    </row>
    <row r="589" spans="4:4" ht="15.75" customHeight="1" x14ac:dyDescent="0.25">
      <c r="D589" s="7"/>
    </row>
    <row r="590" spans="4:4" ht="15.75" customHeight="1" x14ac:dyDescent="0.25">
      <c r="D590" s="7"/>
    </row>
    <row r="591" spans="4:4" ht="15.75" customHeight="1" x14ac:dyDescent="0.25">
      <c r="D591" s="7"/>
    </row>
    <row r="592" spans="4:4" ht="15.75" customHeight="1" x14ac:dyDescent="0.25">
      <c r="D592" s="7"/>
    </row>
    <row r="593" spans="4:4" ht="15.75" customHeight="1" x14ac:dyDescent="0.25">
      <c r="D593" s="7"/>
    </row>
    <row r="594" spans="4:4" ht="15.75" customHeight="1" x14ac:dyDescent="0.25">
      <c r="D594" s="7"/>
    </row>
    <row r="595" spans="4:4" ht="15.75" customHeight="1" x14ac:dyDescent="0.25">
      <c r="D595" s="7"/>
    </row>
    <row r="596" spans="4:4" ht="15.75" customHeight="1" x14ac:dyDescent="0.25">
      <c r="D596" s="7"/>
    </row>
    <row r="597" spans="4:4" ht="15.75" customHeight="1" x14ac:dyDescent="0.25">
      <c r="D597" s="7"/>
    </row>
    <row r="598" spans="4:4" ht="15.75" customHeight="1" x14ac:dyDescent="0.25">
      <c r="D598" s="7"/>
    </row>
    <row r="599" spans="4:4" ht="15.75" customHeight="1" x14ac:dyDescent="0.25">
      <c r="D599" s="7"/>
    </row>
    <row r="600" spans="4:4" ht="15.75" customHeight="1" x14ac:dyDescent="0.25">
      <c r="D600" s="7"/>
    </row>
    <row r="601" spans="4:4" ht="15.75" customHeight="1" x14ac:dyDescent="0.25">
      <c r="D601" s="7"/>
    </row>
    <row r="602" spans="4:4" ht="15.75" customHeight="1" x14ac:dyDescent="0.25">
      <c r="D602" s="7"/>
    </row>
    <row r="603" spans="4:4" ht="15.75" customHeight="1" x14ac:dyDescent="0.25">
      <c r="D603" s="7"/>
    </row>
    <row r="604" spans="4:4" ht="15.75" customHeight="1" x14ac:dyDescent="0.25">
      <c r="D604" s="7"/>
    </row>
    <row r="605" spans="4:4" ht="15.75" customHeight="1" x14ac:dyDescent="0.25">
      <c r="D605" s="7"/>
    </row>
    <row r="606" spans="4:4" ht="15.75" customHeight="1" x14ac:dyDescent="0.25">
      <c r="D606" s="7"/>
    </row>
    <row r="607" spans="4:4" ht="15.75" customHeight="1" x14ac:dyDescent="0.25">
      <c r="D607" s="7"/>
    </row>
    <row r="608" spans="4:4" ht="15.75" customHeight="1" x14ac:dyDescent="0.25">
      <c r="D608" s="7"/>
    </row>
    <row r="609" spans="4:4" ht="15.75" customHeight="1" x14ac:dyDescent="0.25">
      <c r="D609" s="7"/>
    </row>
    <row r="610" spans="4:4" ht="15.75" customHeight="1" x14ac:dyDescent="0.25">
      <c r="D610" s="7"/>
    </row>
    <row r="611" spans="4:4" ht="15.75" customHeight="1" x14ac:dyDescent="0.25">
      <c r="D611" s="7"/>
    </row>
    <row r="612" spans="4:4" ht="15.75" customHeight="1" x14ac:dyDescent="0.25">
      <c r="D612" s="7"/>
    </row>
    <row r="613" spans="4:4" ht="15.75" customHeight="1" x14ac:dyDescent="0.25">
      <c r="D613" s="7"/>
    </row>
    <row r="614" spans="4:4" ht="15.75" customHeight="1" x14ac:dyDescent="0.25">
      <c r="D614" s="7"/>
    </row>
    <row r="615" spans="4:4" ht="15.75" customHeight="1" x14ac:dyDescent="0.25">
      <c r="D615" s="7"/>
    </row>
    <row r="616" spans="4:4" ht="15.75" customHeight="1" x14ac:dyDescent="0.25">
      <c r="D616" s="7"/>
    </row>
    <row r="617" spans="4:4" ht="15.75" customHeight="1" x14ac:dyDescent="0.25">
      <c r="D617" s="7"/>
    </row>
    <row r="618" spans="4:4" ht="15.75" customHeight="1" x14ac:dyDescent="0.25">
      <c r="D618" s="7"/>
    </row>
    <row r="619" spans="4:4" ht="15.75" customHeight="1" x14ac:dyDescent="0.25">
      <c r="D619" s="7"/>
    </row>
    <row r="620" spans="4:4" ht="15.75" customHeight="1" x14ac:dyDescent="0.25">
      <c r="D620" s="7"/>
    </row>
    <row r="621" spans="4:4" ht="15.75" customHeight="1" x14ac:dyDescent="0.25">
      <c r="D621" s="7"/>
    </row>
    <row r="622" spans="4:4" ht="15.75" customHeight="1" x14ac:dyDescent="0.25">
      <c r="D622" s="7"/>
    </row>
    <row r="623" spans="4:4" ht="15.75" customHeight="1" x14ac:dyDescent="0.25">
      <c r="D623" s="7"/>
    </row>
    <row r="624" spans="4:4" ht="15.75" customHeight="1" x14ac:dyDescent="0.25">
      <c r="D624" s="7"/>
    </row>
    <row r="625" spans="4:4" ht="15.75" customHeight="1" x14ac:dyDescent="0.25">
      <c r="D625" s="7"/>
    </row>
    <row r="626" spans="4:4" ht="15.75" customHeight="1" x14ac:dyDescent="0.25">
      <c r="D626" s="7"/>
    </row>
    <row r="627" spans="4:4" ht="15.75" customHeight="1" x14ac:dyDescent="0.25">
      <c r="D627" s="7"/>
    </row>
    <row r="628" spans="4:4" ht="15.75" customHeight="1" x14ac:dyDescent="0.25">
      <c r="D628" s="7"/>
    </row>
    <row r="629" spans="4:4" ht="15.75" customHeight="1" x14ac:dyDescent="0.25">
      <c r="D629" s="7"/>
    </row>
    <row r="630" spans="4:4" ht="15.75" customHeight="1" x14ac:dyDescent="0.25">
      <c r="D630" s="7"/>
    </row>
    <row r="631" spans="4:4" ht="15.75" customHeight="1" x14ac:dyDescent="0.25">
      <c r="D631" s="7"/>
    </row>
    <row r="632" spans="4:4" ht="15.75" customHeight="1" x14ac:dyDescent="0.25">
      <c r="D632" s="7"/>
    </row>
    <row r="633" spans="4:4" ht="15.75" customHeight="1" x14ac:dyDescent="0.25">
      <c r="D633" s="7"/>
    </row>
    <row r="634" spans="4:4" ht="15.75" customHeight="1" x14ac:dyDescent="0.25">
      <c r="D634" s="7"/>
    </row>
    <row r="635" spans="4:4" ht="15.75" customHeight="1" x14ac:dyDescent="0.25">
      <c r="D635" s="7"/>
    </row>
    <row r="636" spans="4:4" ht="15.75" customHeight="1" x14ac:dyDescent="0.25">
      <c r="D636" s="7"/>
    </row>
    <row r="637" spans="4:4" ht="15.75" customHeight="1" x14ac:dyDescent="0.25">
      <c r="D637" s="7"/>
    </row>
    <row r="638" spans="4:4" ht="15.75" customHeight="1" x14ac:dyDescent="0.25">
      <c r="D638" s="7"/>
    </row>
    <row r="639" spans="4:4" ht="15.75" customHeight="1" x14ac:dyDescent="0.25">
      <c r="D639" s="7"/>
    </row>
    <row r="640" spans="4:4" ht="15.75" customHeight="1" x14ac:dyDescent="0.25">
      <c r="D640" s="7"/>
    </row>
    <row r="641" spans="4:4" ht="15.75" customHeight="1" x14ac:dyDescent="0.25">
      <c r="D641" s="7"/>
    </row>
    <row r="642" spans="4:4" ht="15.75" customHeight="1" x14ac:dyDescent="0.25">
      <c r="D642" s="7"/>
    </row>
    <row r="643" spans="4:4" ht="15.75" customHeight="1" x14ac:dyDescent="0.25">
      <c r="D643" s="7"/>
    </row>
    <row r="644" spans="4:4" ht="15.75" customHeight="1" x14ac:dyDescent="0.25">
      <c r="D644" s="7"/>
    </row>
    <row r="645" spans="4:4" ht="15.75" customHeight="1" x14ac:dyDescent="0.25">
      <c r="D645" s="7"/>
    </row>
    <row r="646" spans="4:4" ht="15.75" customHeight="1" x14ac:dyDescent="0.25">
      <c r="D646" s="7"/>
    </row>
    <row r="647" spans="4:4" ht="15.75" customHeight="1" x14ac:dyDescent="0.25">
      <c r="D647" s="7"/>
    </row>
    <row r="648" spans="4:4" ht="15.75" customHeight="1" x14ac:dyDescent="0.25">
      <c r="D648" s="7"/>
    </row>
    <row r="649" spans="4:4" ht="15.75" customHeight="1" x14ac:dyDescent="0.25">
      <c r="D649" s="7"/>
    </row>
    <row r="650" spans="4:4" ht="15.75" customHeight="1" x14ac:dyDescent="0.25">
      <c r="D650" s="7"/>
    </row>
    <row r="651" spans="4:4" ht="15.75" customHeight="1" x14ac:dyDescent="0.25">
      <c r="D651" s="7"/>
    </row>
    <row r="652" spans="4:4" ht="15.75" customHeight="1" x14ac:dyDescent="0.25">
      <c r="D652" s="7"/>
    </row>
    <row r="653" spans="4:4" ht="15.75" customHeight="1" x14ac:dyDescent="0.25">
      <c r="D653" s="7"/>
    </row>
    <row r="654" spans="4:4" ht="15.75" customHeight="1" x14ac:dyDescent="0.25">
      <c r="D654" s="7"/>
    </row>
    <row r="655" spans="4:4" ht="15.75" customHeight="1" x14ac:dyDescent="0.25">
      <c r="D655" s="7"/>
    </row>
    <row r="656" spans="4:4" ht="15.75" customHeight="1" x14ac:dyDescent="0.25">
      <c r="D656" s="7"/>
    </row>
    <row r="657" spans="4:4" ht="15.75" customHeight="1" x14ac:dyDescent="0.25">
      <c r="D657" s="7"/>
    </row>
    <row r="658" spans="4:4" ht="15.75" customHeight="1" x14ac:dyDescent="0.25">
      <c r="D658" s="7"/>
    </row>
    <row r="659" spans="4:4" ht="15.75" customHeight="1" x14ac:dyDescent="0.25">
      <c r="D659" s="7"/>
    </row>
    <row r="660" spans="4:4" ht="15.75" customHeight="1" x14ac:dyDescent="0.25">
      <c r="D660" s="7"/>
    </row>
    <row r="661" spans="4:4" ht="15.75" customHeight="1" x14ac:dyDescent="0.25">
      <c r="D661" s="7"/>
    </row>
    <row r="662" spans="4:4" ht="15.75" customHeight="1" x14ac:dyDescent="0.25">
      <c r="D662" s="7"/>
    </row>
    <row r="663" spans="4:4" ht="15.75" customHeight="1" x14ac:dyDescent="0.25">
      <c r="D663" s="7"/>
    </row>
    <row r="664" spans="4:4" ht="15.75" customHeight="1" x14ac:dyDescent="0.25">
      <c r="D664" s="7"/>
    </row>
    <row r="665" spans="4:4" ht="15.75" customHeight="1" x14ac:dyDescent="0.25">
      <c r="D665" s="7"/>
    </row>
    <row r="666" spans="4:4" ht="15.75" customHeight="1" x14ac:dyDescent="0.25">
      <c r="D666" s="7"/>
    </row>
    <row r="667" spans="4:4" ht="15.75" customHeight="1" x14ac:dyDescent="0.25">
      <c r="D667" s="7"/>
    </row>
    <row r="668" spans="4:4" ht="15.75" customHeight="1" x14ac:dyDescent="0.25">
      <c r="D668" s="7"/>
    </row>
    <row r="669" spans="4:4" ht="15.75" customHeight="1" x14ac:dyDescent="0.25">
      <c r="D669" s="7"/>
    </row>
    <row r="670" spans="4:4" ht="15.75" customHeight="1" x14ac:dyDescent="0.25">
      <c r="D670" s="7"/>
    </row>
    <row r="671" spans="4:4" ht="15.75" customHeight="1" x14ac:dyDescent="0.25">
      <c r="D671" s="7"/>
    </row>
    <row r="672" spans="4:4" ht="15.75" customHeight="1" x14ac:dyDescent="0.25">
      <c r="D672" s="7"/>
    </row>
    <row r="673" spans="4:4" ht="15.75" customHeight="1" x14ac:dyDescent="0.25">
      <c r="D673" s="7"/>
    </row>
    <row r="674" spans="4:4" ht="15.75" customHeight="1" x14ac:dyDescent="0.25">
      <c r="D674" s="7"/>
    </row>
    <row r="675" spans="4:4" ht="15.75" customHeight="1" x14ac:dyDescent="0.25">
      <c r="D675" s="7"/>
    </row>
    <row r="676" spans="4:4" ht="15.75" customHeight="1" x14ac:dyDescent="0.25">
      <c r="D676" s="7"/>
    </row>
    <row r="677" spans="4:4" ht="15.75" customHeight="1" x14ac:dyDescent="0.25">
      <c r="D677" s="7"/>
    </row>
    <row r="678" spans="4:4" ht="15.75" customHeight="1" x14ac:dyDescent="0.25">
      <c r="D678" s="7"/>
    </row>
    <row r="679" spans="4:4" ht="15.75" customHeight="1" x14ac:dyDescent="0.25">
      <c r="D679" s="7"/>
    </row>
    <row r="680" spans="4:4" ht="15.75" customHeight="1" x14ac:dyDescent="0.25">
      <c r="D680" s="7"/>
    </row>
    <row r="681" spans="4:4" ht="15.75" customHeight="1" x14ac:dyDescent="0.25">
      <c r="D681" s="7"/>
    </row>
    <row r="682" spans="4:4" ht="15.75" customHeight="1" x14ac:dyDescent="0.25">
      <c r="D682" s="7"/>
    </row>
    <row r="683" spans="4:4" ht="15.75" customHeight="1" x14ac:dyDescent="0.25">
      <c r="D683" s="7"/>
    </row>
    <row r="684" spans="4:4" ht="15.75" customHeight="1" x14ac:dyDescent="0.25">
      <c r="D684" s="7"/>
    </row>
    <row r="685" spans="4:4" ht="15.75" customHeight="1" x14ac:dyDescent="0.25">
      <c r="D685" s="7"/>
    </row>
    <row r="686" spans="4:4" ht="15.75" customHeight="1" x14ac:dyDescent="0.25">
      <c r="D686" s="7"/>
    </row>
    <row r="687" spans="4:4" ht="15.75" customHeight="1" x14ac:dyDescent="0.25">
      <c r="D687" s="7"/>
    </row>
    <row r="688" spans="4:4" ht="15.75" customHeight="1" x14ac:dyDescent="0.25">
      <c r="D688" s="7"/>
    </row>
    <row r="689" spans="4:4" ht="15.75" customHeight="1" x14ac:dyDescent="0.25">
      <c r="D689" s="7"/>
    </row>
    <row r="690" spans="4:4" ht="15.75" customHeight="1" x14ac:dyDescent="0.25">
      <c r="D690" s="7"/>
    </row>
    <row r="691" spans="4:4" ht="15.75" customHeight="1" x14ac:dyDescent="0.25">
      <c r="D691" s="7"/>
    </row>
    <row r="692" spans="4:4" ht="15.75" customHeight="1" x14ac:dyDescent="0.25">
      <c r="D692" s="7"/>
    </row>
    <row r="693" spans="4:4" ht="15.75" customHeight="1" x14ac:dyDescent="0.25">
      <c r="D693" s="7"/>
    </row>
    <row r="694" spans="4:4" ht="15.75" customHeight="1" x14ac:dyDescent="0.25">
      <c r="D694" s="7"/>
    </row>
    <row r="695" spans="4:4" ht="15.75" customHeight="1" x14ac:dyDescent="0.25">
      <c r="D695" s="7"/>
    </row>
    <row r="696" spans="4:4" ht="15.75" customHeight="1" x14ac:dyDescent="0.25">
      <c r="D696" s="7"/>
    </row>
    <row r="697" spans="4:4" ht="15.75" customHeight="1" x14ac:dyDescent="0.25">
      <c r="D697" s="7"/>
    </row>
    <row r="698" spans="4:4" ht="15.75" customHeight="1" x14ac:dyDescent="0.25">
      <c r="D698" s="7"/>
    </row>
    <row r="699" spans="4:4" ht="15.75" customHeight="1" x14ac:dyDescent="0.25">
      <c r="D699" s="7"/>
    </row>
    <row r="700" spans="4:4" ht="15.75" customHeight="1" x14ac:dyDescent="0.25">
      <c r="D700" s="7"/>
    </row>
    <row r="701" spans="4:4" ht="15.75" customHeight="1" x14ac:dyDescent="0.25">
      <c r="D701" s="7"/>
    </row>
    <row r="702" spans="4:4" ht="15.75" customHeight="1" x14ac:dyDescent="0.25">
      <c r="D702" s="7"/>
    </row>
    <row r="703" spans="4:4" ht="15.75" customHeight="1" x14ac:dyDescent="0.25">
      <c r="D703" s="7"/>
    </row>
    <row r="704" spans="4:4" ht="15.75" customHeight="1" x14ac:dyDescent="0.25">
      <c r="D704" s="7"/>
    </row>
    <row r="705" spans="4:4" ht="15.75" customHeight="1" x14ac:dyDescent="0.25">
      <c r="D705" s="7"/>
    </row>
    <row r="706" spans="4:4" ht="15.75" customHeight="1" x14ac:dyDescent="0.25">
      <c r="D706" s="7"/>
    </row>
    <row r="707" spans="4:4" ht="15.75" customHeight="1" x14ac:dyDescent="0.25">
      <c r="D707" s="7"/>
    </row>
    <row r="708" spans="4:4" ht="15.75" customHeight="1" x14ac:dyDescent="0.25">
      <c r="D708" s="7"/>
    </row>
    <row r="709" spans="4:4" ht="15.75" customHeight="1" x14ac:dyDescent="0.25">
      <c r="D709" s="7"/>
    </row>
    <row r="710" spans="4:4" ht="15.75" customHeight="1" x14ac:dyDescent="0.25">
      <c r="D710" s="7"/>
    </row>
    <row r="711" spans="4:4" ht="15.75" customHeight="1" x14ac:dyDescent="0.25">
      <c r="D711" s="7"/>
    </row>
    <row r="712" spans="4:4" ht="15.75" customHeight="1" x14ac:dyDescent="0.25">
      <c r="D712" s="7"/>
    </row>
    <row r="713" spans="4:4" ht="15.75" customHeight="1" x14ac:dyDescent="0.25">
      <c r="D713" s="7"/>
    </row>
    <row r="714" spans="4:4" ht="15.75" customHeight="1" x14ac:dyDescent="0.25">
      <c r="D714" s="7"/>
    </row>
    <row r="715" spans="4:4" ht="15.75" customHeight="1" x14ac:dyDescent="0.25">
      <c r="D715" s="7"/>
    </row>
    <row r="716" spans="4:4" ht="15.75" customHeight="1" x14ac:dyDescent="0.25">
      <c r="D716" s="7"/>
    </row>
    <row r="717" spans="4:4" ht="15.75" customHeight="1" x14ac:dyDescent="0.25">
      <c r="D717" s="7"/>
    </row>
    <row r="718" spans="4:4" ht="15.75" customHeight="1" x14ac:dyDescent="0.25">
      <c r="D718" s="7"/>
    </row>
    <row r="719" spans="4:4" ht="15.75" customHeight="1" x14ac:dyDescent="0.25">
      <c r="D719" s="7"/>
    </row>
    <row r="720" spans="4:4" ht="15.75" customHeight="1" x14ac:dyDescent="0.25">
      <c r="D720" s="7"/>
    </row>
    <row r="721" spans="4:4" ht="15.75" customHeight="1" x14ac:dyDescent="0.25">
      <c r="D721" s="7"/>
    </row>
    <row r="722" spans="4:4" ht="15.75" customHeight="1" x14ac:dyDescent="0.25">
      <c r="D722" s="7"/>
    </row>
    <row r="723" spans="4:4" ht="15.75" customHeight="1" x14ac:dyDescent="0.25">
      <c r="D723" s="7"/>
    </row>
    <row r="724" spans="4:4" ht="15.75" customHeight="1" x14ac:dyDescent="0.25">
      <c r="D724" s="7"/>
    </row>
    <row r="725" spans="4:4" ht="15.75" customHeight="1" x14ac:dyDescent="0.25">
      <c r="D725" s="7"/>
    </row>
    <row r="726" spans="4:4" ht="15.75" customHeight="1" x14ac:dyDescent="0.25">
      <c r="D726" s="7"/>
    </row>
    <row r="727" spans="4:4" ht="15.75" customHeight="1" x14ac:dyDescent="0.25">
      <c r="D727" s="7"/>
    </row>
    <row r="728" spans="4:4" ht="15.75" customHeight="1" x14ac:dyDescent="0.25">
      <c r="D728" s="7"/>
    </row>
    <row r="729" spans="4:4" ht="15.75" customHeight="1" x14ac:dyDescent="0.25">
      <c r="D729" s="7"/>
    </row>
    <row r="730" spans="4:4" ht="15.75" customHeight="1" x14ac:dyDescent="0.25">
      <c r="D730" s="7"/>
    </row>
    <row r="731" spans="4:4" ht="15.75" customHeight="1" x14ac:dyDescent="0.25">
      <c r="D731" s="7"/>
    </row>
    <row r="732" spans="4:4" ht="15.75" customHeight="1" x14ac:dyDescent="0.25">
      <c r="D732" s="7"/>
    </row>
    <row r="733" spans="4:4" ht="15.75" customHeight="1" x14ac:dyDescent="0.25">
      <c r="D733" s="7"/>
    </row>
    <row r="734" spans="4:4" ht="15.75" customHeight="1" x14ac:dyDescent="0.25">
      <c r="D734" s="7"/>
    </row>
    <row r="735" spans="4:4" ht="15.75" customHeight="1" x14ac:dyDescent="0.25">
      <c r="D735" s="7"/>
    </row>
    <row r="736" spans="4:4" ht="15.75" customHeight="1" x14ac:dyDescent="0.25">
      <c r="D736" s="7"/>
    </row>
    <row r="737" spans="4:4" ht="15.75" customHeight="1" x14ac:dyDescent="0.25">
      <c r="D737" s="7"/>
    </row>
    <row r="738" spans="4:4" ht="15.75" customHeight="1" x14ac:dyDescent="0.25">
      <c r="D738" s="7"/>
    </row>
    <row r="739" spans="4:4" ht="15.75" customHeight="1" x14ac:dyDescent="0.25">
      <c r="D739" s="7"/>
    </row>
    <row r="740" spans="4:4" ht="15.75" customHeight="1" x14ac:dyDescent="0.25">
      <c r="D740" s="7"/>
    </row>
    <row r="741" spans="4:4" ht="15.75" customHeight="1" x14ac:dyDescent="0.25">
      <c r="D741" s="7"/>
    </row>
    <row r="742" spans="4:4" ht="15.75" customHeight="1" x14ac:dyDescent="0.25">
      <c r="D742" s="7"/>
    </row>
    <row r="743" spans="4:4" ht="15.75" customHeight="1" x14ac:dyDescent="0.25">
      <c r="D743" s="7"/>
    </row>
    <row r="744" spans="4:4" ht="15.75" customHeight="1" x14ac:dyDescent="0.25">
      <c r="D744" s="7"/>
    </row>
    <row r="745" spans="4:4" ht="15.75" customHeight="1" x14ac:dyDescent="0.25">
      <c r="D745" s="7"/>
    </row>
    <row r="746" spans="4:4" ht="15.75" customHeight="1" x14ac:dyDescent="0.25">
      <c r="D746" s="7"/>
    </row>
    <row r="747" spans="4:4" ht="15.75" customHeight="1" x14ac:dyDescent="0.25">
      <c r="D747" s="7"/>
    </row>
    <row r="748" spans="4:4" ht="15.75" customHeight="1" x14ac:dyDescent="0.25">
      <c r="D748" s="7"/>
    </row>
    <row r="749" spans="4:4" ht="15.75" customHeight="1" x14ac:dyDescent="0.25">
      <c r="D749" s="7"/>
    </row>
    <row r="750" spans="4:4" ht="15.75" customHeight="1" x14ac:dyDescent="0.25">
      <c r="D750" s="7"/>
    </row>
    <row r="751" spans="4:4" ht="15.75" customHeight="1" x14ac:dyDescent="0.25">
      <c r="D751" s="7"/>
    </row>
    <row r="752" spans="4:4" ht="15.75" customHeight="1" x14ac:dyDescent="0.25">
      <c r="D752" s="7"/>
    </row>
    <row r="753" spans="4:4" ht="15.75" customHeight="1" x14ac:dyDescent="0.25">
      <c r="D753" s="7"/>
    </row>
    <row r="754" spans="4:4" ht="15.75" customHeight="1" x14ac:dyDescent="0.25">
      <c r="D754" s="7"/>
    </row>
    <row r="755" spans="4:4" ht="15.75" customHeight="1" x14ac:dyDescent="0.25">
      <c r="D755" s="7"/>
    </row>
    <row r="756" spans="4:4" ht="15.75" customHeight="1" x14ac:dyDescent="0.25">
      <c r="D756" s="7"/>
    </row>
    <row r="757" spans="4:4" ht="15.75" customHeight="1" x14ac:dyDescent="0.25">
      <c r="D757" s="7"/>
    </row>
    <row r="758" spans="4:4" ht="15.75" customHeight="1" x14ac:dyDescent="0.25">
      <c r="D758" s="7"/>
    </row>
    <row r="759" spans="4:4" ht="15.75" customHeight="1" x14ac:dyDescent="0.25">
      <c r="D759" s="7"/>
    </row>
    <row r="760" spans="4:4" ht="15.75" customHeight="1" x14ac:dyDescent="0.25">
      <c r="D760" s="7"/>
    </row>
    <row r="761" spans="4:4" ht="15.75" customHeight="1" x14ac:dyDescent="0.25">
      <c r="D761" s="7"/>
    </row>
    <row r="762" spans="4:4" ht="15.75" customHeight="1" x14ac:dyDescent="0.25">
      <c r="D762" s="7"/>
    </row>
    <row r="763" spans="4:4" ht="15.75" customHeight="1" x14ac:dyDescent="0.25">
      <c r="D763" s="7"/>
    </row>
    <row r="764" spans="4:4" ht="15.75" customHeight="1" x14ac:dyDescent="0.25">
      <c r="D764" s="7"/>
    </row>
    <row r="765" spans="4:4" ht="15.75" customHeight="1" x14ac:dyDescent="0.25">
      <c r="D765" s="7"/>
    </row>
    <row r="766" spans="4:4" ht="15.75" customHeight="1" x14ac:dyDescent="0.25">
      <c r="D766" s="7"/>
    </row>
    <row r="767" spans="4:4" ht="15.75" customHeight="1" x14ac:dyDescent="0.25">
      <c r="D767" s="7"/>
    </row>
    <row r="768" spans="4:4" ht="15.75" customHeight="1" x14ac:dyDescent="0.25">
      <c r="D768" s="7"/>
    </row>
    <row r="769" spans="4:4" ht="15.75" customHeight="1" x14ac:dyDescent="0.25">
      <c r="D769" s="7"/>
    </row>
    <row r="770" spans="4:4" ht="15.75" customHeight="1" x14ac:dyDescent="0.25">
      <c r="D770" s="7"/>
    </row>
    <row r="771" spans="4:4" ht="15.75" customHeight="1" x14ac:dyDescent="0.25">
      <c r="D771" s="7"/>
    </row>
    <row r="772" spans="4:4" ht="15.75" customHeight="1" x14ac:dyDescent="0.25">
      <c r="D772" s="7"/>
    </row>
    <row r="773" spans="4:4" ht="15.75" customHeight="1" x14ac:dyDescent="0.25">
      <c r="D773" s="7"/>
    </row>
    <row r="774" spans="4:4" ht="15.75" customHeight="1" x14ac:dyDescent="0.25">
      <c r="D774" s="7"/>
    </row>
    <row r="775" spans="4:4" ht="15.75" customHeight="1" x14ac:dyDescent="0.25">
      <c r="D775" s="7"/>
    </row>
    <row r="776" spans="4:4" ht="15.75" customHeight="1" x14ac:dyDescent="0.25">
      <c r="D776" s="7"/>
    </row>
    <row r="777" spans="4:4" ht="15.75" customHeight="1" x14ac:dyDescent="0.25">
      <c r="D777" s="7"/>
    </row>
    <row r="778" spans="4:4" ht="15.75" customHeight="1" x14ac:dyDescent="0.25">
      <c r="D778" s="7"/>
    </row>
    <row r="779" spans="4:4" ht="15.75" customHeight="1" x14ac:dyDescent="0.25">
      <c r="D779" s="7"/>
    </row>
    <row r="780" spans="4:4" ht="15.75" customHeight="1" x14ac:dyDescent="0.25">
      <c r="D780" s="7"/>
    </row>
    <row r="781" spans="4:4" ht="15.75" customHeight="1" x14ac:dyDescent="0.25">
      <c r="D781" s="7"/>
    </row>
    <row r="782" spans="4:4" ht="15.75" customHeight="1" x14ac:dyDescent="0.25">
      <c r="D782" s="7"/>
    </row>
    <row r="783" spans="4:4" ht="15.75" customHeight="1" x14ac:dyDescent="0.25">
      <c r="D783" s="7"/>
    </row>
    <row r="784" spans="4:4" ht="15.75" customHeight="1" x14ac:dyDescent="0.25">
      <c r="D784" s="7"/>
    </row>
    <row r="785" spans="4:4" ht="15.75" customHeight="1" x14ac:dyDescent="0.25">
      <c r="D785" s="7"/>
    </row>
    <row r="786" spans="4:4" ht="15.75" customHeight="1" x14ac:dyDescent="0.25">
      <c r="D786" s="7"/>
    </row>
    <row r="787" spans="4:4" ht="15.75" customHeight="1" x14ac:dyDescent="0.25">
      <c r="D787" s="7"/>
    </row>
    <row r="788" spans="4:4" ht="15.75" customHeight="1" x14ac:dyDescent="0.25">
      <c r="D788" s="7"/>
    </row>
    <row r="789" spans="4:4" ht="15.75" customHeight="1" x14ac:dyDescent="0.25">
      <c r="D789" s="7"/>
    </row>
    <row r="790" spans="4:4" ht="15.75" customHeight="1" x14ac:dyDescent="0.25">
      <c r="D790" s="7"/>
    </row>
    <row r="791" spans="4:4" ht="15.75" customHeight="1" x14ac:dyDescent="0.25">
      <c r="D791" s="7"/>
    </row>
    <row r="792" spans="4:4" ht="15.75" customHeight="1" x14ac:dyDescent="0.25">
      <c r="D792" s="7"/>
    </row>
    <row r="793" spans="4:4" ht="15.75" customHeight="1" x14ac:dyDescent="0.25">
      <c r="D793" s="7"/>
    </row>
    <row r="794" spans="4:4" ht="15.75" customHeight="1" x14ac:dyDescent="0.25">
      <c r="D794" s="7"/>
    </row>
    <row r="795" spans="4:4" ht="15.75" customHeight="1" x14ac:dyDescent="0.25">
      <c r="D795" s="7"/>
    </row>
    <row r="796" spans="4:4" ht="15.75" customHeight="1" x14ac:dyDescent="0.25">
      <c r="D796" s="7"/>
    </row>
    <row r="797" spans="4:4" ht="15.75" customHeight="1" x14ac:dyDescent="0.25">
      <c r="D797" s="7"/>
    </row>
    <row r="798" spans="4:4" ht="15.75" customHeight="1" x14ac:dyDescent="0.25">
      <c r="D798" s="7"/>
    </row>
    <row r="799" spans="4:4" ht="15.75" customHeight="1" x14ac:dyDescent="0.25">
      <c r="D799" s="7"/>
    </row>
    <row r="800" spans="4:4" ht="15.75" customHeight="1" x14ac:dyDescent="0.25">
      <c r="D800" s="7"/>
    </row>
    <row r="801" spans="4:4" ht="15.75" customHeight="1" x14ac:dyDescent="0.25">
      <c r="D801" s="7"/>
    </row>
    <row r="802" spans="4:4" ht="15.75" customHeight="1" x14ac:dyDescent="0.25">
      <c r="D802" s="7"/>
    </row>
    <row r="803" spans="4:4" ht="15.75" customHeight="1" x14ac:dyDescent="0.25">
      <c r="D803" s="7"/>
    </row>
    <row r="804" spans="4:4" ht="15.75" customHeight="1" x14ac:dyDescent="0.25">
      <c r="D804" s="7"/>
    </row>
    <row r="805" spans="4:4" ht="15.75" customHeight="1" x14ac:dyDescent="0.25">
      <c r="D805" s="7"/>
    </row>
    <row r="806" spans="4:4" ht="15.75" customHeight="1" x14ac:dyDescent="0.25">
      <c r="D806" s="7"/>
    </row>
    <row r="807" spans="4:4" ht="15.75" customHeight="1" x14ac:dyDescent="0.25">
      <c r="D807" s="7"/>
    </row>
    <row r="808" spans="4:4" ht="15.75" customHeight="1" x14ac:dyDescent="0.25">
      <c r="D808" s="7"/>
    </row>
    <row r="809" spans="4:4" ht="15.75" customHeight="1" x14ac:dyDescent="0.25">
      <c r="D809" s="7"/>
    </row>
    <row r="810" spans="4:4" ht="15.75" customHeight="1" x14ac:dyDescent="0.25">
      <c r="D810" s="7"/>
    </row>
    <row r="811" spans="4:4" ht="15.75" customHeight="1" x14ac:dyDescent="0.25">
      <c r="D811" s="7"/>
    </row>
    <row r="812" spans="4:4" ht="15.75" customHeight="1" x14ac:dyDescent="0.25">
      <c r="D812" s="7"/>
    </row>
    <row r="813" spans="4:4" ht="15.75" customHeight="1" x14ac:dyDescent="0.25">
      <c r="D813" s="7"/>
    </row>
    <row r="814" spans="4:4" ht="15.75" customHeight="1" x14ac:dyDescent="0.25">
      <c r="D814" s="7"/>
    </row>
    <row r="815" spans="4:4" ht="15.75" customHeight="1" x14ac:dyDescent="0.25">
      <c r="D815" s="7"/>
    </row>
    <row r="816" spans="4:4" ht="15.75" customHeight="1" x14ac:dyDescent="0.25">
      <c r="D816" s="7"/>
    </row>
    <row r="817" spans="4:4" ht="15.75" customHeight="1" x14ac:dyDescent="0.25">
      <c r="D817" s="7"/>
    </row>
    <row r="818" spans="4:4" ht="15.75" customHeight="1" x14ac:dyDescent="0.25">
      <c r="D818" s="7"/>
    </row>
    <row r="819" spans="4:4" ht="15.75" customHeight="1" x14ac:dyDescent="0.25">
      <c r="D819" s="7"/>
    </row>
    <row r="820" spans="4:4" ht="15.75" customHeight="1" x14ac:dyDescent="0.25">
      <c r="D820" s="7"/>
    </row>
    <row r="821" spans="4:4" ht="15.75" customHeight="1" x14ac:dyDescent="0.25">
      <c r="D821" s="7"/>
    </row>
    <row r="822" spans="4:4" ht="15.75" customHeight="1" x14ac:dyDescent="0.25">
      <c r="D822" s="7"/>
    </row>
    <row r="823" spans="4:4" ht="15.75" customHeight="1" x14ac:dyDescent="0.25">
      <c r="D823" s="7"/>
    </row>
    <row r="824" spans="4:4" ht="15.75" customHeight="1" x14ac:dyDescent="0.25">
      <c r="D824" s="7"/>
    </row>
    <row r="825" spans="4:4" ht="15.75" customHeight="1" x14ac:dyDescent="0.25">
      <c r="D825" s="7"/>
    </row>
    <row r="826" spans="4:4" ht="15.75" customHeight="1" x14ac:dyDescent="0.25">
      <c r="D826" s="7"/>
    </row>
    <row r="827" spans="4:4" ht="15.75" customHeight="1" x14ac:dyDescent="0.25">
      <c r="D827" s="7"/>
    </row>
    <row r="828" spans="4:4" ht="15.75" customHeight="1" x14ac:dyDescent="0.25">
      <c r="D828" s="7"/>
    </row>
    <row r="829" spans="4:4" ht="15.75" customHeight="1" x14ac:dyDescent="0.25">
      <c r="D829" s="7"/>
    </row>
    <row r="830" spans="4:4" ht="15.75" customHeight="1" x14ac:dyDescent="0.25">
      <c r="D830" s="7"/>
    </row>
    <row r="831" spans="4:4" ht="15.75" customHeight="1" x14ac:dyDescent="0.25">
      <c r="D831" s="7"/>
    </row>
    <row r="832" spans="4:4" ht="15.75" customHeight="1" x14ac:dyDescent="0.25">
      <c r="D832" s="7"/>
    </row>
    <row r="833" spans="4:4" ht="15.75" customHeight="1" x14ac:dyDescent="0.25">
      <c r="D833" s="7"/>
    </row>
    <row r="834" spans="4:4" ht="15.75" customHeight="1" x14ac:dyDescent="0.25">
      <c r="D834" s="7"/>
    </row>
    <row r="835" spans="4:4" ht="15.75" customHeight="1" x14ac:dyDescent="0.25">
      <c r="D835" s="7"/>
    </row>
    <row r="836" spans="4:4" ht="15.75" customHeight="1" x14ac:dyDescent="0.25">
      <c r="D836" s="7"/>
    </row>
    <row r="837" spans="4:4" ht="15.75" customHeight="1" x14ac:dyDescent="0.25">
      <c r="D837" s="7"/>
    </row>
    <row r="838" spans="4:4" ht="15.75" customHeight="1" x14ac:dyDescent="0.25">
      <c r="D838" s="7"/>
    </row>
    <row r="839" spans="4:4" ht="15.75" customHeight="1" x14ac:dyDescent="0.25">
      <c r="D839" s="7"/>
    </row>
    <row r="840" spans="4:4" ht="15.75" customHeight="1" x14ac:dyDescent="0.25">
      <c r="D840" s="7"/>
    </row>
    <row r="841" spans="4:4" ht="15.75" customHeight="1" x14ac:dyDescent="0.25">
      <c r="D841" s="7"/>
    </row>
    <row r="842" spans="4:4" ht="15.75" customHeight="1" x14ac:dyDescent="0.25">
      <c r="D842" s="7"/>
    </row>
    <row r="843" spans="4:4" ht="15.75" customHeight="1" x14ac:dyDescent="0.25">
      <c r="D843" s="7"/>
    </row>
    <row r="844" spans="4:4" ht="15.75" customHeight="1" x14ac:dyDescent="0.25">
      <c r="D844" s="7"/>
    </row>
    <row r="845" spans="4:4" ht="15.75" customHeight="1" x14ac:dyDescent="0.25">
      <c r="D845" s="7"/>
    </row>
    <row r="846" spans="4:4" ht="15.75" customHeight="1" x14ac:dyDescent="0.25">
      <c r="D846" s="7"/>
    </row>
    <row r="847" spans="4:4" ht="15.75" customHeight="1" x14ac:dyDescent="0.25">
      <c r="D847" s="7"/>
    </row>
    <row r="848" spans="4:4" ht="15.75" customHeight="1" x14ac:dyDescent="0.25">
      <c r="D848" s="7"/>
    </row>
    <row r="849" spans="4:4" ht="15.75" customHeight="1" x14ac:dyDescent="0.25">
      <c r="D849" s="7"/>
    </row>
    <row r="850" spans="4:4" ht="15.75" customHeight="1" x14ac:dyDescent="0.25">
      <c r="D850" s="7"/>
    </row>
    <row r="851" spans="4:4" ht="15.75" customHeight="1" x14ac:dyDescent="0.25">
      <c r="D851" s="7"/>
    </row>
    <row r="852" spans="4:4" ht="15.75" customHeight="1" x14ac:dyDescent="0.25">
      <c r="D852" s="7"/>
    </row>
    <row r="853" spans="4:4" ht="15.75" customHeight="1" x14ac:dyDescent="0.25">
      <c r="D853" s="7"/>
    </row>
    <row r="854" spans="4:4" ht="15.75" customHeight="1" x14ac:dyDescent="0.25">
      <c r="D854" s="7"/>
    </row>
    <row r="855" spans="4:4" ht="15.75" customHeight="1" x14ac:dyDescent="0.25">
      <c r="D855" s="7"/>
    </row>
    <row r="856" spans="4:4" ht="15.75" customHeight="1" x14ac:dyDescent="0.25">
      <c r="D856" s="7"/>
    </row>
    <row r="857" spans="4:4" ht="15.75" customHeight="1" x14ac:dyDescent="0.25">
      <c r="D857" s="7"/>
    </row>
    <row r="858" spans="4:4" ht="15.75" customHeight="1" x14ac:dyDescent="0.25">
      <c r="D858" s="7"/>
    </row>
    <row r="859" spans="4:4" ht="15.75" customHeight="1" x14ac:dyDescent="0.25">
      <c r="D859" s="7"/>
    </row>
    <row r="860" spans="4:4" ht="15.75" customHeight="1" x14ac:dyDescent="0.25">
      <c r="D860" s="7"/>
    </row>
    <row r="861" spans="4:4" ht="15.75" customHeight="1" x14ac:dyDescent="0.25">
      <c r="D861" s="7"/>
    </row>
    <row r="862" spans="4:4" ht="15.75" customHeight="1" x14ac:dyDescent="0.25">
      <c r="D862" s="7"/>
    </row>
    <row r="863" spans="4:4" ht="15.75" customHeight="1" x14ac:dyDescent="0.25">
      <c r="D863" s="7"/>
    </row>
    <row r="864" spans="4:4" ht="15.75" customHeight="1" x14ac:dyDescent="0.25">
      <c r="D864" s="7"/>
    </row>
    <row r="865" spans="4:4" ht="15.75" customHeight="1" x14ac:dyDescent="0.25">
      <c r="D865" s="7"/>
    </row>
    <row r="866" spans="4:4" ht="15.75" customHeight="1" x14ac:dyDescent="0.25">
      <c r="D866" s="7"/>
    </row>
    <row r="867" spans="4:4" ht="15.75" customHeight="1" x14ac:dyDescent="0.25">
      <c r="D867" s="7"/>
    </row>
    <row r="868" spans="4:4" ht="15.75" customHeight="1" x14ac:dyDescent="0.25">
      <c r="D868" s="7"/>
    </row>
    <row r="869" spans="4:4" ht="15.75" customHeight="1" x14ac:dyDescent="0.25">
      <c r="D869" s="7"/>
    </row>
    <row r="870" spans="4:4" ht="15.75" customHeight="1" x14ac:dyDescent="0.25">
      <c r="D870" s="7"/>
    </row>
    <row r="871" spans="4:4" ht="15.75" customHeight="1" x14ac:dyDescent="0.25">
      <c r="D871" s="7"/>
    </row>
    <row r="872" spans="4:4" ht="15.75" customHeight="1" x14ac:dyDescent="0.25">
      <c r="D872" s="7"/>
    </row>
    <row r="873" spans="4:4" ht="15.75" customHeight="1" x14ac:dyDescent="0.25">
      <c r="D873" s="7"/>
    </row>
    <row r="874" spans="4:4" ht="15.75" customHeight="1" x14ac:dyDescent="0.25">
      <c r="D874" s="7"/>
    </row>
    <row r="875" spans="4:4" ht="15.75" customHeight="1" x14ac:dyDescent="0.25">
      <c r="D875" s="7"/>
    </row>
    <row r="876" spans="4:4" ht="15.75" customHeight="1" x14ac:dyDescent="0.25">
      <c r="D876" s="7"/>
    </row>
    <row r="877" spans="4:4" ht="15.75" customHeight="1" x14ac:dyDescent="0.25">
      <c r="D877" s="7"/>
    </row>
    <row r="878" spans="4:4" ht="15.75" customHeight="1" x14ac:dyDescent="0.25">
      <c r="D878" s="7"/>
    </row>
    <row r="879" spans="4:4" ht="15.75" customHeight="1" x14ac:dyDescent="0.25">
      <c r="D879" s="7"/>
    </row>
    <row r="880" spans="4:4" ht="15.75" customHeight="1" x14ac:dyDescent="0.25">
      <c r="D880" s="7"/>
    </row>
    <row r="881" spans="4:4" ht="15.75" customHeight="1" x14ac:dyDescent="0.25">
      <c r="D881" s="7"/>
    </row>
    <row r="882" spans="4:4" ht="15.75" customHeight="1" x14ac:dyDescent="0.25">
      <c r="D882" s="7"/>
    </row>
    <row r="883" spans="4:4" ht="15.75" customHeight="1" x14ac:dyDescent="0.25">
      <c r="D883" s="7"/>
    </row>
    <row r="884" spans="4:4" ht="15.75" customHeight="1" x14ac:dyDescent="0.25">
      <c r="D884" s="7"/>
    </row>
    <row r="885" spans="4:4" ht="15.75" customHeight="1" x14ac:dyDescent="0.25">
      <c r="D885" s="7"/>
    </row>
    <row r="886" spans="4:4" ht="15.75" customHeight="1" x14ac:dyDescent="0.25">
      <c r="D886" s="7"/>
    </row>
    <row r="887" spans="4:4" ht="15.75" customHeight="1" x14ac:dyDescent="0.25">
      <c r="D887" s="7"/>
    </row>
    <row r="888" spans="4:4" ht="15.75" customHeight="1" x14ac:dyDescent="0.25">
      <c r="D888" s="7"/>
    </row>
    <row r="889" spans="4:4" ht="15.75" customHeight="1" x14ac:dyDescent="0.25">
      <c r="D889" s="7"/>
    </row>
    <row r="890" spans="4:4" ht="15.75" customHeight="1" x14ac:dyDescent="0.25">
      <c r="D890" s="7"/>
    </row>
    <row r="891" spans="4:4" ht="15.75" customHeight="1" x14ac:dyDescent="0.25">
      <c r="D891" s="7"/>
    </row>
    <row r="892" spans="4:4" ht="15.75" customHeight="1" x14ac:dyDescent="0.25">
      <c r="D892" s="7"/>
    </row>
    <row r="893" spans="4:4" ht="15.75" customHeight="1" x14ac:dyDescent="0.25">
      <c r="D893" s="7"/>
    </row>
    <row r="894" spans="4:4" ht="15.75" customHeight="1" x14ac:dyDescent="0.25">
      <c r="D894" s="7"/>
    </row>
    <row r="895" spans="4:4" ht="15.75" customHeight="1" x14ac:dyDescent="0.25">
      <c r="D895" s="7"/>
    </row>
    <row r="896" spans="4:4" ht="15.75" customHeight="1" x14ac:dyDescent="0.25">
      <c r="D896" s="7"/>
    </row>
    <row r="897" spans="4:4" ht="15.75" customHeight="1" x14ac:dyDescent="0.25">
      <c r="D897" s="7"/>
    </row>
    <row r="898" spans="4:4" ht="15.75" customHeight="1" x14ac:dyDescent="0.25">
      <c r="D898" s="7"/>
    </row>
    <row r="899" spans="4:4" ht="15.75" customHeight="1" x14ac:dyDescent="0.25">
      <c r="D899" s="7"/>
    </row>
    <row r="900" spans="4:4" ht="15.75" customHeight="1" x14ac:dyDescent="0.25">
      <c r="D900" s="7"/>
    </row>
    <row r="901" spans="4:4" ht="15.75" customHeight="1" x14ac:dyDescent="0.25">
      <c r="D901" s="7"/>
    </row>
    <row r="902" spans="4:4" ht="15.75" customHeight="1" x14ac:dyDescent="0.25">
      <c r="D902" s="7"/>
    </row>
    <row r="903" spans="4:4" ht="15.75" customHeight="1" x14ac:dyDescent="0.25">
      <c r="D903" s="7"/>
    </row>
    <row r="904" spans="4:4" ht="15.75" customHeight="1" x14ac:dyDescent="0.25">
      <c r="D904" s="7"/>
    </row>
    <row r="905" spans="4:4" ht="15.75" customHeight="1" x14ac:dyDescent="0.25">
      <c r="D905" s="7"/>
    </row>
    <row r="906" spans="4:4" ht="15.75" customHeight="1" x14ac:dyDescent="0.25">
      <c r="D906" s="7"/>
    </row>
    <row r="907" spans="4:4" ht="15.75" customHeight="1" x14ac:dyDescent="0.25">
      <c r="D907" s="7"/>
    </row>
    <row r="908" spans="4:4" ht="15.75" customHeight="1" x14ac:dyDescent="0.25">
      <c r="D908" s="7"/>
    </row>
    <row r="909" spans="4:4" ht="15.75" customHeight="1" x14ac:dyDescent="0.25">
      <c r="D909" s="7"/>
    </row>
    <row r="910" spans="4:4" ht="15.75" customHeight="1" x14ac:dyDescent="0.25">
      <c r="D910" s="7"/>
    </row>
    <row r="911" spans="4:4" ht="15.75" customHeight="1" x14ac:dyDescent="0.25">
      <c r="D911" s="7"/>
    </row>
    <row r="912" spans="4:4" ht="15.75" customHeight="1" x14ac:dyDescent="0.25">
      <c r="D912" s="7"/>
    </row>
    <row r="913" spans="4:4" ht="15.75" customHeight="1" x14ac:dyDescent="0.25">
      <c r="D913" s="7"/>
    </row>
    <row r="914" spans="4:4" ht="15.75" customHeight="1" x14ac:dyDescent="0.25">
      <c r="D914" s="7"/>
    </row>
    <row r="915" spans="4:4" ht="15.75" customHeight="1" x14ac:dyDescent="0.25">
      <c r="D915" s="7"/>
    </row>
    <row r="916" spans="4:4" ht="15.75" customHeight="1" x14ac:dyDescent="0.25">
      <c r="D916" s="7"/>
    </row>
    <row r="917" spans="4:4" ht="15.75" customHeight="1" x14ac:dyDescent="0.25">
      <c r="D917" s="7"/>
    </row>
    <row r="918" spans="4:4" ht="15.75" customHeight="1" x14ac:dyDescent="0.25">
      <c r="D918" s="7"/>
    </row>
    <row r="919" spans="4:4" ht="15.75" customHeight="1" x14ac:dyDescent="0.25">
      <c r="D919" s="7"/>
    </row>
    <row r="920" spans="4:4" ht="15.75" customHeight="1" x14ac:dyDescent="0.25">
      <c r="D920" s="7"/>
    </row>
    <row r="921" spans="4:4" ht="15.75" customHeight="1" x14ac:dyDescent="0.25">
      <c r="D921" s="7"/>
    </row>
    <row r="922" spans="4:4" ht="15.75" customHeight="1" x14ac:dyDescent="0.25">
      <c r="D922" s="7"/>
    </row>
    <row r="923" spans="4:4" ht="15.75" customHeight="1" x14ac:dyDescent="0.25">
      <c r="D923" s="7"/>
    </row>
    <row r="924" spans="4:4" ht="15.75" customHeight="1" x14ac:dyDescent="0.25">
      <c r="D924" s="7"/>
    </row>
    <row r="925" spans="4:4" ht="15.75" customHeight="1" x14ac:dyDescent="0.25">
      <c r="D925" s="7"/>
    </row>
    <row r="926" spans="4:4" ht="15.75" customHeight="1" x14ac:dyDescent="0.25">
      <c r="D926" s="7"/>
    </row>
    <row r="927" spans="4:4" ht="15.75" customHeight="1" x14ac:dyDescent="0.25">
      <c r="D927" s="7"/>
    </row>
    <row r="928" spans="4:4" ht="15.75" customHeight="1" x14ac:dyDescent="0.25">
      <c r="D928" s="7"/>
    </row>
    <row r="929" spans="4:4" ht="15.75" customHeight="1" x14ac:dyDescent="0.25">
      <c r="D929" s="7"/>
    </row>
    <row r="930" spans="4:4" ht="15.75" customHeight="1" x14ac:dyDescent="0.25">
      <c r="D930" s="7"/>
    </row>
    <row r="931" spans="4:4" ht="15.75" customHeight="1" x14ac:dyDescent="0.25">
      <c r="D931" s="7"/>
    </row>
    <row r="932" spans="4:4" ht="15.75" customHeight="1" x14ac:dyDescent="0.25">
      <c r="D932" s="7"/>
    </row>
    <row r="933" spans="4:4" ht="15.75" customHeight="1" x14ac:dyDescent="0.25">
      <c r="D933" s="7"/>
    </row>
    <row r="934" spans="4:4" ht="15.75" customHeight="1" x14ac:dyDescent="0.25">
      <c r="D934" s="7"/>
    </row>
    <row r="935" spans="4:4" ht="15.75" customHeight="1" x14ac:dyDescent="0.25">
      <c r="D935" s="7"/>
    </row>
    <row r="936" spans="4:4" ht="15.75" customHeight="1" x14ac:dyDescent="0.25">
      <c r="D936" s="7"/>
    </row>
    <row r="937" spans="4:4" ht="15.75" customHeight="1" x14ac:dyDescent="0.25">
      <c r="D937" s="7"/>
    </row>
    <row r="938" spans="4:4" ht="15.75" customHeight="1" x14ac:dyDescent="0.25">
      <c r="D938" s="7"/>
    </row>
    <row r="939" spans="4:4" ht="15.75" customHeight="1" x14ac:dyDescent="0.25">
      <c r="D939" s="7"/>
    </row>
    <row r="940" spans="4:4" ht="15.75" customHeight="1" x14ac:dyDescent="0.25">
      <c r="D940" s="7"/>
    </row>
    <row r="941" spans="4:4" ht="15.75" customHeight="1" x14ac:dyDescent="0.25">
      <c r="D941" s="7"/>
    </row>
    <row r="942" spans="4:4" ht="15.75" customHeight="1" x14ac:dyDescent="0.25">
      <c r="D942" s="7"/>
    </row>
    <row r="943" spans="4:4" ht="15.75" customHeight="1" x14ac:dyDescent="0.25">
      <c r="D943" s="7"/>
    </row>
    <row r="944" spans="4:4" ht="15.75" customHeight="1" x14ac:dyDescent="0.25">
      <c r="D944" s="7"/>
    </row>
    <row r="945" spans="4:4" ht="15.75" customHeight="1" x14ac:dyDescent="0.25">
      <c r="D945" s="7"/>
    </row>
    <row r="946" spans="4:4" ht="15.75" customHeight="1" x14ac:dyDescent="0.25">
      <c r="D946" s="7"/>
    </row>
    <row r="947" spans="4:4" ht="15.75" customHeight="1" x14ac:dyDescent="0.25">
      <c r="D947" s="7"/>
    </row>
    <row r="948" spans="4:4" ht="15.75" customHeight="1" x14ac:dyDescent="0.25">
      <c r="D948" s="7"/>
    </row>
    <row r="949" spans="4:4" ht="15.75" customHeight="1" x14ac:dyDescent="0.25">
      <c r="D949" s="7"/>
    </row>
    <row r="950" spans="4:4" ht="15.75" customHeight="1" x14ac:dyDescent="0.25">
      <c r="D950" s="7"/>
    </row>
    <row r="951" spans="4:4" ht="15.75" customHeight="1" x14ac:dyDescent="0.25">
      <c r="D951" s="7"/>
    </row>
    <row r="952" spans="4:4" ht="15.75" customHeight="1" x14ac:dyDescent="0.25">
      <c r="D952" s="7"/>
    </row>
    <row r="953" spans="4:4" ht="15.75" customHeight="1" x14ac:dyDescent="0.25">
      <c r="D953" s="7"/>
    </row>
    <row r="954" spans="4:4" ht="15.75" customHeight="1" x14ac:dyDescent="0.25">
      <c r="D954" s="7"/>
    </row>
    <row r="955" spans="4:4" ht="15.75" customHeight="1" x14ac:dyDescent="0.25">
      <c r="D955" s="7"/>
    </row>
    <row r="956" spans="4:4" ht="15.75" customHeight="1" x14ac:dyDescent="0.25">
      <c r="D956" s="7"/>
    </row>
    <row r="957" spans="4:4" ht="15.75" customHeight="1" x14ac:dyDescent="0.25">
      <c r="D957" s="7"/>
    </row>
    <row r="958" spans="4:4" ht="15.75" customHeight="1" x14ac:dyDescent="0.25">
      <c r="D958" s="7"/>
    </row>
    <row r="959" spans="4:4" ht="15.75" customHeight="1" x14ac:dyDescent="0.25">
      <c r="D959" s="7"/>
    </row>
    <row r="960" spans="4:4" ht="15.75" customHeight="1" x14ac:dyDescent="0.25">
      <c r="D960" s="7"/>
    </row>
    <row r="961" spans="4:4" ht="15.75" customHeight="1" x14ac:dyDescent="0.25">
      <c r="D961" s="7"/>
    </row>
    <row r="962" spans="4:4" ht="15.75" customHeight="1" x14ac:dyDescent="0.25">
      <c r="D962" s="7"/>
    </row>
    <row r="963" spans="4:4" ht="15.75" customHeight="1" x14ac:dyDescent="0.25">
      <c r="D963" s="7"/>
    </row>
    <row r="964" spans="4:4" ht="15.75" customHeight="1" x14ac:dyDescent="0.25">
      <c r="D964" s="7"/>
    </row>
    <row r="965" spans="4:4" ht="15.75" customHeight="1" x14ac:dyDescent="0.25">
      <c r="D965" s="7"/>
    </row>
    <row r="966" spans="4:4" ht="15.75" customHeight="1" x14ac:dyDescent="0.25">
      <c r="D966" s="7"/>
    </row>
    <row r="967" spans="4:4" ht="15.75" customHeight="1" x14ac:dyDescent="0.25">
      <c r="D967" s="7"/>
    </row>
    <row r="968" spans="4:4" ht="15.75" customHeight="1" x14ac:dyDescent="0.25">
      <c r="D968" s="7"/>
    </row>
    <row r="969" spans="4:4" ht="15.75" customHeight="1" x14ac:dyDescent="0.25">
      <c r="D969" s="7"/>
    </row>
    <row r="970" spans="4:4" ht="15.75" customHeight="1" x14ac:dyDescent="0.25">
      <c r="D970" s="7"/>
    </row>
    <row r="971" spans="4:4" ht="15.75" customHeight="1" x14ac:dyDescent="0.25">
      <c r="D971" s="7"/>
    </row>
    <row r="972" spans="4:4" ht="15.75" customHeight="1" x14ac:dyDescent="0.25">
      <c r="D972" s="7"/>
    </row>
    <row r="973" spans="4:4" ht="15.75" customHeight="1" x14ac:dyDescent="0.25">
      <c r="D973" s="7"/>
    </row>
    <row r="974" spans="4:4" ht="15.75" customHeight="1" x14ac:dyDescent="0.25">
      <c r="D974" s="7"/>
    </row>
    <row r="975" spans="4:4" ht="15.75" customHeight="1" x14ac:dyDescent="0.25">
      <c r="D975" s="7"/>
    </row>
    <row r="976" spans="4:4" ht="15.75" customHeight="1" x14ac:dyDescent="0.25">
      <c r="D976" s="7"/>
    </row>
    <row r="977" spans="4:4" ht="15.75" customHeight="1" x14ac:dyDescent="0.25">
      <c r="D977" s="7"/>
    </row>
    <row r="978" spans="4:4" ht="15.75" customHeight="1" x14ac:dyDescent="0.25">
      <c r="D978" s="7"/>
    </row>
    <row r="979" spans="4:4" ht="15.75" customHeight="1" x14ac:dyDescent="0.25">
      <c r="D979" s="7"/>
    </row>
    <row r="980" spans="4:4" ht="15.75" customHeight="1" x14ac:dyDescent="0.25">
      <c r="D980" s="7"/>
    </row>
    <row r="981" spans="4:4" ht="15.75" customHeight="1" x14ac:dyDescent="0.25">
      <c r="D981" s="7"/>
    </row>
    <row r="982" spans="4:4" ht="15.75" customHeight="1" x14ac:dyDescent="0.25">
      <c r="D982" s="7"/>
    </row>
    <row r="983" spans="4:4" ht="15.75" customHeight="1" x14ac:dyDescent="0.25">
      <c r="D983" s="7"/>
    </row>
    <row r="984" spans="4:4" ht="15.75" customHeight="1" x14ac:dyDescent="0.25">
      <c r="D984" s="7"/>
    </row>
    <row r="985" spans="4:4" ht="15.75" customHeight="1" x14ac:dyDescent="0.25">
      <c r="D985" s="7"/>
    </row>
    <row r="986" spans="4:4" ht="15.75" customHeight="1" x14ac:dyDescent="0.25">
      <c r="D986" s="7"/>
    </row>
    <row r="987" spans="4:4" ht="15.75" customHeight="1" x14ac:dyDescent="0.25">
      <c r="D987" s="7"/>
    </row>
    <row r="988" spans="4:4" ht="15.75" customHeight="1" x14ac:dyDescent="0.25">
      <c r="D988" s="7"/>
    </row>
    <row r="989" spans="4:4" ht="15.75" customHeight="1" x14ac:dyDescent="0.25">
      <c r="D989" s="7"/>
    </row>
  </sheetData>
  <mergeCells count="1">
    <mergeCell ref="A1:D1"/>
  </mergeCells>
  <pageMargins left="0.25" right="0.25" top="0.75" bottom="0.75" header="0.3" footer="0.3"/>
  <pageSetup paperSize="8" scale="8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M1006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8.85546875" style="7" hidden="1" customWidth="1"/>
    <col min="2" max="2" width="53.42578125" customWidth="1"/>
    <col min="3" max="3" width="7" style="7" customWidth="1"/>
    <col min="4" max="4" width="46.28515625" customWidth="1"/>
    <col min="5" max="5" width="8" customWidth="1"/>
    <col min="6" max="12" width="6.85546875" customWidth="1"/>
    <col min="13" max="13" width="13.85546875" customWidth="1"/>
    <col min="14" max="28" width="10.7109375" customWidth="1"/>
  </cols>
  <sheetData>
    <row r="1" spans="1:13" ht="25.5" customHeight="1" x14ac:dyDescent="0.25">
      <c r="B1" s="300" t="s">
        <v>605</v>
      </c>
      <c r="C1" s="300"/>
      <c r="D1" s="301"/>
      <c r="E1" s="301"/>
      <c r="F1" s="92"/>
      <c r="G1" s="92"/>
      <c r="H1" s="92"/>
      <c r="I1" s="92"/>
      <c r="J1" s="92"/>
      <c r="K1" s="92"/>
      <c r="L1" s="92"/>
      <c r="M1" s="92"/>
    </row>
    <row r="2" spans="1:13" ht="43.5" customHeight="1" x14ac:dyDescent="0.25">
      <c r="A2" s="220" t="s">
        <v>210</v>
      </c>
      <c r="B2" s="165" t="s">
        <v>211</v>
      </c>
      <c r="C2" s="61" t="s">
        <v>348</v>
      </c>
      <c r="D2" s="61" t="s">
        <v>213</v>
      </c>
      <c r="E2" s="61" t="s">
        <v>214</v>
      </c>
      <c r="F2" s="61" t="s">
        <v>3</v>
      </c>
      <c r="G2" s="61" t="s">
        <v>5</v>
      </c>
      <c r="H2" s="61" t="s">
        <v>7</v>
      </c>
      <c r="I2" s="61" t="s">
        <v>9</v>
      </c>
      <c r="J2" s="61" t="s">
        <v>11</v>
      </c>
      <c r="K2" s="61" t="s">
        <v>13</v>
      </c>
      <c r="L2" s="61" t="s">
        <v>15</v>
      </c>
      <c r="M2" s="1" t="s">
        <v>216</v>
      </c>
    </row>
    <row r="3" spans="1:13" x14ac:dyDescent="0.25">
      <c r="A3" s="113">
        <v>2200</v>
      </c>
      <c r="B3" s="104" t="s">
        <v>54</v>
      </c>
      <c r="C3" s="113" t="s">
        <v>55</v>
      </c>
      <c r="D3" s="222" t="s">
        <v>56</v>
      </c>
      <c r="E3" s="104" t="s">
        <v>217</v>
      </c>
      <c r="F3" s="221">
        <v>9.5</v>
      </c>
      <c r="G3" s="221">
        <v>9.5</v>
      </c>
      <c r="H3" s="221">
        <v>9.9</v>
      </c>
      <c r="I3" s="221">
        <v>8.9</v>
      </c>
      <c r="J3" s="221">
        <v>9.9</v>
      </c>
      <c r="K3" s="221">
        <v>9.9</v>
      </c>
      <c r="L3" s="221">
        <v>9.5</v>
      </c>
      <c r="M3" s="219" t="s">
        <v>219</v>
      </c>
    </row>
    <row r="4" spans="1:13" x14ac:dyDescent="0.25">
      <c r="A4" s="216">
        <v>2228</v>
      </c>
      <c r="B4" s="104" t="s">
        <v>54</v>
      </c>
      <c r="C4" s="113" t="s">
        <v>55</v>
      </c>
      <c r="D4" s="222" t="s">
        <v>57</v>
      </c>
      <c r="E4" s="104" t="s">
        <v>217</v>
      </c>
      <c r="F4" s="267" t="s">
        <v>543</v>
      </c>
      <c r="G4" s="221">
        <v>8.9</v>
      </c>
      <c r="H4" s="221">
        <v>9.5</v>
      </c>
      <c r="I4" s="221">
        <v>6.9</v>
      </c>
      <c r="J4" s="221">
        <v>9.5</v>
      </c>
      <c r="K4" s="221">
        <v>9.5</v>
      </c>
      <c r="L4" s="221">
        <v>9.9</v>
      </c>
      <c r="M4" s="219" t="s">
        <v>221</v>
      </c>
    </row>
    <row r="5" spans="1:13" x14ac:dyDescent="0.25">
      <c r="A5" s="216">
        <v>2242</v>
      </c>
      <c r="B5" s="104" t="s">
        <v>54</v>
      </c>
      <c r="C5" s="113" t="s">
        <v>55</v>
      </c>
      <c r="D5" s="222" t="s">
        <v>58</v>
      </c>
      <c r="E5" s="104" t="s">
        <v>222</v>
      </c>
      <c r="F5" s="221">
        <v>7.1</v>
      </c>
      <c r="G5" s="221">
        <v>9</v>
      </c>
      <c r="H5" s="221">
        <v>8.8000000000000007</v>
      </c>
      <c r="I5" s="221">
        <v>9.8000000000000007</v>
      </c>
      <c r="J5" s="221">
        <v>9.8000000000000007</v>
      </c>
      <c r="K5" s="221">
        <v>10</v>
      </c>
      <c r="L5" s="221">
        <v>10</v>
      </c>
      <c r="M5" s="219" t="s">
        <v>220</v>
      </c>
    </row>
    <row r="6" spans="1:13" x14ac:dyDescent="0.25">
      <c r="A6" s="113">
        <v>2079</v>
      </c>
      <c r="B6" s="104" t="s">
        <v>54</v>
      </c>
      <c r="C6" s="113" t="s">
        <v>55</v>
      </c>
      <c r="D6" s="104" t="s">
        <v>59</v>
      </c>
      <c r="E6" s="104" t="s">
        <v>223</v>
      </c>
      <c r="F6" s="221">
        <v>6.3</v>
      </c>
      <c r="G6" s="221">
        <v>6.6</v>
      </c>
      <c r="H6" s="221">
        <v>7.2</v>
      </c>
      <c r="I6" s="221">
        <v>7.2</v>
      </c>
      <c r="J6" s="221">
        <v>7.4</v>
      </c>
      <c r="K6" s="221">
        <v>6.9</v>
      </c>
      <c r="L6" s="221">
        <v>6.5</v>
      </c>
      <c r="M6" s="219"/>
    </row>
    <row r="7" spans="1:13" x14ac:dyDescent="0.25">
      <c r="A7" s="113">
        <v>2201</v>
      </c>
      <c r="B7" s="104" t="s">
        <v>54</v>
      </c>
      <c r="C7" s="113" t="s">
        <v>55</v>
      </c>
      <c r="D7" s="104" t="s">
        <v>60</v>
      </c>
      <c r="E7" s="104" t="s">
        <v>224</v>
      </c>
      <c r="F7" s="221">
        <v>7.4</v>
      </c>
      <c r="G7" s="221">
        <v>8.1999999999999993</v>
      </c>
      <c r="H7" s="221">
        <v>8.1</v>
      </c>
      <c r="I7" s="221">
        <v>8.1</v>
      </c>
      <c r="J7" s="221">
        <v>8.6</v>
      </c>
      <c r="K7" s="221">
        <v>7.7</v>
      </c>
      <c r="L7" s="221">
        <v>8.1999999999999993</v>
      </c>
      <c r="M7" s="219"/>
    </row>
    <row r="8" spans="1:13" x14ac:dyDescent="0.25">
      <c r="A8" s="113">
        <v>2170</v>
      </c>
      <c r="B8" s="104" t="s">
        <v>66</v>
      </c>
      <c r="C8" s="113" t="s">
        <v>55</v>
      </c>
      <c r="D8" s="104" t="s">
        <v>67</v>
      </c>
      <c r="E8" s="104" t="s">
        <v>232</v>
      </c>
      <c r="F8" s="221">
        <v>8.8000000000000007</v>
      </c>
      <c r="G8" s="221">
        <v>8.1</v>
      </c>
      <c r="H8" s="221">
        <v>9.6999999999999993</v>
      </c>
      <c r="I8" s="221">
        <v>9.1999999999999993</v>
      </c>
      <c r="J8" s="221">
        <v>9.3000000000000007</v>
      </c>
      <c r="K8" s="221">
        <v>8.1999999999999993</v>
      </c>
      <c r="L8" s="221">
        <v>8.9</v>
      </c>
      <c r="M8" s="219"/>
    </row>
    <row r="9" spans="1:13" x14ac:dyDescent="0.25">
      <c r="A9" s="113">
        <v>2173</v>
      </c>
      <c r="B9" s="104" t="s">
        <v>66</v>
      </c>
      <c r="C9" s="113" t="s">
        <v>55</v>
      </c>
      <c r="D9" s="104" t="s">
        <v>68</v>
      </c>
      <c r="E9" s="104" t="s">
        <v>232</v>
      </c>
      <c r="F9" s="221">
        <v>7</v>
      </c>
      <c r="G9" s="221">
        <v>7.3</v>
      </c>
      <c r="H9" s="221">
        <v>7.2</v>
      </c>
      <c r="I9" s="221">
        <v>6.3</v>
      </c>
      <c r="J9" s="221">
        <v>7.6</v>
      </c>
      <c r="K9" s="221">
        <v>6.8</v>
      </c>
      <c r="L9" s="221">
        <v>7.6</v>
      </c>
      <c r="M9" s="219"/>
    </row>
    <row r="10" spans="1:13" x14ac:dyDescent="0.25">
      <c r="A10" s="113">
        <v>2175</v>
      </c>
      <c r="B10" s="104" t="s">
        <v>66</v>
      </c>
      <c r="C10" s="113" t="s">
        <v>55</v>
      </c>
      <c r="D10" s="222" t="s">
        <v>69</v>
      </c>
      <c r="E10" s="104" t="s">
        <v>232</v>
      </c>
      <c r="F10" s="221">
        <v>10</v>
      </c>
      <c r="G10" s="221">
        <v>8.6</v>
      </c>
      <c r="H10" s="221">
        <v>9.1</v>
      </c>
      <c r="I10" s="221">
        <v>9.5</v>
      </c>
      <c r="J10" s="221">
        <v>9.8000000000000007</v>
      </c>
      <c r="K10" s="221">
        <v>10</v>
      </c>
      <c r="L10" s="221">
        <v>9.3000000000000007</v>
      </c>
      <c r="M10" s="219"/>
    </row>
    <row r="11" spans="1:13" x14ac:dyDescent="0.25">
      <c r="A11" s="113">
        <v>2237</v>
      </c>
      <c r="B11" s="104" t="s">
        <v>66</v>
      </c>
      <c r="C11" s="113" t="s">
        <v>55</v>
      </c>
      <c r="D11" s="104" t="s">
        <v>71</v>
      </c>
      <c r="E11" s="104" t="s">
        <v>233</v>
      </c>
      <c r="F11" s="221">
        <v>9.6</v>
      </c>
      <c r="G11" s="221">
        <v>9.6999999999999993</v>
      </c>
      <c r="H11" s="221">
        <v>9.6999999999999993</v>
      </c>
      <c r="I11" s="221">
        <v>9.5</v>
      </c>
      <c r="J11" s="221">
        <v>9.6</v>
      </c>
      <c r="K11" s="221">
        <v>9.6999999999999993</v>
      </c>
      <c r="L11" s="221">
        <v>9.8000000000000007</v>
      </c>
      <c r="M11" s="219" t="s">
        <v>221</v>
      </c>
    </row>
    <row r="12" spans="1:13" x14ac:dyDescent="0.25">
      <c r="A12" s="113">
        <v>2166</v>
      </c>
      <c r="B12" s="104" t="s">
        <v>66</v>
      </c>
      <c r="C12" s="113" t="s">
        <v>55</v>
      </c>
      <c r="D12" s="104" t="s">
        <v>72</v>
      </c>
      <c r="E12" s="104" t="s">
        <v>233</v>
      </c>
      <c r="F12" s="221">
        <v>7.8</v>
      </c>
      <c r="G12" s="221">
        <v>7.6</v>
      </c>
      <c r="H12" s="221">
        <v>9.6999999999999993</v>
      </c>
      <c r="I12" s="221">
        <v>9.8000000000000007</v>
      </c>
      <c r="J12" s="221">
        <v>9.8000000000000007</v>
      </c>
      <c r="K12" s="221">
        <v>9.8000000000000007</v>
      </c>
      <c r="L12" s="221">
        <v>9.8000000000000007</v>
      </c>
      <c r="M12" s="219"/>
    </row>
    <row r="13" spans="1:13" x14ac:dyDescent="0.25">
      <c r="A13" s="113">
        <v>2194</v>
      </c>
      <c r="B13" s="104" t="s">
        <v>78</v>
      </c>
      <c r="C13" s="113" t="s">
        <v>55</v>
      </c>
      <c r="D13" s="104" t="s">
        <v>79</v>
      </c>
      <c r="E13" s="104" t="s">
        <v>240</v>
      </c>
      <c r="F13" s="221">
        <v>6.5</v>
      </c>
      <c r="G13" s="221">
        <v>7.5</v>
      </c>
      <c r="H13" s="221">
        <v>7.8</v>
      </c>
      <c r="I13" s="221">
        <v>8</v>
      </c>
      <c r="J13" s="221">
        <v>8</v>
      </c>
      <c r="K13" s="221">
        <v>7.8</v>
      </c>
      <c r="L13" s="221">
        <v>7.2</v>
      </c>
      <c r="M13" s="219"/>
    </row>
    <row r="14" spans="1:13" x14ac:dyDescent="0.25">
      <c r="A14" s="113">
        <v>2114</v>
      </c>
      <c r="B14" s="104" t="s">
        <v>78</v>
      </c>
      <c r="C14" s="113" t="s">
        <v>55</v>
      </c>
      <c r="D14" s="104" t="s">
        <v>376</v>
      </c>
      <c r="E14" s="104" t="s">
        <v>241</v>
      </c>
      <c r="F14" s="221">
        <v>6.7</v>
      </c>
      <c r="G14" s="221">
        <v>7.7</v>
      </c>
      <c r="H14" s="221">
        <v>7.9</v>
      </c>
      <c r="I14" s="221">
        <v>8</v>
      </c>
      <c r="J14" s="221">
        <v>8</v>
      </c>
      <c r="K14" s="221">
        <v>7.9</v>
      </c>
      <c r="L14" s="221">
        <v>7.6</v>
      </c>
      <c r="M14" s="219"/>
    </row>
    <row r="15" spans="1:13" x14ac:dyDescent="0.25">
      <c r="A15" s="113">
        <v>2113</v>
      </c>
      <c r="B15" s="104" t="s">
        <v>78</v>
      </c>
      <c r="C15" s="113" t="s">
        <v>55</v>
      </c>
      <c r="D15" s="104" t="s">
        <v>378</v>
      </c>
      <c r="E15" s="104" t="s">
        <v>241</v>
      </c>
      <c r="F15" s="221">
        <v>6.2</v>
      </c>
      <c r="G15" s="221">
        <v>6.9</v>
      </c>
      <c r="H15" s="221">
        <v>7</v>
      </c>
      <c r="I15" s="221">
        <v>7</v>
      </c>
      <c r="J15" s="221">
        <v>7.2</v>
      </c>
      <c r="K15" s="221">
        <v>7.1</v>
      </c>
      <c r="L15" s="221">
        <v>6.6</v>
      </c>
      <c r="M15" s="219"/>
    </row>
    <row r="16" spans="1:13" x14ac:dyDescent="0.25">
      <c r="A16" s="113">
        <v>2136</v>
      </c>
      <c r="B16" s="104" t="s">
        <v>78</v>
      </c>
      <c r="C16" s="113" t="s">
        <v>55</v>
      </c>
      <c r="D16" s="104" t="s">
        <v>82</v>
      </c>
      <c r="E16" s="104" t="s">
        <v>242</v>
      </c>
      <c r="F16" s="221">
        <v>7.9</v>
      </c>
      <c r="G16" s="221">
        <v>9.8000000000000007</v>
      </c>
      <c r="H16" s="221">
        <v>9.4</v>
      </c>
      <c r="I16" s="221">
        <v>9.6</v>
      </c>
      <c r="J16" s="221">
        <v>9.6</v>
      </c>
      <c r="K16" s="221">
        <v>9.8000000000000007</v>
      </c>
      <c r="L16" s="221">
        <v>9.6</v>
      </c>
      <c r="M16" s="219"/>
    </row>
    <row r="17" spans="1:13" x14ac:dyDescent="0.25">
      <c r="A17" s="113">
        <v>2137</v>
      </c>
      <c r="B17" s="104" t="s">
        <v>78</v>
      </c>
      <c r="C17" s="113" t="s">
        <v>55</v>
      </c>
      <c r="D17" s="104" t="s">
        <v>83</v>
      </c>
      <c r="E17" s="104" t="s">
        <v>242</v>
      </c>
      <c r="F17" s="221">
        <v>6.8</v>
      </c>
      <c r="G17" s="221">
        <v>7.6</v>
      </c>
      <c r="H17" s="221">
        <v>8</v>
      </c>
      <c r="I17" s="221">
        <v>8.1999999999999993</v>
      </c>
      <c r="J17" s="221">
        <v>8.3000000000000007</v>
      </c>
      <c r="K17" s="221">
        <v>8.1</v>
      </c>
      <c r="L17" s="221">
        <v>8</v>
      </c>
      <c r="M17" s="219"/>
    </row>
    <row r="18" spans="1:13" x14ac:dyDescent="0.25">
      <c r="A18" s="113">
        <v>2208</v>
      </c>
      <c r="B18" s="104" t="s">
        <v>92</v>
      </c>
      <c r="C18" s="113" t="s">
        <v>55</v>
      </c>
      <c r="D18" s="104" t="s">
        <v>93</v>
      </c>
      <c r="E18" s="104" t="s">
        <v>233</v>
      </c>
      <c r="F18" s="221">
        <v>8.8000000000000007</v>
      </c>
      <c r="G18" s="221">
        <v>8.1</v>
      </c>
      <c r="H18" s="221">
        <v>8.8000000000000007</v>
      </c>
      <c r="I18" s="221">
        <v>9.5</v>
      </c>
      <c r="J18" s="221">
        <v>9.6999999999999993</v>
      </c>
      <c r="K18" s="221">
        <v>9.5</v>
      </c>
      <c r="L18" s="221">
        <v>8.9</v>
      </c>
      <c r="M18" s="219"/>
    </row>
    <row r="19" spans="1:13" x14ac:dyDescent="0.25">
      <c r="A19" s="113">
        <v>2219</v>
      </c>
      <c r="B19" s="104" t="s">
        <v>95</v>
      </c>
      <c r="C19" s="113" t="s">
        <v>55</v>
      </c>
      <c r="D19" s="104" t="s">
        <v>96</v>
      </c>
      <c r="E19" s="104" t="s">
        <v>255</v>
      </c>
      <c r="F19" s="221">
        <v>7.6</v>
      </c>
      <c r="G19" s="221">
        <v>9.1</v>
      </c>
      <c r="H19" s="221">
        <v>9.3000000000000007</v>
      </c>
      <c r="I19" s="221">
        <v>9.1</v>
      </c>
      <c r="J19" s="221">
        <v>9.3000000000000007</v>
      </c>
      <c r="K19" s="221">
        <v>9.6</v>
      </c>
      <c r="L19" s="221">
        <v>8.4</v>
      </c>
      <c r="M19" s="219" t="s">
        <v>221</v>
      </c>
    </row>
    <row r="20" spans="1:13" x14ac:dyDescent="0.25">
      <c r="A20" s="113">
        <v>2124</v>
      </c>
      <c r="B20" s="104" t="s">
        <v>95</v>
      </c>
      <c r="C20" s="113" t="s">
        <v>55</v>
      </c>
      <c r="D20" s="104" t="s">
        <v>97</v>
      </c>
      <c r="E20" s="104" t="s">
        <v>255</v>
      </c>
      <c r="F20" s="221">
        <v>7.6</v>
      </c>
      <c r="G20" s="221">
        <v>8.6</v>
      </c>
      <c r="H20" s="221">
        <v>8</v>
      </c>
      <c r="I20" s="221">
        <v>8.4</v>
      </c>
      <c r="J20" s="221">
        <v>8.6</v>
      </c>
      <c r="K20" s="221">
        <v>8.1</v>
      </c>
      <c r="L20" s="221">
        <v>7.7</v>
      </c>
      <c r="M20" s="219"/>
    </row>
    <row r="21" spans="1:13" ht="15.75" customHeight="1" x14ac:dyDescent="0.25">
      <c r="A21" s="113">
        <v>2146</v>
      </c>
      <c r="B21" s="104" t="s">
        <v>101</v>
      </c>
      <c r="C21" s="113" t="s">
        <v>55</v>
      </c>
      <c r="D21" s="104" t="s">
        <v>102</v>
      </c>
      <c r="E21" s="104" t="s">
        <v>262</v>
      </c>
      <c r="F21" s="221">
        <v>7.7</v>
      </c>
      <c r="G21" s="221">
        <v>8.3000000000000007</v>
      </c>
      <c r="H21" s="221">
        <v>8.6999999999999993</v>
      </c>
      <c r="I21" s="221">
        <v>8.4</v>
      </c>
      <c r="J21" s="221">
        <v>8.6</v>
      </c>
      <c r="K21" s="221">
        <v>8.6999999999999993</v>
      </c>
      <c r="L21" s="221">
        <v>8.5</v>
      </c>
      <c r="M21" s="219"/>
    </row>
    <row r="22" spans="1:13" ht="15.75" customHeight="1" x14ac:dyDescent="0.25">
      <c r="A22" s="113">
        <v>2223</v>
      </c>
      <c r="B22" s="104" t="s">
        <v>105</v>
      </c>
      <c r="C22" s="113" t="s">
        <v>55</v>
      </c>
      <c r="D22" s="104" t="s">
        <v>406</v>
      </c>
      <c r="E22" s="104" t="s">
        <v>266</v>
      </c>
      <c r="F22" s="221">
        <v>6.9</v>
      </c>
      <c r="G22" s="221">
        <v>7.8</v>
      </c>
      <c r="H22" s="221">
        <v>8.1999999999999993</v>
      </c>
      <c r="I22" s="221">
        <v>8</v>
      </c>
      <c r="J22" s="221">
        <v>8.3000000000000007</v>
      </c>
      <c r="K22" s="221">
        <v>8.1</v>
      </c>
      <c r="L22" s="221">
        <v>7.6</v>
      </c>
      <c r="M22" s="219" t="s">
        <v>221</v>
      </c>
    </row>
    <row r="23" spans="1:13" ht="15.75" customHeight="1" x14ac:dyDescent="0.25">
      <c r="A23" s="113">
        <v>2226</v>
      </c>
      <c r="B23" s="104" t="s">
        <v>105</v>
      </c>
      <c r="C23" s="113" t="s">
        <v>55</v>
      </c>
      <c r="D23" s="104" t="s">
        <v>408</v>
      </c>
      <c r="E23" s="104" t="s">
        <v>222</v>
      </c>
      <c r="F23" s="221">
        <v>6.5</v>
      </c>
      <c r="G23" s="221">
        <v>7.8</v>
      </c>
      <c r="H23" s="221">
        <v>8.1999999999999993</v>
      </c>
      <c r="I23" s="221">
        <v>7.4</v>
      </c>
      <c r="J23" s="221">
        <v>7.7</v>
      </c>
      <c r="K23" s="221">
        <v>8.5</v>
      </c>
      <c r="L23" s="221">
        <v>7</v>
      </c>
      <c r="M23" s="219" t="s">
        <v>221</v>
      </c>
    </row>
    <row r="24" spans="1:13" ht="15.75" customHeight="1" x14ac:dyDescent="0.25">
      <c r="A24" s="113">
        <v>2179</v>
      </c>
      <c r="B24" s="104" t="s">
        <v>105</v>
      </c>
      <c r="C24" s="113" t="s">
        <v>55</v>
      </c>
      <c r="D24" s="104" t="s">
        <v>106</v>
      </c>
      <c r="E24" s="104" t="s">
        <v>267</v>
      </c>
      <c r="F24" s="221">
        <v>6.8</v>
      </c>
      <c r="G24" s="221">
        <v>7.1</v>
      </c>
      <c r="H24" s="221">
        <v>7.4</v>
      </c>
      <c r="I24" s="221">
        <v>7.1</v>
      </c>
      <c r="J24" s="221">
        <v>7.5</v>
      </c>
      <c r="K24" s="221">
        <v>7.8</v>
      </c>
      <c r="L24" s="221">
        <v>7.1</v>
      </c>
      <c r="M24" s="219"/>
    </row>
    <row r="25" spans="1:13" ht="15.75" customHeight="1" x14ac:dyDescent="0.25">
      <c r="A25" s="113">
        <v>2140</v>
      </c>
      <c r="B25" s="104" t="s">
        <v>105</v>
      </c>
      <c r="C25" s="113" t="s">
        <v>55</v>
      </c>
      <c r="D25" s="104" t="s">
        <v>107</v>
      </c>
      <c r="E25" s="104" t="s">
        <v>266</v>
      </c>
      <c r="F25" s="221">
        <v>6.7</v>
      </c>
      <c r="G25" s="221">
        <v>7.1</v>
      </c>
      <c r="H25" s="221">
        <v>7.2</v>
      </c>
      <c r="I25" s="221">
        <v>7.6</v>
      </c>
      <c r="J25" s="221">
        <v>8</v>
      </c>
      <c r="K25" s="221">
        <v>7.9</v>
      </c>
      <c r="L25" s="221">
        <v>7.2</v>
      </c>
      <c r="M25" s="219"/>
    </row>
    <row r="26" spans="1:13" ht="15.75" customHeight="1" x14ac:dyDescent="0.25">
      <c r="A26" s="113">
        <v>2222</v>
      </c>
      <c r="B26" s="104" t="s">
        <v>105</v>
      </c>
      <c r="C26" s="113" t="s">
        <v>55</v>
      </c>
      <c r="D26" s="104" t="s">
        <v>108</v>
      </c>
      <c r="E26" s="104" t="s">
        <v>266</v>
      </c>
      <c r="F26" s="221">
        <v>6.4</v>
      </c>
      <c r="G26" s="221">
        <v>7.1</v>
      </c>
      <c r="H26" s="221">
        <v>7.4</v>
      </c>
      <c r="I26" s="221">
        <v>7.5</v>
      </c>
      <c r="J26" s="221">
        <v>8.1999999999999993</v>
      </c>
      <c r="K26" s="221">
        <v>7.8</v>
      </c>
      <c r="L26" s="221">
        <v>7</v>
      </c>
      <c r="M26" s="219" t="s">
        <v>221</v>
      </c>
    </row>
    <row r="27" spans="1:13" ht="15.75" customHeight="1" x14ac:dyDescent="0.25">
      <c r="A27" s="113">
        <v>2211</v>
      </c>
      <c r="B27" s="104" t="s">
        <v>105</v>
      </c>
      <c r="C27" s="113" t="s">
        <v>55</v>
      </c>
      <c r="D27" s="104" t="s">
        <v>109</v>
      </c>
      <c r="E27" s="104" t="s">
        <v>266</v>
      </c>
      <c r="F27" s="221">
        <v>6.8</v>
      </c>
      <c r="G27" s="221">
        <v>7.6</v>
      </c>
      <c r="H27" s="221">
        <v>7.6</v>
      </c>
      <c r="I27" s="221">
        <v>8</v>
      </c>
      <c r="J27" s="221">
        <v>8.3000000000000007</v>
      </c>
      <c r="K27" s="221">
        <v>7.4</v>
      </c>
      <c r="L27" s="221">
        <v>7.3</v>
      </c>
      <c r="M27" s="219"/>
    </row>
    <row r="28" spans="1:13" ht="15.75" customHeight="1" x14ac:dyDescent="0.25">
      <c r="A28" s="113">
        <v>2188</v>
      </c>
      <c r="B28" s="104" t="s">
        <v>105</v>
      </c>
      <c r="C28" s="113" t="s">
        <v>55</v>
      </c>
      <c r="D28" s="104" t="s">
        <v>110</v>
      </c>
      <c r="E28" s="104" t="s">
        <v>268</v>
      </c>
      <c r="F28" s="221">
        <v>6.4</v>
      </c>
      <c r="G28" s="221">
        <v>7.1</v>
      </c>
      <c r="H28" s="221">
        <v>7.6</v>
      </c>
      <c r="I28" s="221">
        <v>7.8</v>
      </c>
      <c r="J28" s="221">
        <v>8.3000000000000007</v>
      </c>
      <c r="K28" s="221">
        <v>7.3</v>
      </c>
      <c r="L28" s="221">
        <v>7.2</v>
      </c>
      <c r="M28" s="219"/>
    </row>
    <row r="29" spans="1:13" ht="15.75" customHeight="1" x14ac:dyDescent="0.25">
      <c r="A29" s="113">
        <v>2221</v>
      </c>
      <c r="B29" s="104" t="s">
        <v>105</v>
      </c>
      <c r="C29" s="113" t="s">
        <v>55</v>
      </c>
      <c r="D29" s="104" t="s">
        <v>111</v>
      </c>
      <c r="E29" s="104" t="s">
        <v>267</v>
      </c>
      <c r="F29" s="221">
        <v>8.6</v>
      </c>
      <c r="G29" s="221">
        <v>8.8000000000000007</v>
      </c>
      <c r="H29" s="221">
        <v>8.9</v>
      </c>
      <c r="I29" s="221">
        <v>8.9</v>
      </c>
      <c r="J29" s="221">
        <v>9.4</v>
      </c>
      <c r="K29" s="221">
        <v>9.4</v>
      </c>
      <c r="L29" s="221">
        <v>8.9</v>
      </c>
      <c r="M29" s="219" t="s">
        <v>221</v>
      </c>
    </row>
    <row r="30" spans="1:13" ht="15.75" customHeight="1" x14ac:dyDescent="0.25">
      <c r="A30" s="113">
        <v>2022</v>
      </c>
      <c r="B30" s="104" t="s">
        <v>105</v>
      </c>
      <c r="C30" s="113" t="s">
        <v>55</v>
      </c>
      <c r="D30" s="104" t="s">
        <v>112</v>
      </c>
      <c r="E30" s="104" t="s">
        <v>267</v>
      </c>
      <c r="F30" s="221">
        <v>7.5</v>
      </c>
      <c r="G30" s="221">
        <v>7.8</v>
      </c>
      <c r="H30" s="221">
        <v>8.1</v>
      </c>
      <c r="I30" s="221">
        <v>8.1999999999999993</v>
      </c>
      <c r="J30" s="221">
        <v>8.4</v>
      </c>
      <c r="K30" s="221">
        <v>8.4</v>
      </c>
      <c r="L30" s="221">
        <v>7.6</v>
      </c>
      <c r="M30" s="219" t="s">
        <v>219</v>
      </c>
    </row>
    <row r="31" spans="1:13" ht="15.75" customHeight="1" x14ac:dyDescent="0.25">
      <c r="A31" s="113">
        <v>2023</v>
      </c>
      <c r="B31" s="104" t="s">
        <v>105</v>
      </c>
      <c r="C31" s="113" t="s">
        <v>55</v>
      </c>
      <c r="D31" s="104" t="s">
        <v>112</v>
      </c>
      <c r="E31" s="104" t="s">
        <v>222</v>
      </c>
      <c r="F31" s="221">
        <v>9.3000000000000007</v>
      </c>
      <c r="G31" s="221">
        <v>8.6999999999999993</v>
      </c>
      <c r="H31" s="221">
        <v>8.9</v>
      </c>
      <c r="I31" s="221">
        <v>9.6999999999999993</v>
      </c>
      <c r="J31" s="221">
        <v>9.4</v>
      </c>
      <c r="K31" s="221">
        <v>9.8000000000000007</v>
      </c>
      <c r="L31" s="221">
        <v>9.8000000000000007</v>
      </c>
      <c r="M31" s="219" t="s">
        <v>219</v>
      </c>
    </row>
    <row r="32" spans="1:13" ht="15.75" customHeight="1" x14ac:dyDescent="0.25">
      <c r="A32" s="113">
        <v>2210</v>
      </c>
      <c r="B32" s="104" t="s">
        <v>105</v>
      </c>
      <c r="C32" s="113" t="s">
        <v>55</v>
      </c>
      <c r="D32" s="104" t="s">
        <v>113</v>
      </c>
      <c r="E32" s="104" t="s">
        <v>266</v>
      </c>
      <c r="F32" s="221">
        <v>6.7</v>
      </c>
      <c r="G32" s="221">
        <v>7.7</v>
      </c>
      <c r="H32" s="221">
        <v>7.6</v>
      </c>
      <c r="I32" s="221">
        <v>7.8</v>
      </c>
      <c r="J32" s="221">
        <v>8</v>
      </c>
      <c r="K32" s="221">
        <v>7.5</v>
      </c>
      <c r="L32" s="221">
        <v>7.3</v>
      </c>
      <c r="M32" s="219"/>
    </row>
    <row r="33" spans="1:13" ht="15.75" customHeight="1" x14ac:dyDescent="0.25">
      <c r="A33" s="113">
        <v>2189</v>
      </c>
      <c r="B33" s="104" t="s">
        <v>105</v>
      </c>
      <c r="C33" s="113" t="s">
        <v>55</v>
      </c>
      <c r="D33" s="104" t="s">
        <v>114</v>
      </c>
      <c r="E33" s="104" t="s">
        <v>266</v>
      </c>
      <c r="F33" s="221">
        <v>8</v>
      </c>
      <c r="G33" s="221">
        <v>6.6</v>
      </c>
      <c r="H33" s="221">
        <v>7.3</v>
      </c>
      <c r="I33" s="221">
        <v>8</v>
      </c>
      <c r="J33" s="221">
        <v>7.4</v>
      </c>
      <c r="K33" s="221">
        <v>8.3000000000000007</v>
      </c>
      <c r="L33" s="221">
        <v>6.9</v>
      </c>
      <c r="M33" s="219"/>
    </row>
    <row r="34" spans="1:13" ht="15.75" customHeight="1" x14ac:dyDescent="0.25">
      <c r="A34" s="113">
        <v>2193</v>
      </c>
      <c r="B34" s="104" t="s">
        <v>105</v>
      </c>
      <c r="C34" s="113" t="s">
        <v>55</v>
      </c>
      <c r="D34" s="104" t="s">
        <v>116</v>
      </c>
      <c r="E34" s="104" t="s">
        <v>268</v>
      </c>
      <c r="F34" s="221">
        <v>5.7</v>
      </c>
      <c r="G34" s="221">
        <v>7</v>
      </c>
      <c r="H34" s="221">
        <v>6.8</v>
      </c>
      <c r="I34" s="221">
        <v>7.3</v>
      </c>
      <c r="J34" s="221">
        <v>7.5</v>
      </c>
      <c r="K34" s="221">
        <v>7</v>
      </c>
      <c r="L34" s="221">
        <v>6.8</v>
      </c>
      <c r="M34" s="219"/>
    </row>
    <row r="35" spans="1:13" ht="15.75" customHeight="1" x14ac:dyDescent="0.25">
      <c r="A35" s="113">
        <v>2091</v>
      </c>
      <c r="B35" s="104" t="s">
        <v>105</v>
      </c>
      <c r="C35" s="113" t="s">
        <v>55</v>
      </c>
      <c r="D35" s="104" t="s">
        <v>118</v>
      </c>
      <c r="E35" s="104" t="s">
        <v>266</v>
      </c>
      <c r="F35" s="221">
        <v>6.1</v>
      </c>
      <c r="G35" s="221">
        <v>6.7</v>
      </c>
      <c r="H35" s="221">
        <v>8.1</v>
      </c>
      <c r="I35" s="221">
        <v>8.1999999999999993</v>
      </c>
      <c r="J35" s="221">
        <v>9.5</v>
      </c>
      <c r="K35" s="221">
        <v>6.2</v>
      </c>
      <c r="L35" s="221">
        <v>5.4</v>
      </c>
      <c r="M35" s="219" t="s">
        <v>219</v>
      </c>
    </row>
    <row r="36" spans="1:13" ht="15.75" customHeight="1" x14ac:dyDescent="0.25">
      <c r="A36" s="113">
        <v>2224</v>
      </c>
      <c r="B36" s="104" t="s">
        <v>105</v>
      </c>
      <c r="C36" s="113" t="s">
        <v>55</v>
      </c>
      <c r="D36" s="104" t="s">
        <v>119</v>
      </c>
      <c r="E36" s="104" t="s">
        <v>266</v>
      </c>
      <c r="F36" s="221">
        <v>5.7</v>
      </c>
      <c r="G36" s="221">
        <v>6.7</v>
      </c>
      <c r="H36" s="221">
        <v>7</v>
      </c>
      <c r="I36" s="221">
        <v>8.1</v>
      </c>
      <c r="J36" s="221">
        <v>8.1</v>
      </c>
      <c r="K36" s="221">
        <v>7.2</v>
      </c>
      <c r="L36" s="221">
        <v>7.1</v>
      </c>
      <c r="M36" s="219" t="s">
        <v>221</v>
      </c>
    </row>
    <row r="37" spans="1:13" ht="15.75" customHeight="1" x14ac:dyDescent="0.25">
      <c r="A37" s="113">
        <v>2092</v>
      </c>
      <c r="B37" s="104" t="s">
        <v>105</v>
      </c>
      <c r="C37" s="113" t="s">
        <v>55</v>
      </c>
      <c r="D37" s="104" t="s">
        <v>120</v>
      </c>
      <c r="E37" s="104" t="s">
        <v>268</v>
      </c>
      <c r="F37" s="221">
        <v>7.7</v>
      </c>
      <c r="G37" s="221">
        <v>8.1</v>
      </c>
      <c r="H37" s="221">
        <v>7.8</v>
      </c>
      <c r="I37" s="221">
        <v>8.4</v>
      </c>
      <c r="J37" s="221">
        <v>8.6</v>
      </c>
      <c r="K37" s="221">
        <v>8.3000000000000007</v>
      </c>
      <c r="L37" s="221">
        <v>8</v>
      </c>
      <c r="M37" s="219"/>
    </row>
    <row r="38" spans="1:13" ht="15.75" customHeight="1" x14ac:dyDescent="0.25">
      <c r="A38" s="113">
        <v>2094</v>
      </c>
      <c r="B38" s="104" t="s">
        <v>105</v>
      </c>
      <c r="C38" s="113" t="s">
        <v>55</v>
      </c>
      <c r="D38" s="104" t="s">
        <v>121</v>
      </c>
      <c r="E38" s="104" t="s">
        <v>266</v>
      </c>
      <c r="F38" s="221">
        <v>6.4</v>
      </c>
      <c r="G38" s="221">
        <v>7.1</v>
      </c>
      <c r="H38" s="221">
        <v>7.2</v>
      </c>
      <c r="I38" s="221">
        <v>7.6</v>
      </c>
      <c r="J38" s="221">
        <v>7.7</v>
      </c>
      <c r="K38" s="221">
        <v>7.2</v>
      </c>
      <c r="L38" s="221">
        <v>7</v>
      </c>
      <c r="M38" s="219"/>
    </row>
    <row r="39" spans="1:13" ht="15.75" customHeight="1" x14ac:dyDescent="0.25">
      <c r="A39" s="113">
        <v>2178</v>
      </c>
      <c r="B39" s="104" t="s">
        <v>105</v>
      </c>
      <c r="C39" s="113" t="s">
        <v>55</v>
      </c>
      <c r="D39" s="104" t="s">
        <v>122</v>
      </c>
      <c r="E39" s="104" t="s">
        <v>268</v>
      </c>
      <c r="F39" s="221">
        <v>5.9</v>
      </c>
      <c r="G39" s="221">
        <v>6.3</v>
      </c>
      <c r="H39" s="221">
        <v>6.4</v>
      </c>
      <c r="I39" s="221">
        <v>6.7</v>
      </c>
      <c r="J39" s="221">
        <v>7.1</v>
      </c>
      <c r="K39" s="221">
        <v>7</v>
      </c>
      <c r="L39" s="221">
        <v>5.9</v>
      </c>
      <c r="M39" s="219"/>
    </row>
    <row r="40" spans="1:13" ht="15.75" customHeight="1" x14ac:dyDescent="0.25">
      <c r="A40" s="113">
        <v>2055</v>
      </c>
      <c r="B40" s="104" t="s">
        <v>105</v>
      </c>
      <c r="C40" s="113" t="s">
        <v>55</v>
      </c>
      <c r="D40" s="104" t="s">
        <v>123</v>
      </c>
      <c r="E40" s="104" t="s">
        <v>266</v>
      </c>
      <c r="F40" s="221">
        <v>6.8</v>
      </c>
      <c r="G40" s="221">
        <v>7.7</v>
      </c>
      <c r="H40" s="221">
        <v>7.4</v>
      </c>
      <c r="I40" s="221">
        <v>7.3</v>
      </c>
      <c r="J40" s="221">
        <v>7.7</v>
      </c>
      <c r="K40" s="221">
        <v>7.9</v>
      </c>
      <c r="L40" s="221">
        <v>7.1</v>
      </c>
      <c r="M40" s="219"/>
    </row>
    <row r="41" spans="1:13" ht="15.75" customHeight="1" x14ac:dyDescent="0.25">
      <c r="A41" s="113">
        <v>2086</v>
      </c>
      <c r="B41" s="104" t="s">
        <v>130</v>
      </c>
      <c r="C41" s="113" t="s">
        <v>55</v>
      </c>
      <c r="D41" s="104" t="s">
        <v>131</v>
      </c>
      <c r="E41" s="104" t="s">
        <v>283</v>
      </c>
      <c r="F41" s="221">
        <v>6.9</v>
      </c>
      <c r="G41" s="221">
        <v>7.5</v>
      </c>
      <c r="H41" s="221">
        <v>7.7</v>
      </c>
      <c r="I41" s="221">
        <v>8.3000000000000007</v>
      </c>
      <c r="J41" s="221">
        <v>8.5</v>
      </c>
      <c r="K41" s="221">
        <v>7.9</v>
      </c>
      <c r="L41" s="221">
        <v>7.6</v>
      </c>
      <c r="M41" s="219"/>
    </row>
    <row r="42" spans="1:13" ht="15.75" customHeight="1" x14ac:dyDescent="0.25">
      <c r="A42" s="113">
        <v>2102</v>
      </c>
      <c r="B42" s="104" t="s">
        <v>130</v>
      </c>
      <c r="C42" s="113" t="s">
        <v>55</v>
      </c>
      <c r="D42" s="104" t="s">
        <v>132</v>
      </c>
      <c r="E42" s="104" t="s">
        <v>284</v>
      </c>
      <c r="F42" s="221">
        <v>7.3</v>
      </c>
      <c r="G42" s="221">
        <v>7.8</v>
      </c>
      <c r="H42" s="221">
        <v>8</v>
      </c>
      <c r="I42" s="221">
        <v>7.8</v>
      </c>
      <c r="J42" s="221">
        <v>8.6</v>
      </c>
      <c r="K42" s="221">
        <v>7.3</v>
      </c>
      <c r="L42" s="221">
        <v>6.8</v>
      </c>
      <c r="M42" s="219"/>
    </row>
    <row r="43" spans="1:13" ht="15.75" customHeight="1" x14ac:dyDescent="0.25">
      <c r="A43" s="113">
        <v>2176</v>
      </c>
      <c r="B43" s="104" t="s">
        <v>133</v>
      </c>
      <c r="C43" s="113" t="s">
        <v>55</v>
      </c>
      <c r="D43" s="222" t="s">
        <v>134</v>
      </c>
      <c r="E43" s="104" t="s">
        <v>287</v>
      </c>
      <c r="F43" s="221">
        <v>10</v>
      </c>
      <c r="G43" s="221">
        <v>5.9</v>
      </c>
      <c r="H43" s="221">
        <v>5</v>
      </c>
      <c r="I43" s="221">
        <v>6.5</v>
      </c>
      <c r="J43" s="221">
        <v>9.9</v>
      </c>
      <c r="K43" s="221">
        <v>9.8000000000000007</v>
      </c>
      <c r="L43" s="221">
        <v>8.5</v>
      </c>
      <c r="M43" s="219"/>
    </row>
    <row r="44" spans="1:13" ht="15.75" customHeight="1" x14ac:dyDescent="0.25">
      <c r="A44" s="113">
        <v>2209</v>
      </c>
      <c r="B44" s="104" t="s">
        <v>133</v>
      </c>
      <c r="C44" s="113" t="s">
        <v>55</v>
      </c>
      <c r="D44" s="104" t="s">
        <v>135</v>
      </c>
      <c r="E44" s="104" t="s">
        <v>233</v>
      </c>
      <c r="F44" s="221">
        <v>6.4</v>
      </c>
      <c r="G44" s="221">
        <v>5.8</v>
      </c>
      <c r="H44" s="221">
        <v>7</v>
      </c>
      <c r="I44" s="221">
        <v>7.8</v>
      </c>
      <c r="J44" s="221">
        <v>7.1</v>
      </c>
      <c r="K44" s="221">
        <v>8.8000000000000007</v>
      </c>
      <c r="L44" s="221">
        <v>8</v>
      </c>
      <c r="M44" s="219"/>
    </row>
    <row r="45" spans="1:13" ht="15.75" customHeight="1" x14ac:dyDescent="0.25">
      <c r="A45" s="113">
        <v>2172</v>
      </c>
      <c r="B45" s="104" t="s">
        <v>133</v>
      </c>
      <c r="C45" s="113" t="s">
        <v>55</v>
      </c>
      <c r="D45" s="104" t="s">
        <v>136</v>
      </c>
      <c r="E45" s="104" t="s">
        <v>288</v>
      </c>
      <c r="F45" s="221">
        <v>6.9</v>
      </c>
      <c r="G45" s="221">
        <v>6.2</v>
      </c>
      <c r="H45" s="221">
        <v>7.2</v>
      </c>
      <c r="I45" s="221">
        <v>7.8</v>
      </c>
      <c r="J45" s="221">
        <v>7.1</v>
      </c>
      <c r="K45" s="221">
        <v>8.1</v>
      </c>
      <c r="L45" s="221">
        <v>7.3</v>
      </c>
      <c r="M45" s="219"/>
    </row>
    <row r="46" spans="1:13" ht="15.75" customHeight="1" x14ac:dyDescent="0.25">
      <c r="A46" s="113">
        <v>2171</v>
      </c>
      <c r="B46" s="104" t="s">
        <v>133</v>
      </c>
      <c r="C46" s="113" t="s">
        <v>55</v>
      </c>
      <c r="D46" s="104" t="s">
        <v>138</v>
      </c>
      <c r="E46" s="104" t="s">
        <v>288</v>
      </c>
      <c r="F46" s="221">
        <v>3.7</v>
      </c>
      <c r="G46" s="221">
        <v>6.4</v>
      </c>
      <c r="H46" s="221">
        <v>4.9000000000000004</v>
      </c>
      <c r="I46" s="221">
        <v>6</v>
      </c>
      <c r="J46" s="221">
        <v>6.4</v>
      </c>
      <c r="K46" s="221">
        <v>8.6</v>
      </c>
      <c r="L46" s="221">
        <v>4.0999999999999996</v>
      </c>
      <c r="M46" s="219"/>
    </row>
    <row r="47" spans="1:13" ht="15.75" customHeight="1" x14ac:dyDescent="0.25">
      <c r="A47" s="113">
        <v>2169</v>
      </c>
      <c r="B47" s="104" t="s">
        <v>133</v>
      </c>
      <c r="C47" s="113" t="s">
        <v>55</v>
      </c>
      <c r="D47" s="104" t="s">
        <v>451</v>
      </c>
      <c r="E47" s="104" t="s">
        <v>287</v>
      </c>
      <c r="F47" s="221">
        <v>8.1999999999999993</v>
      </c>
      <c r="G47" s="221">
        <v>8.4</v>
      </c>
      <c r="H47" s="221">
        <v>9.1999999999999993</v>
      </c>
      <c r="I47" s="221">
        <v>8.6999999999999993</v>
      </c>
      <c r="J47" s="221">
        <v>9.4</v>
      </c>
      <c r="K47" s="221">
        <v>9.1999999999999993</v>
      </c>
      <c r="L47" s="221">
        <v>9.1</v>
      </c>
      <c r="M47" s="219"/>
    </row>
    <row r="48" spans="1:13" ht="15.75" customHeight="1" x14ac:dyDescent="0.25">
      <c r="A48" s="113">
        <v>2073</v>
      </c>
      <c r="B48" s="104" t="s">
        <v>141</v>
      </c>
      <c r="C48" s="113" t="s">
        <v>55</v>
      </c>
      <c r="D48" s="104" t="s">
        <v>142</v>
      </c>
      <c r="E48" s="104" t="s">
        <v>290</v>
      </c>
      <c r="F48" s="221">
        <v>7.1</v>
      </c>
      <c r="G48" s="221">
        <v>8.1999999999999993</v>
      </c>
      <c r="H48" s="221">
        <v>7.5</v>
      </c>
      <c r="I48" s="221">
        <v>8.5</v>
      </c>
      <c r="J48" s="221">
        <v>7.8</v>
      </c>
      <c r="K48" s="221">
        <v>8</v>
      </c>
      <c r="L48" s="221">
        <v>7.4</v>
      </c>
      <c r="M48" s="219"/>
    </row>
    <row r="49" spans="1:13" ht="15.75" customHeight="1" x14ac:dyDescent="0.25">
      <c r="A49" s="113">
        <v>2122</v>
      </c>
      <c r="B49" s="104" t="s">
        <v>141</v>
      </c>
      <c r="C49" s="113" t="s">
        <v>55</v>
      </c>
      <c r="D49" s="104" t="s">
        <v>143</v>
      </c>
      <c r="E49" s="104" t="s">
        <v>290</v>
      </c>
      <c r="F49" s="221">
        <v>6.9</v>
      </c>
      <c r="G49" s="221">
        <v>7.5</v>
      </c>
      <c r="H49" s="221">
        <v>8</v>
      </c>
      <c r="I49" s="221">
        <v>8.3000000000000007</v>
      </c>
      <c r="J49" s="221">
        <v>8.6</v>
      </c>
      <c r="K49" s="221">
        <v>8.1</v>
      </c>
      <c r="L49" s="221">
        <v>8.1</v>
      </c>
      <c r="M49" s="219"/>
    </row>
    <row r="50" spans="1:13" ht="15.75" customHeight="1" x14ac:dyDescent="0.25">
      <c r="A50" s="216">
        <v>2227</v>
      </c>
      <c r="B50" s="104" t="s">
        <v>141</v>
      </c>
      <c r="C50" s="113" t="s">
        <v>55</v>
      </c>
      <c r="D50" s="104" t="s">
        <v>144</v>
      </c>
      <c r="E50" s="104" t="s">
        <v>290</v>
      </c>
      <c r="F50" s="221">
        <v>7</v>
      </c>
      <c r="G50" s="221">
        <v>9</v>
      </c>
      <c r="H50" s="221">
        <v>7.5</v>
      </c>
      <c r="I50" s="221">
        <v>9.6</v>
      </c>
      <c r="J50" s="221">
        <v>10</v>
      </c>
      <c r="K50" s="221">
        <v>9.1999999999999993</v>
      </c>
      <c r="L50" s="221">
        <v>9.3000000000000007</v>
      </c>
      <c r="M50" s="219" t="s">
        <v>221</v>
      </c>
    </row>
    <row r="51" spans="1:13" ht="15.75" customHeight="1" x14ac:dyDescent="0.25">
      <c r="A51" s="113">
        <v>2147</v>
      </c>
      <c r="B51" s="104" t="s">
        <v>141</v>
      </c>
      <c r="C51" s="113" t="s">
        <v>55</v>
      </c>
      <c r="D51" s="104" t="s">
        <v>145</v>
      </c>
      <c r="E51" s="104" t="s">
        <v>291</v>
      </c>
      <c r="F51" s="221">
        <v>6.9</v>
      </c>
      <c r="G51" s="221">
        <v>7.1</v>
      </c>
      <c r="H51" s="221">
        <v>6.9</v>
      </c>
      <c r="I51" s="221">
        <v>7.7</v>
      </c>
      <c r="J51" s="221">
        <v>8.1</v>
      </c>
      <c r="K51" s="221">
        <v>7.9</v>
      </c>
      <c r="L51" s="221">
        <v>7.4</v>
      </c>
      <c r="M51" s="219"/>
    </row>
    <row r="52" spans="1:13" ht="15.75" customHeight="1" x14ac:dyDescent="0.25">
      <c r="A52" s="113">
        <v>2125</v>
      </c>
      <c r="B52" s="104" t="s">
        <v>141</v>
      </c>
      <c r="C52" s="113" t="s">
        <v>55</v>
      </c>
      <c r="D52" s="104" t="s">
        <v>146</v>
      </c>
      <c r="E52" s="104" t="s">
        <v>290</v>
      </c>
      <c r="F52" s="221">
        <v>6.3</v>
      </c>
      <c r="G52" s="221">
        <v>7.4</v>
      </c>
      <c r="H52" s="221">
        <v>8</v>
      </c>
      <c r="I52" s="221">
        <v>8.1</v>
      </c>
      <c r="J52" s="221">
        <v>8.1999999999999993</v>
      </c>
      <c r="K52" s="221">
        <v>8.1999999999999993</v>
      </c>
      <c r="L52" s="221">
        <v>7.6</v>
      </c>
      <c r="M52" s="219"/>
    </row>
    <row r="53" spans="1:13" ht="15.75" customHeight="1" x14ac:dyDescent="0.25">
      <c r="A53" s="113">
        <v>2138</v>
      </c>
      <c r="B53" s="104" t="s">
        <v>141</v>
      </c>
      <c r="C53" s="113" t="s">
        <v>55</v>
      </c>
      <c r="D53" s="104" t="s">
        <v>147</v>
      </c>
      <c r="E53" s="104" t="s">
        <v>290</v>
      </c>
      <c r="F53" s="221">
        <v>7.1</v>
      </c>
      <c r="G53" s="221">
        <v>7.5</v>
      </c>
      <c r="H53" s="221">
        <v>8.1</v>
      </c>
      <c r="I53" s="221">
        <v>8.6999999999999993</v>
      </c>
      <c r="J53" s="221">
        <v>8.9</v>
      </c>
      <c r="K53" s="221">
        <v>8.6999999999999993</v>
      </c>
      <c r="L53" s="221">
        <v>7.9</v>
      </c>
      <c r="M53" s="219"/>
    </row>
    <row r="54" spans="1:13" ht="15.75" customHeight="1" x14ac:dyDescent="0.25">
      <c r="A54" s="113">
        <v>2180</v>
      </c>
      <c r="B54" s="104" t="s">
        <v>153</v>
      </c>
      <c r="C54" s="113" t="s">
        <v>55</v>
      </c>
      <c r="D54" s="104" t="s">
        <v>154</v>
      </c>
      <c r="E54" s="104" t="s">
        <v>296</v>
      </c>
      <c r="F54" s="221">
        <v>6.8</v>
      </c>
      <c r="G54" s="221">
        <v>7.3</v>
      </c>
      <c r="H54" s="221">
        <v>7.1</v>
      </c>
      <c r="I54" s="221">
        <v>7.9</v>
      </c>
      <c r="J54" s="221">
        <v>8.1</v>
      </c>
      <c r="K54" s="221">
        <v>8</v>
      </c>
      <c r="L54" s="221">
        <v>6.9</v>
      </c>
      <c r="M54" s="219"/>
    </row>
    <row r="55" spans="1:13" ht="15.75" customHeight="1" x14ac:dyDescent="0.25">
      <c r="A55" s="113">
        <v>2126</v>
      </c>
      <c r="B55" s="104" t="s">
        <v>153</v>
      </c>
      <c r="C55" s="113" t="s">
        <v>55</v>
      </c>
      <c r="D55" s="104" t="s">
        <v>155</v>
      </c>
      <c r="E55" s="104" t="s">
        <v>297</v>
      </c>
      <c r="F55" s="221">
        <v>7.6</v>
      </c>
      <c r="G55" s="221">
        <v>7.2</v>
      </c>
      <c r="H55" s="221">
        <v>7.5</v>
      </c>
      <c r="I55" s="221">
        <v>7.7</v>
      </c>
      <c r="J55" s="221">
        <v>7.8</v>
      </c>
      <c r="K55" s="221">
        <v>7.9</v>
      </c>
      <c r="L55" s="221">
        <v>7.6</v>
      </c>
      <c r="M55" s="219"/>
    </row>
    <row r="56" spans="1:13" ht="15.75" customHeight="1" x14ac:dyDescent="0.25">
      <c r="A56" s="113">
        <v>2075</v>
      </c>
      <c r="B56" s="104" t="s">
        <v>160</v>
      </c>
      <c r="C56" s="113" t="s">
        <v>55</v>
      </c>
      <c r="D56" s="104" t="s">
        <v>161</v>
      </c>
      <c r="E56" s="104" t="s">
        <v>303</v>
      </c>
      <c r="F56" s="221">
        <v>6.6</v>
      </c>
      <c r="G56" s="221">
        <v>7.3</v>
      </c>
      <c r="H56" s="221">
        <v>6.9</v>
      </c>
      <c r="I56" s="221">
        <v>7.4</v>
      </c>
      <c r="J56" s="221">
        <v>7.8</v>
      </c>
      <c r="K56" s="221">
        <v>7.4</v>
      </c>
      <c r="L56" s="221">
        <v>6.7</v>
      </c>
      <c r="M56" s="219"/>
    </row>
    <row r="57" spans="1:13" ht="15.75" customHeight="1" x14ac:dyDescent="0.25">
      <c r="A57" s="113">
        <v>2076</v>
      </c>
      <c r="B57" s="104" t="s">
        <v>160</v>
      </c>
      <c r="C57" s="113" t="s">
        <v>55</v>
      </c>
      <c r="D57" s="104" t="s">
        <v>98</v>
      </c>
      <c r="E57" s="104" t="s">
        <v>304</v>
      </c>
      <c r="F57" s="221">
        <v>7.3</v>
      </c>
      <c r="G57" s="221">
        <v>7.7</v>
      </c>
      <c r="H57" s="221">
        <v>7.7</v>
      </c>
      <c r="I57" s="221">
        <v>9.1</v>
      </c>
      <c r="J57" s="221">
        <v>9.1</v>
      </c>
      <c r="K57" s="221">
        <v>8.1</v>
      </c>
      <c r="L57" s="221">
        <v>8.4</v>
      </c>
      <c r="M57" s="219"/>
    </row>
    <row r="58" spans="1:13" ht="15.75" customHeight="1" x14ac:dyDescent="0.25">
      <c r="A58" s="113">
        <v>2108</v>
      </c>
      <c r="B58" s="104" t="s">
        <v>160</v>
      </c>
      <c r="C58" s="113" t="s">
        <v>55</v>
      </c>
      <c r="D58" s="104" t="s">
        <v>162</v>
      </c>
      <c r="E58" s="104" t="s">
        <v>305</v>
      </c>
      <c r="F58" s="221">
        <v>7.3</v>
      </c>
      <c r="G58" s="221">
        <v>7.7</v>
      </c>
      <c r="H58" s="221">
        <v>8</v>
      </c>
      <c r="I58" s="221">
        <v>8.5</v>
      </c>
      <c r="J58" s="221">
        <v>8.6</v>
      </c>
      <c r="K58" s="221">
        <v>7.9</v>
      </c>
      <c r="L58" s="221">
        <v>8</v>
      </c>
      <c r="M58" s="219"/>
    </row>
    <row r="59" spans="1:13" ht="15.75" customHeight="1" x14ac:dyDescent="0.25">
      <c r="A59" s="113">
        <v>2077</v>
      </c>
      <c r="B59" s="104" t="s">
        <v>169</v>
      </c>
      <c r="C59" s="113" t="s">
        <v>55</v>
      </c>
      <c r="D59" s="104" t="s">
        <v>170</v>
      </c>
      <c r="E59" s="104" t="s">
        <v>309</v>
      </c>
      <c r="F59" s="221">
        <v>6.5</v>
      </c>
      <c r="G59" s="221">
        <v>6.8</v>
      </c>
      <c r="H59" s="221">
        <v>6.8</v>
      </c>
      <c r="I59" s="221">
        <v>7</v>
      </c>
      <c r="J59" s="221">
        <v>7.4</v>
      </c>
      <c r="K59" s="221">
        <v>7.3</v>
      </c>
      <c r="L59" s="221">
        <v>6.6</v>
      </c>
      <c r="M59" s="219"/>
    </row>
    <row r="60" spans="1:13" ht="15.75" customHeight="1" x14ac:dyDescent="0.25">
      <c r="A60" s="113">
        <v>2225</v>
      </c>
      <c r="B60" s="104" t="s">
        <v>169</v>
      </c>
      <c r="C60" s="113" t="s">
        <v>55</v>
      </c>
      <c r="D60" s="104" t="s">
        <v>171</v>
      </c>
      <c r="E60" s="104" t="s">
        <v>309</v>
      </c>
      <c r="F60" s="221">
        <v>6.8</v>
      </c>
      <c r="G60" s="221">
        <v>9.3000000000000007</v>
      </c>
      <c r="H60" s="221">
        <v>9.3000000000000007</v>
      </c>
      <c r="I60" s="221">
        <v>9.6</v>
      </c>
      <c r="J60" s="221">
        <v>9.6</v>
      </c>
      <c r="K60" s="221">
        <v>9.1999999999999993</v>
      </c>
      <c r="L60" s="221">
        <v>9.1</v>
      </c>
      <c r="M60" s="219" t="s">
        <v>221</v>
      </c>
    </row>
    <row r="61" spans="1:13" ht="15.75" customHeight="1" x14ac:dyDescent="0.25">
      <c r="A61" s="113">
        <v>2081</v>
      </c>
      <c r="B61" s="104" t="s">
        <v>169</v>
      </c>
      <c r="C61" s="113" t="s">
        <v>55</v>
      </c>
      <c r="D61" s="104" t="s">
        <v>172</v>
      </c>
      <c r="E61" s="104" t="s">
        <v>310</v>
      </c>
      <c r="F61" s="221">
        <v>6.2</v>
      </c>
      <c r="G61" s="221">
        <v>7.1</v>
      </c>
      <c r="H61" s="221">
        <v>7</v>
      </c>
      <c r="I61" s="221">
        <v>7.3</v>
      </c>
      <c r="J61" s="221">
        <v>7.4</v>
      </c>
      <c r="K61" s="221">
        <v>7.5</v>
      </c>
      <c r="L61" s="221">
        <v>6.8</v>
      </c>
      <c r="M61" s="219"/>
    </row>
    <row r="62" spans="1:13" ht="15.75" customHeight="1" x14ac:dyDescent="0.25">
      <c r="A62" s="113">
        <v>2112</v>
      </c>
      <c r="B62" s="104" t="s">
        <v>169</v>
      </c>
      <c r="C62" s="113" t="s">
        <v>55</v>
      </c>
      <c r="D62" s="104" t="s">
        <v>173</v>
      </c>
      <c r="E62" s="104" t="s">
        <v>311</v>
      </c>
      <c r="F62" s="221">
        <v>7.3</v>
      </c>
      <c r="G62" s="221">
        <v>7.5</v>
      </c>
      <c r="H62" s="221">
        <v>7.9</v>
      </c>
      <c r="I62" s="221">
        <v>8.3000000000000007</v>
      </c>
      <c r="J62" s="221">
        <v>8.4</v>
      </c>
      <c r="K62" s="221">
        <v>8</v>
      </c>
      <c r="L62" s="221">
        <v>8</v>
      </c>
      <c r="M62" s="219"/>
    </row>
    <row r="63" spans="1:13" ht="15.75" customHeight="1" x14ac:dyDescent="0.25">
      <c r="A63" s="113">
        <v>2204</v>
      </c>
      <c r="B63" s="104" t="s">
        <v>169</v>
      </c>
      <c r="C63" s="113" t="s">
        <v>55</v>
      </c>
      <c r="D63" s="104" t="s">
        <v>174</v>
      </c>
      <c r="E63" s="104" t="s">
        <v>311</v>
      </c>
      <c r="F63" s="221">
        <v>8.3000000000000007</v>
      </c>
      <c r="G63" s="221">
        <v>8.3000000000000007</v>
      </c>
      <c r="H63" s="221">
        <v>8.5</v>
      </c>
      <c r="I63" s="221">
        <v>8.6</v>
      </c>
      <c r="J63" s="221">
        <v>9.3000000000000007</v>
      </c>
      <c r="K63" s="221">
        <v>8.9</v>
      </c>
      <c r="L63" s="221">
        <v>8.9</v>
      </c>
      <c r="M63" s="219"/>
    </row>
    <row r="64" spans="1:13" ht="15.75" customHeight="1" x14ac:dyDescent="0.25">
      <c r="A64" s="113">
        <v>2131</v>
      </c>
      <c r="B64" s="104" t="s">
        <v>169</v>
      </c>
      <c r="C64" s="113" t="s">
        <v>55</v>
      </c>
      <c r="D64" s="104" t="s">
        <v>175</v>
      </c>
      <c r="E64" s="104" t="s">
        <v>312</v>
      </c>
      <c r="F64" s="221">
        <v>7.8</v>
      </c>
      <c r="G64" s="221">
        <v>8.1</v>
      </c>
      <c r="H64" s="221">
        <v>8.1999999999999993</v>
      </c>
      <c r="I64" s="221">
        <v>8.6999999999999993</v>
      </c>
      <c r="J64" s="221">
        <v>9</v>
      </c>
      <c r="K64" s="221">
        <v>8</v>
      </c>
      <c r="L64" s="221">
        <v>8.1</v>
      </c>
      <c r="M64" s="219"/>
    </row>
    <row r="65" spans="1:13" ht="15.75" customHeight="1" x14ac:dyDescent="0.25">
      <c r="A65" s="113">
        <v>2203</v>
      </c>
      <c r="B65" s="104" t="s">
        <v>169</v>
      </c>
      <c r="C65" s="113" t="s">
        <v>55</v>
      </c>
      <c r="D65" s="104" t="s">
        <v>489</v>
      </c>
      <c r="E65" s="104" t="s">
        <v>313</v>
      </c>
      <c r="F65" s="221">
        <v>7.2</v>
      </c>
      <c r="G65" s="221">
        <v>7.8</v>
      </c>
      <c r="H65" s="221">
        <v>7.8</v>
      </c>
      <c r="I65" s="221">
        <v>7.9</v>
      </c>
      <c r="J65" s="221">
        <v>8.1999999999999993</v>
      </c>
      <c r="K65" s="221">
        <v>7.8</v>
      </c>
      <c r="L65" s="221">
        <v>7.6</v>
      </c>
      <c r="M65" s="219"/>
    </row>
    <row r="66" spans="1:13" ht="15.75" customHeight="1" x14ac:dyDescent="0.25">
      <c r="A66" s="113">
        <v>2164</v>
      </c>
      <c r="B66" s="104" t="s">
        <v>181</v>
      </c>
      <c r="C66" s="113" t="s">
        <v>55</v>
      </c>
      <c r="D66" s="104" t="s">
        <v>496</v>
      </c>
      <c r="E66" s="104" t="s">
        <v>319</v>
      </c>
      <c r="F66" s="221">
        <v>6.6</v>
      </c>
      <c r="G66" s="221">
        <v>6.9</v>
      </c>
      <c r="H66" s="221">
        <v>7.2</v>
      </c>
      <c r="I66" s="221">
        <v>7.9</v>
      </c>
      <c r="J66" s="221">
        <v>8.1999999999999993</v>
      </c>
      <c r="K66" s="221">
        <v>7.6</v>
      </c>
      <c r="L66" s="221">
        <v>7.6</v>
      </c>
      <c r="M66" s="219"/>
    </row>
    <row r="67" spans="1:13" ht="15.75" customHeight="1" x14ac:dyDescent="0.25">
      <c r="A67" s="113">
        <v>2128</v>
      </c>
      <c r="B67" s="104" t="s">
        <v>181</v>
      </c>
      <c r="C67" s="113" t="s">
        <v>55</v>
      </c>
      <c r="D67" s="104" t="s">
        <v>498</v>
      </c>
      <c r="E67" s="104" t="s">
        <v>320</v>
      </c>
      <c r="F67" s="221">
        <v>6</v>
      </c>
      <c r="G67" s="221">
        <v>6.4</v>
      </c>
      <c r="H67" s="221">
        <v>6.6</v>
      </c>
      <c r="I67" s="221">
        <v>6.9</v>
      </c>
      <c r="J67" s="221">
        <v>7.1</v>
      </c>
      <c r="K67" s="221">
        <v>7.4</v>
      </c>
      <c r="L67" s="221">
        <v>6.4</v>
      </c>
      <c r="M67" s="219"/>
    </row>
    <row r="68" spans="1:13" ht="15.75" customHeight="1" x14ac:dyDescent="0.25">
      <c r="A68" s="113">
        <v>2082</v>
      </c>
      <c r="B68" s="104" t="s">
        <v>186</v>
      </c>
      <c r="C68" s="113" t="s">
        <v>55</v>
      </c>
      <c r="D68" s="104" t="s">
        <v>187</v>
      </c>
      <c r="E68" s="104" t="s">
        <v>324</v>
      </c>
      <c r="F68" s="221">
        <v>7.6</v>
      </c>
      <c r="G68" s="221">
        <v>8.6</v>
      </c>
      <c r="H68" s="221">
        <v>8.6999999999999993</v>
      </c>
      <c r="I68" s="221">
        <v>7.5</v>
      </c>
      <c r="J68" s="221">
        <v>8.8000000000000007</v>
      </c>
      <c r="K68" s="221">
        <v>8.6999999999999993</v>
      </c>
      <c r="L68" s="221">
        <v>8.4</v>
      </c>
      <c r="M68" s="219" t="s">
        <v>219</v>
      </c>
    </row>
    <row r="69" spans="1:13" ht="15.75" customHeight="1" x14ac:dyDescent="0.25">
      <c r="A69" s="113">
        <v>2118</v>
      </c>
      <c r="B69" s="104" t="s">
        <v>186</v>
      </c>
      <c r="C69" s="113" t="s">
        <v>55</v>
      </c>
      <c r="D69" s="104" t="s">
        <v>188</v>
      </c>
      <c r="E69" s="104" t="s">
        <v>325</v>
      </c>
      <c r="F69" s="221">
        <v>7.2</v>
      </c>
      <c r="G69" s="221">
        <v>7.8</v>
      </c>
      <c r="H69" s="221">
        <v>7.9</v>
      </c>
      <c r="I69" s="221">
        <v>8.1</v>
      </c>
      <c r="J69" s="221">
        <v>8.4</v>
      </c>
      <c r="K69" s="221">
        <v>8</v>
      </c>
      <c r="L69" s="221">
        <v>7.9</v>
      </c>
      <c r="M69" s="219"/>
    </row>
    <row r="70" spans="1:13" ht="15.75" customHeight="1" x14ac:dyDescent="0.25">
      <c r="A70" s="113">
        <v>2120</v>
      </c>
      <c r="B70" s="104" t="s">
        <v>186</v>
      </c>
      <c r="C70" s="113" t="s">
        <v>55</v>
      </c>
      <c r="D70" s="104" t="s">
        <v>189</v>
      </c>
      <c r="E70" s="104" t="s">
        <v>324</v>
      </c>
      <c r="F70" s="221">
        <v>7.1</v>
      </c>
      <c r="G70" s="221">
        <v>7.7</v>
      </c>
      <c r="H70" s="221">
        <v>8.1999999999999993</v>
      </c>
      <c r="I70" s="221">
        <v>8.4</v>
      </c>
      <c r="J70" s="221">
        <v>8.5</v>
      </c>
      <c r="K70" s="221">
        <v>8.3000000000000007</v>
      </c>
      <c r="L70" s="221">
        <v>8.1999999999999993</v>
      </c>
      <c r="M70" s="219"/>
    </row>
    <row r="71" spans="1:13" ht="15.75" customHeight="1" x14ac:dyDescent="0.25">
      <c r="A71" s="113">
        <v>2220</v>
      </c>
      <c r="B71" s="104" t="s">
        <v>186</v>
      </c>
      <c r="C71" s="113" t="s">
        <v>55</v>
      </c>
      <c r="D71" s="104" t="s">
        <v>190</v>
      </c>
      <c r="E71" s="104" t="s">
        <v>324</v>
      </c>
      <c r="F71" s="221">
        <v>7.2</v>
      </c>
      <c r="G71" s="221">
        <v>8.4</v>
      </c>
      <c r="H71" s="221">
        <v>8.6</v>
      </c>
      <c r="I71" s="221">
        <v>8.8000000000000007</v>
      </c>
      <c r="J71" s="221">
        <v>8.5</v>
      </c>
      <c r="K71" s="221">
        <v>8.6999999999999993</v>
      </c>
      <c r="L71" s="221">
        <v>8.5</v>
      </c>
      <c r="M71" s="219" t="s">
        <v>221</v>
      </c>
    </row>
    <row r="72" spans="1:13" ht="15.75" customHeight="1" x14ac:dyDescent="0.25">
      <c r="A72" s="113">
        <v>2121</v>
      </c>
      <c r="B72" s="104" t="s">
        <v>186</v>
      </c>
      <c r="C72" s="113" t="s">
        <v>55</v>
      </c>
      <c r="D72" s="104" t="s">
        <v>191</v>
      </c>
      <c r="E72" s="104" t="s">
        <v>326</v>
      </c>
      <c r="F72" s="221">
        <v>6.9</v>
      </c>
      <c r="G72" s="221">
        <v>7.4</v>
      </c>
      <c r="H72" s="221">
        <v>7.7</v>
      </c>
      <c r="I72" s="221">
        <v>7.6</v>
      </c>
      <c r="J72" s="221">
        <v>7.8</v>
      </c>
      <c r="K72" s="221">
        <v>7.6</v>
      </c>
      <c r="L72" s="221">
        <v>7.2</v>
      </c>
      <c r="M72" s="219"/>
    </row>
    <row r="73" spans="1:13" ht="15.75" customHeight="1" x14ac:dyDescent="0.25">
      <c r="A73" s="113">
        <v>2199</v>
      </c>
      <c r="B73" s="104" t="s">
        <v>199</v>
      </c>
      <c r="C73" s="113" t="s">
        <v>55</v>
      </c>
      <c r="D73" s="104" t="s">
        <v>520</v>
      </c>
      <c r="E73" s="104" t="s">
        <v>333</v>
      </c>
      <c r="F73" s="221">
        <v>6.9</v>
      </c>
      <c r="G73" s="221">
        <v>7.5</v>
      </c>
      <c r="H73" s="221">
        <v>7.6</v>
      </c>
      <c r="I73" s="221">
        <v>7.6</v>
      </c>
      <c r="J73" s="221">
        <v>7.9</v>
      </c>
      <c r="K73" s="221">
        <v>7.9</v>
      </c>
      <c r="L73" s="221">
        <v>7.1</v>
      </c>
      <c r="M73" s="219"/>
    </row>
    <row r="74" spans="1:13" ht="15.75" customHeight="1" x14ac:dyDescent="0.25">
      <c r="A74" s="113">
        <v>2099</v>
      </c>
      <c r="B74" s="197" t="s">
        <v>199</v>
      </c>
      <c r="C74" s="113" t="s">
        <v>55</v>
      </c>
      <c r="D74" s="197" t="s">
        <v>201</v>
      </c>
      <c r="E74" s="197" t="s">
        <v>334</v>
      </c>
      <c r="F74" s="113">
        <v>7.3</v>
      </c>
      <c r="G74" s="113">
        <v>8</v>
      </c>
      <c r="H74" s="113">
        <v>8.1999999999999993</v>
      </c>
      <c r="I74" s="113">
        <v>8.1</v>
      </c>
      <c r="J74" s="113">
        <v>8.4</v>
      </c>
      <c r="K74" s="113">
        <v>8.6999999999999993</v>
      </c>
      <c r="L74" s="113">
        <v>7.9</v>
      </c>
      <c r="M74" s="219"/>
    </row>
    <row r="75" spans="1:13" ht="15.75" customHeight="1" x14ac:dyDescent="0.25">
      <c r="A75" s="113">
        <v>2197</v>
      </c>
      <c r="B75" s="197" t="s">
        <v>199</v>
      </c>
      <c r="C75" s="113" t="s">
        <v>55</v>
      </c>
      <c r="D75" s="197" t="s">
        <v>202</v>
      </c>
      <c r="E75" s="197" t="s">
        <v>335</v>
      </c>
      <c r="F75" s="221">
        <v>7.2</v>
      </c>
      <c r="G75" s="221">
        <v>6.8</v>
      </c>
      <c r="H75" s="221">
        <v>7.2</v>
      </c>
      <c r="I75" s="221">
        <v>7.1</v>
      </c>
      <c r="J75" s="221">
        <v>7.7</v>
      </c>
      <c r="K75" s="221">
        <v>7.5</v>
      </c>
      <c r="L75" s="221">
        <v>6.5</v>
      </c>
      <c r="M75" s="219"/>
    </row>
    <row r="76" spans="1:13" ht="15.75" customHeight="1" x14ac:dyDescent="0.25">
      <c r="A76" s="113">
        <v>2198</v>
      </c>
      <c r="B76" s="197" t="s">
        <v>199</v>
      </c>
      <c r="C76" s="113" t="s">
        <v>55</v>
      </c>
      <c r="D76" s="197" t="s">
        <v>202</v>
      </c>
      <c r="E76" s="197" t="s">
        <v>336</v>
      </c>
      <c r="F76" s="221">
        <v>7</v>
      </c>
      <c r="G76" s="221">
        <v>6.9</v>
      </c>
      <c r="H76" s="221">
        <v>7.1</v>
      </c>
      <c r="I76" s="221">
        <v>7.1</v>
      </c>
      <c r="J76" s="221">
        <v>7.9</v>
      </c>
      <c r="K76" s="221">
        <v>7.4</v>
      </c>
      <c r="L76" s="221">
        <v>6.5</v>
      </c>
      <c r="M76" s="219"/>
    </row>
    <row r="77" spans="1:13" ht="15.75" customHeight="1" x14ac:dyDescent="0.25">
      <c r="A77" s="216">
        <v>2239</v>
      </c>
      <c r="B77" s="197" t="s">
        <v>199</v>
      </c>
      <c r="C77" s="113" t="s">
        <v>55</v>
      </c>
      <c r="D77" s="223" t="s">
        <v>606</v>
      </c>
      <c r="E77" s="197" t="s">
        <v>335</v>
      </c>
      <c r="F77" s="113">
        <v>8.3000000000000007</v>
      </c>
      <c r="G77" s="113">
        <v>4.4000000000000004</v>
      </c>
      <c r="H77" s="113">
        <v>6.2</v>
      </c>
      <c r="I77" s="113">
        <v>8.9</v>
      </c>
      <c r="J77" s="113">
        <v>9.9</v>
      </c>
      <c r="K77" s="113">
        <v>5.6</v>
      </c>
      <c r="L77" s="113">
        <v>6.8</v>
      </c>
      <c r="M77" s="219" t="s">
        <v>220</v>
      </c>
    </row>
    <row r="78" spans="1:13" ht="15.75" customHeight="1" x14ac:dyDescent="0.25">
      <c r="A78" s="225">
        <v>2240</v>
      </c>
      <c r="B78" s="197" t="s">
        <v>199</v>
      </c>
      <c r="C78" s="113" t="s">
        <v>55</v>
      </c>
      <c r="D78" s="222" t="s">
        <v>606</v>
      </c>
      <c r="E78" s="197" t="s">
        <v>336</v>
      </c>
      <c r="F78" s="113">
        <v>9.1999999999999993</v>
      </c>
      <c r="G78" s="113">
        <v>8</v>
      </c>
      <c r="H78" s="113">
        <v>9.3000000000000007</v>
      </c>
      <c r="I78" s="113">
        <v>9.1999999999999993</v>
      </c>
      <c r="J78" s="113">
        <v>9.8000000000000007</v>
      </c>
      <c r="K78" s="113">
        <v>8.4</v>
      </c>
      <c r="L78" s="113">
        <v>9.6999999999999993</v>
      </c>
      <c r="M78" s="219" t="s">
        <v>220</v>
      </c>
    </row>
    <row r="79" spans="1:13" ht="15.75" customHeight="1" x14ac:dyDescent="0.25">
      <c r="A79" s="113">
        <v>2184</v>
      </c>
      <c r="B79" s="197" t="s">
        <v>199</v>
      </c>
      <c r="C79" s="113" t="s">
        <v>55</v>
      </c>
      <c r="D79" s="197" t="s">
        <v>204</v>
      </c>
      <c r="E79" s="197" t="s">
        <v>337</v>
      </c>
      <c r="F79" s="113">
        <v>6.8</v>
      </c>
      <c r="G79" s="113">
        <v>7.6</v>
      </c>
      <c r="H79" s="113">
        <v>7.9</v>
      </c>
      <c r="I79" s="113">
        <v>8</v>
      </c>
      <c r="J79" s="113">
        <v>8.1</v>
      </c>
      <c r="K79" s="113">
        <v>8</v>
      </c>
      <c r="L79" s="113">
        <v>7.3</v>
      </c>
      <c r="M79" s="219"/>
    </row>
    <row r="80" spans="1:13" ht="15.75" customHeight="1" x14ac:dyDescent="0.25">
      <c r="D80" s="42"/>
      <c r="E80" s="42"/>
      <c r="F80" s="7"/>
      <c r="G80" s="7"/>
      <c r="H80" s="7"/>
      <c r="I80" s="7"/>
      <c r="J80" s="7"/>
      <c r="K80" s="7"/>
      <c r="L80" s="7"/>
      <c r="M80" s="93"/>
    </row>
    <row r="81" spans="1:13" ht="15.75" customHeight="1" x14ac:dyDescent="0.25">
      <c r="D81" s="322" t="s">
        <v>607</v>
      </c>
      <c r="E81" s="303"/>
      <c r="F81" s="52">
        <f t="shared" ref="F81:L81" si="0">ROUND(QUARTILE(F3:F79,1),1)</f>
        <v>6.7</v>
      </c>
      <c r="G81" s="52">
        <f t="shared" si="0"/>
        <v>7.1</v>
      </c>
      <c r="H81" s="52">
        <f t="shared" si="0"/>
        <v>7.2</v>
      </c>
      <c r="I81" s="52">
        <f t="shared" si="0"/>
        <v>7.6</v>
      </c>
      <c r="J81" s="52">
        <f t="shared" si="0"/>
        <v>7.8</v>
      </c>
      <c r="K81" s="52">
        <f t="shared" si="0"/>
        <v>7.6</v>
      </c>
      <c r="L81" s="52">
        <f t="shared" si="0"/>
        <v>7.1</v>
      </c>
      <c r="M81" s="93"/>
    </row>
    <row r="82" spans="1:13" ht="15.75" customHeight="1" x14ac:dyDescent="0.25">
      <c r="D82" s="322" t="s">
        <v>608</v>
      </c>
      <c r="E82" s="303"/>
      <c r="F82" s="52">
        <f t="shared" ref="F82:L82" si="1">ROUND(QUARTILE(F3:F79,3),1)</f>
        <v>7.6</v>
      </c>
      <c r="G82" s="52">
        <f t="shared" si="1"/>
        <v>8.1</v>
      </c>
      <c r="H82" s="52">
        <f t="shared" si="1"/>
        <v>8.1999999999999993</v>
      </c>
      <c r="I82" s="52">
        <f t="shared" si="1"/>
        <v>8.6999999999999993</v>
      </c>
      <c r="J82" s="52">
        <f t="shared" si="1"/>
        <v>9.3000000000000007</v>
      </c>
      <c r="K82" s="52">
        <f t="shared" si="1"/>
        <v>8.6999999999999993</v>
      </c>
      <c r="L82" s="52">
        <f t="shared" si="1"/>
        <v>8.4</v>
      </c>
      <c r="M82" s="92"/>
    </row>
    <row r="83" spans="1:13" ht="15.75" customHeight="1" x14ac:dyDescent="0.25">
      <c r="D83" s="42"/>
      <c r="E83" s="42"/>
      <c r="F83" s="7"/>
      <c r="G83" s="7"/>
      <c r="H83" s="7"/>
      <c r="I83" s="7"/>
      <c r="J83" s="7"/>
      <c r="K83" s="7"/>
      <c r="L83" s="7"/>
      <c r="M83" s="92"/>
    </row>
    <row r="84" spans="1:13" ht="15.75" customHeight="1" x14ac:dyDescent="0.25">
      <c r="D84" s="211" t="s">
        <v>609</v>
      </c>
      <c r="E84" s="42"/>
      <c r="F84" s="7"/>
      <c r="G84" s="7"/>
      <c r="H84" s="7"/>
      <c r="I84" s="7"/>
      <c r="J84" s="7"/>
      <c r="K84" s="7"/>
      <c r="L84" s="7"/>
      <c r="M84" s="92"/>
    </row>
    <row r="85" spans="1:13" ht="15.75" customHeight="1" x14ac:dyDescent="0.25"/>
    <row r="86" spans="1:13" ht="15.75" customHeight="1" x14ac:dyDescent="0.25">
      <c r="A86" s="196"/>
      <c r="B86" s="194" t="s">
        <v>545</v>
      </c>
    </row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autoFilter ref="A2:M2" xr:uid="{00000000-0001-0000-1C00-000000000000}"/>
  <mergeCells count="3">
    <mergeCell ref="B1:E1"/>
    <mergeCell ref="D81:E81"/>
    <mergeCell ref="D82:E82"/>
  </mergeCells>
  <conditionalFormatting sqref="F3:F79">
    <cfRule type="cellIs" dxfId="171" priority="2" operator="greaterThan">
      <formula>$F$82</formula>
    </cfRule>
    <cfRule type="cellIs" dxfId="170" priority="3" operator="lessThan">
      <formula>$F$81</formula>
    </cfRule>
  </conditionalFormatting>
  <conditionalFormatting sqref="G3:G79">
    <cfRule type="cellIs" dxfId="169" priority="4" operator="greaterThan">
      <formula>$G$82</formula>
    </cfRule>
    <cfRule type="cellIs" dxfId="168" priority="5" operator="lessThan">
      <formula>$G$81</formula>
    </cfRule>
  </conditionalFormatting>
  <conditionalFormatting sqref="H3:H79">
    <cfRule type="cellIs" dxfId="167" priority="6" operator="greaterThan">
      <formula>$H$82</formula>
    </cfRule>
    <cfRule type="cellIs" dxfId="166" priority="7" operator="lessThan">
      <formula>$H$81</formula>
    </cfRule>
  </conditionalFormatting>
  <conditionalFormatting sqref="I3:I79">
    <cfRule type="cellIs" dxfId="165" priority="8" operator="greaterThan">
      <formula>$I$82</formula>
    </cfRule>
    <cfRule type="cellIs" dxfId="164" priority="9" operator="lessThan">
      <formula>$I$81</formula>
    </cfRule>
  </conditionalFormatting>
  <conditionalFormatting sqref="J3:J79">
    <cfRule type="cellIs" dxfId="163" priority="10" operator="greaterThan">
      <formula>$J$82</formula>
    </cfRule>
    <cfRule type="cellIs" dxfId="162" priority="11" operator="lessThan">
      <formula>$J$81</formula>
    </cfRule>
  </conditionalFormatting>
  <conditionalFormatting sqref="K3:K79">
    <cfRule type="cellIs" dxfId="161" priority="12" operator="greaterThan">
      <formula>$K$82</formula>
    </cfRule>
    <cfRule type="cellIs" dxfId="160" priority="13" operator="lessThan">
      <formula>$K$81</formula>
    </cfRule>
  </conditionalFormatting>
  <conditionalFormatting sqref="L3:L79">
    <cfRule type="cellIs" dxfId="159" priority="14" operator="greaterThan">
      <formula>$L$82</formula>
    </cfRule>
    <cfRule type="cellIs" dxfId="158" priority="15" operator="lessThan">
      <formula>$L$81</formula>
    </cfRule>
  </conditionalFormatting>
  <conditionalFormatting sqref="F3:L79">
    <cfRule type="cellIs" dxfId="157" priority="1" operator="equal">
      <formula>"-"</formula>
    </cfRule>
  </conditionalFormatting>
  <pageMargins left="0.25" right="0.25" top="0.75" bottom="0.75" header="0.3" footer="0.3"/>
  <pageSetup paperSize="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AU1008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10.28515625" hidden="1" customWidth="1"/>
    <col min="2" max="2" width="66.140625" customWidth="1"/>
    <col min="3" max="3" width="8.140625" customWidth="1"/>
    <col min="4" max="4" width="66" customWidth="1"/>
    <col min="5" max="5" width="10.42578125" customWidth="1"/>
    <col min="6" max="6" width="9" customWidth="1"/>
    <col min="7" max="26" width="8" customWidth="1"/>
    <col min="27" max="27" width="13.7109375" customWidth="1"/>
    <col min="28" max="47" width="8.7109375" customWidth="1"/>
  </cols>
  <sheetData>
    <row r="1" spans="1:47" ht="12.75" customHeight="1" x14ac:dyDescent="0.25">
      <c r="A1" s="94"/>
      <c r="B1" s="300" t="s">
        <v>610</v>
      </c>
      <c r="C1" s="300"/>
      <c r="D1" s="300"/>
      <c r="E1" s="300"/>
      <c r="F1" s="58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</row>
    <row r="2" spans="1:47" ht="27.75" customHeight="1" x14ac:dyDescent="0.25">
      <c r="A2" s="209" t="s">
        <v>210</v>
      </c>
      <c r="B2" s="1" t="s">
        <v>211</v>
      </c>
      <c r="C2" s="1" t="s">
        <v>348</v>
      </c>
      <c r="D2" s="1" t="s">
        <v>213</v>
      </c>
      <c r="E2" s="76" t="s">
        <v>214</v>
      </c>
      <c r="F2" s="312" t="s">
        <v>3</v>
      </c>
      <c r="G2" s="313"/>
      <c r="H2" s="314"/>
      <c r="I2" s="312" t="s">
        <v>5</v>
      </c>
      <c r="J2" s="313"/>
      <c r="K2" s="314"/>
      <c r="L2" s="312" t="s">
        <v>7</v>
      </c>
      <c r="M2" s="313"/>
      <c r="N2" s="314"/>
      <c r="O2" s="312" t="s">
        <v>9</v>
      </c>
      <c r="P2" s="313"/>
      <c r="Q2" s="314"/>
      <c r="R2" s="312" t="s">
        <v>11</v>
      </c>
      <c r="S2" s="313"/>
      <c r="T2" s="314"/>
      <c r="U2" s="312" t="s">
        <v>13</v>
      </c>
      <c r="V2" s="313"/>
      <c r="W2" s="314"/>
      <c r="X2" s="336" t="s">
        <v>15</v>
      </c>
      <c r="Y2" s="337"/>
      <c r="Z2" s="338"/>
      <c r="AA2" s="338" t="s">
        <v>216</v>
      </c>
      <c r="AB2" s="54"/>
      <c r="AC2" s="54"/>
      <c r="AD2" s="54"/>
      <c r="AE2" s="54"/>
      <c r="AF2" s="54"/>
      <c r="AG2" s="54"/>
      <c r="AH2" s="54"/>
      <c r="AI2" s="54"/>
      <c r="AJ2" s="54"/>
      <c r="AK2" s="92"/>
      <c r="AL2" s="92"/>
      <c r="AM2" s="54"/>
      <c r="AN2" s="54"/>
      <c r="AO2" s="54"/>
      <c r="AP2" s="54"/>
      <c r="AQ2" s="54"/>
      <c r="AR2" s="54"/>
      <c r="AS2" s="54"/>
      <c r="AT2" s="54"/>
      <c r="AU2" s="54"/>
    </row>
    <row r="3" spans="1:47" ht="12.75" customHeight="1" x14ac:dyDescent="0.25">
      <c r="A3" s="210"/>
      <c r="B3" s="45"/>
      <c r="C3" s="45"/>
      <c r="D3" s="45"/>
      <c r="E3" s="95"/>
      <c r="F3" s="59" t="s">
        <v>576</v>
      </c>
      <c r="G3" s="59" t="s">
        <v>577</v>
      </c>
      <c r="H3" s="59" t="s">
        <v>578</v>
      </c>
      <c r="I3" s="59" t="s">
        <v>576</v>
      </c>
      <c r="J3" s="59" t="s">
        <v>577</v>
      </c>
      <c r="K3" s="59" t="s">
        <v>578</v>
      </c>
      <c r="L3" s="59" t="s">
        <v>576</v>
      </c>
      <c r="M3" s="59" t="s">
        <v>577</v>
      </c>
      <c r="N3" s="59" t="s">
        <v>578</v>
      </c>
      <c r="O3" s="59" t="s">
        <v>576</v>
      </c>
      <c r="P3" s="59" t="s">
        <v>577</v>
      </c>
      <c r="Q3" s="59" t="s">
        <v>578</v>
      </c>
      <c r="R3" s="59" t="s">
        <v>576</v>
      </c>
      <c r="S3" s="59" t="s">
        <v>577</v>
      </c>
      <c r="T3" s="59" t="s">
        <v>578</v>
      </c>
      <c r="U3" s="59" t="s">
        <v>576</v>
      </c>
      <c r="V3" s="59" t="s">
        <v>577</v>
      </c>
      <c r="W3" s="59" t="s">
        <v>578</v>
      </c>
      <c r="X3" s="59" t="s">
        <v>576</v>
      </c>
      <c r="Y3" s="59" t="s">
        <v>577</v>
      </c>
      <c r="Z3" s="59" t="s">
        <v>578</v>
      </c>
      <c r="AA3" s="340"/>
      <c r="AB3" s="54"/>
      <c r="AC3" s="54"/>
      <c r="AD3" s="54"/>
      <c r="AE3" s="54"/>
      <c r="AF3" s="54"/>
      <c r="AG3" s="54"/>
      <c r="AH3" s="54"/>
      <c r="AI3" s="54"/>
      <c r="AJ3" s="54"/>
      <c r="AK3" s="92"/>
      <c r="AL3" s="92"/>
      <c r="AM3" s="54"/>
      <c r="AN3" s="54"/>
      <c r="AO3" s="54"/>
      <c r="AP3" s="54"/>
      <c r="AQ3" s="54"/>
      <c r="AR3" s="54"/>
      <c r="AS3" s="54"/>
      <c r="AT3" s="54"/>
      <c r="AU3" s="54"/>
    </row>
    <row r="4" spans="1:47" ht="15" customHeight="1" x14ac:dyDescent="0.25">
      <c r="A4" s="7">
        <v>2200</v>
      </c>
      <c r="B4" s="29" t="s">
        <v>54</v>
      </c>
      <c r="C4" s="113" t="s">
        <v>55</v>
      </c>
      <c r="D4" s="233" t="s">
        <v>56</v>
      </c>
      <c r="E4" s="150" t="s">
        <v>217</v>
      </c>
      <c r="F4" s="113">
        <v>8.5</v>
      </c>
      <c r="G4" s="113">
        <v>8</v>
      </c>
      <c r="H4" s="113">
        <f>VLOOKUP(A4,'TAB. 5A'!$A$3:$M$79,6,FALSE)</f>
        <v>9.5</v>
      </c>
      <c r="I4" s="113">
        <v>9.4</v>
      </c>
      <c r="J4" s="113">
        <v>3.2</v>
      </c>
      <c r="K4" s="113">
        <f>VLOOKUP(A4,'TAB. 5A'!$A$3:$M$79,7,FALSE)</f>
        <v>9.5</v>
      </c>
      <c r="L4" s="113">
        <v>9.6999999999999993</v>
      </c>
      <c r="M4" s="113">
        <v>6.4</v>
      </c>
      <c r="N4" s="113">
        <f>VLOOKUP(A4,'TAB. 5A'!$A$3:$M$79,8,FALSE)</f>
        <v>9.9</v>
      </c>
      <c r="O4" s="113">
        <v>9.6999999999999993</v>
      </c>
      <c r="P4" s="113">
        <v>8.6</v>
      </c>
      <c r="Q4" s="113">
        <f>VLOOKUP(A4,'TAB. 5A'!$A$3:$M$79,9,FALSE)</f>
        <v>8.9</v>
      </c>
      <c r="R4" s="113">
        <v>9.6999999999999993</v>
      </c>
      <c r="S4" s="113">
        <v>8</v>
      </c>
      <c r="T4" s="113">
        <f>VLOOKUP(A4,'TAB. 5A'!$A$3:$M$79,10,FALSE)</f>
        <v>9.9</v>
      </c>
      <c r="U4" s="113">
        <v>9.4</v>
      </c>
      <c r="V4" s="113">
        <v>7.3</v>
      </c>
      <c r="W4" s="113">
        <f>VLOOKUP(A4,'TAB. 5A'!$A$3:$M$79,11,FALSE)</f>
        <v>9.9</v>
      </c>
      <c r="X4" s="113">
        <v>9.6</v>
      </c>
      <c r="Y4" s="221">
        <v>8</v>
      </c>
      <c r="Z4" s="113">
        <f>VLOOKUP(A4,'TAB. 5A'!$A$3:$M$79,12,FALSE)</f>
        <v>9.5</v>
      </c>
      <c r="AA4" s="138" t="s">
        <v>219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</row>
    <row r="5" spans="1:47" ht="15" customHeight="1" x14ac:dyDescent="0.25">
      <c r="A5" s="216">
        <v>2228</v>
      </c>
      <c r="B5" s="104" t="s">
        <v>54</v>
      </c>
      <c r="C5" s="113" t="s">
        <v>55</v>
      </c>
      <c r="D5" s="222" t="s">
        <v>57</v>
      </c>
      <c r="E5" s="269" t="s">
        <v>217</v>
      </c>
      <c r="F5" s="158" t="s">
        <v>543</v>
      </c>
      <c r="G5" s="158" t="s">
        <v>543</v>
      </c>
      <c r="H5" s="113" t="str">
        <f>VLOOKUP(A5,'TAB. 5A'!$A$3:$M$79,6,FALSE)</f>
        <v>-</v>
      </c>
      <c r="I5" s="158" t="s">
        <v>543</v>
      </c>
      <c r="J5" s="158" t="s">
        <v>543</v>
      </c>
      <c r="K5" s="113">
        <f>VLOOKUP(A5,'TAB. 5A'!$A$3:$M$79,7,FALSE)</f>
        <v>8.9</v>
      </c>
      <c r="L5" s="158" t="s">
        <v>543</v>
      </c>
      <c r="M5" s="158" t="s">
        <v>543</v>
      </c>
      <c r="N5" s="113">
        <f>VLOOKUP(A5,'TAB. 5A'!$A$3:$M$79,8,FALSE)</f>
        <v>9.5</v>
      </c>
      <c r="O5" s="158" t="s">
        <v>543</v>
      </c>
      <c r="P5" s="158" t="s">
        <v>543</v>
      </c>
      <c r="Q5" s="113">
        <f>VLOOKUP(A5,'TAB. 5A'!$A$3:$M$79,9,FALSE)</f>
        <v>6.9</v>
      </c>
      <c r="R5" s="158" t="s">
        <v>543</v>
      </c>
      <c r="S5" s="158" t="s">
        <v>543</v>
      </c>
      <c r="T5" s="113">
        <f>VLOOKUP(A5,'TAB. 5A'!$A$3:$M$79,10,FALSE)</f>
        <v>9.5</v>
      </c>
      <c r="U5" s="158" t="s">
        <v>543</v>
      </c>
      <c r="V5" s="158" t="s">
        <v>543</v>
      </c>
      <c r="W5" s="113">
        <f>VLOOKUP(A5,'TAB. 5A'!$A$3:$M$79,11,FALSE)</f>
        <v>9.5</v>
      </c>
      <c r="X5" s="158" t="s">
        <v>543</v>
      </c>
      <c r="Y5" s="267" t="s">
        <v>543</v>
      </c>
      <c r="Z5" s="113">
        <f>VLOOKUP(A5,'TAB. 5A'!$A$3:$M$79,12,FALSE)</f>
        <v>9.9</v>
      </c>
      <c r="AA5" s="138" t="s">
        <v>221</v>
      </c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</row>
    <row r="6" spans="1:47" ht="15" customHeight="1" x14ac:dyDescent="0.25">
      <c r="A6" s="216">
        <v>2242</v>
      </c>
      <c r="B6" s="104" t="s">
        <v>54</v>
      </c>
      <c r="C6" s="113" t="s">
        <v>55</v>
      </c>
      <c r="D6" s="222" t="s">
        <v>58</v>
      </c>
      <c r="E6" s="269" t="s">
        <v>222</v>
      </c>
      <c r="F6" s="158" t="s">
        <v>543</v>
      </c>
      <c r="G6" s="158" t="s">
        <v>543</v>
      </c>
      <c r="H6" s="113">
        <f>VLOOKUP(A6,'TAB. 5A'!$A$3:$M$79,6,FALSE)</f>
        <v>7.1</v>
      </c>
      <c r="I6" s="158" t="s">
        <v>543</v>
      </c>
      <c r="J6" s="158" t="s">
        <v>543</v>
      </c>
      <c r="K6" s="113">
        <f>VLOOKUP(A6,'TAB. 5A'!$A$3:$M$79,7,FALSE)</f>
        <v>9</v>
      </c>
      <c r="L6" s="158" t="s">
        <v>543</v>
      </c>
      <c r="M6" s="158" t="s">
        <v>543</v>
      </c>
      <c r="N6" s="113">
        <f>VLOOKUP(A6,'TAB. 5A'!$A$3:$M$79,8,FALSE)</f>
        <v>8.8000000000000007</v>
      </c>
      <c r="O6" s="158" t="s">
        <v>543</v>
      </c>
      <c r="P6" s="158" t="s">
        <v>543</v>
      </c>
      <c r="Q6" s="113">
        <f>VLOOKUP(A6,'TAB. 5A'!$A$3:$M$79,9,FALSE)</f>
        <v>9.8000000000000007</v>
      </c>
      <c r="R6" s="158" t="s">
        <v>543</v>
      </c>
      <c r="S6" s="158" t="s">
        <v>543</v>
      </c>
      <c r="T6" s="113">
        <f>VLOOKUP(A6,'TAB. 5A'!$A$3:$M$79,10,FALSE)</f>
        <v>9.8000000000000007</v>
      </c>
      <c r="U6" s="158" t="s">
        <v>543</v>
      </c>
      <c r="V6" s="158" t="s">
        <v>543</v>
      </c>
      <c r="W6" s="113">
        <f>VLOOKUP(A6,'TAB. 5A'!$A$3:$M$79,11,FALSE)</f>
        <v>10</v>
      </c>
      <c r="X6" s="158" t="s">
        <v>543</v>
      </c>
      <c r="Y6" s="267" t="s">
        <v>543</v>
      </c>
      <c r="Z6" s="113">
        <f>VLOOKUP(A6,'TAB. 5A'!$A$3:$M$79,12,FALSE)</f>
        <v>10</v>
      </c>
      <c r="AA6" s="138" t="s">
        <v>220</v>
      </c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7" ht="15" customHeight="1" x14ac:dyDescent="0.25">
      <c r="A7" s="7">
        <v>2079</v>
      </c>
      <c r="B7" s="29" t="s">
        <v>54</v>
      </c>
      <c r="C7" s="113" t="s">
        <v>55</v>
      </c>
      <c r="D7" s="29" t="s">
        <v>59</v>
      </c>
      <c r="E7" s="150" t="s">
        <v>223</v>
      </c>
      <c r="F7" s="113">
        <v>5.9</v>
      </c>
      <c r="G7" s="113">
        <v>5.9</v>
      </c>
      <c r="H7" s="113">
        <f>VLOOKUP(A7,'TAB. 5A'!$A$3:$M$79,6,FALSE)</f>
        <v>6.3</v>
      </c>
      <c r="I7" s="113">
        <v>6.2</v>
      </c>
      <c r="J7" s="113">
        <v>6.3</v>
      </c>
      <c r="K7" s="113">
        <f>VLOOKUP(A7,'TAB. 5A'!$A$3:$M$79,7,FALSE)</f>
        <v>6.6</v>
      </c>
      <c r="L7" s="113">
        <v>6.9</v>
      </c>
      <c r="M7" s="113">
        <v>6.9</v>
      </c>
      <c r="N7" s="113">
        <f>VLOOKUP(A7,'TAB. 5A'!$A$3:$M$79,8,FALSE)</f>
        <v>7.2</v>
      </c>
      <c r="O7" s="113">
        <v>7.2</v>
      </c>
      <c r="P7" s="113">
        <v>7.2</v>
      </c>
      <c r="Q7" s="113">
        <f>VLOOKUP(A7,'TAB. 5A'!$A$3:$M$79,9,FALSE)</f>
        <v>7.2</v>
      </c>
      <c r="R7" s="113">
        <v>7.4</v>
      </c>
      <c r="S7" s="113">
        <v>7.1</v>
      </c>
      <c r="T7" s="113">
        <f>VLOOKUP(A7,'TAB. 5A'!$A$3:$M$79,10,FALSE)</f>
        <v>7.4</v>
      </c>
      <c r="U7" s="113">
        <v>6.5</v>
      </c>
      <c r="V7" s="113">
        <v>6.9</v>
      </c>
      <c r="W7" s="113">
        <f>VLOOKUP(A7,'TAB. 5A'!$A$3:$M$79,11,FALSE)</f>
        <v>6.9</v>
      </c>
      <c r="X7" s="113">
        <v>6.1</v>
      </c>
      <c r="Y7" s="221">
        <v>6.3</v>
      </c>
      <c r="Z7" s="113">
        <f>VLOOKUP(A7,'TAB. 5A'!$A$3:$M$79,12,FALSE)</f>
        <v>6.5</v>
      </c>
      <c r="AA7" s="138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7" ht="15" customHeight="1" x14ac:dyDescent="0.25">
      <c r="A8" s="7">
        <v>2201</v>
      </c>
      <c r="B8" s="29" t="s">
        <v>54</v>
      </c>
      <c r="C8" s="113" t="s">
        <v>55</v>
      </c>
      <c r="D8" s="29" t="s">
        <v>60</v>
      </c>
      <c r="E8" s="150" t="s">
        <v>224</v>
      </c>
      <c r="F8" s="113">
        <v>7.1</v>
      </c>
      <c r="G8" s="113">
        <v>7.2</v>
      </c>
      <c r="H8" s="113">
        <f>VLOOKUP(A8,'TAB. 5A'!$A$3:$M$79,6,FALSE)</f>
        <v>7.4</v>
      </c>
      <c r="I8" s="113">
        <v>8</v>
      </c>
      <c r="J8" s="113">
        <v>7.4</v>
      </c>
      <c r="K8" s="113">
        <f>VLOOKUP(A8,'TAB. 5A'!$A$3:$M$79,7,FALSE)</f>
        <v>8.1999999999999993</v>
      </c>
      <c r="L8" s="113">
        <v>8.8000000000000007</v>
      </c>
      <c r="M8" s="113">
        <v>7.4</v>
      </c>
      <c r="N8" s="113">
        <f>VLOOKUP(A8,'TAB. 5A'!$A$3:$M$79,8,FALSE)</f>
        <v>8.1</v>
      </c>
      <c r="O8" s="113">
        <v>7.9</v>
      </c>
      <c r="P8" s="113">
        <v>7.7</v>
      </c>
      <c r="Q8" s="113">
        <f>VLOOKUP(A8,'TAB. 5A'!$A$3:$M$79,9,FALSE)</f>
        <v>8.1</v>
      </c>
      <c r="R8" s="113">
        <v>7.6</v>
      </c>
      <c r="S8" s="113">
        <v>8.1999999999999993</v>
      </c>
      <c r="T8" s="113">
        <f>VLOOKUP(A8,'TAB. 5A'!$A$3:$M$79,10,FALSE)</f>
        <v>8.6</v>
      </c>
      <c r="U8" s="113">
        <v>8.3000000000000007</v>
      </c>
      <c r="V8" s="113">
        <v>7.7</v>
      </c>
      <c r="W8" s="113">
        <f>VLOOKUP(A8,'TAB. 5A'!$A$3:$M$79,11,FALSE)</f>
        <v>7.7</v>
      </c>
      <c r="X8" s="113">
        <v>7.3</v>
      </c>
      <c r="Y8" s="221">
        <v>7</v>
      </c>
      <c r="Z8" s="113">
        <f>VLOOKUP(A8,'TAB. 5A'!$A$3:$M$79,12,FALSE)</f>
        <v>8.1999999999999993</v>
      </c>
      <c r="AA8" s="138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</row>
    <row r="9" spans="1:47" ht="15" customHeight="1" x14ac:dyDescent="0.25">
      <c r="A9" s="7">
        <v>2170</v>
      </c>
      <c r="B9" s="29" t="s">
        <v>66</v>
      </c>
      <c r="C9" s="113" t="s">
        <v>55</v>
      </c>
      <c r="D9" s="29" t="s">
        <v>67</v>
      </c>
      <c r="E9" s="150" t="s">
        <v>232</v>
      </c>
      <c r="F9" s="113">
        <v>9.1</v>
      </c>
      <c r="G9" s="113">
        <v>7.4</v>
      </c>
      <c r="H9" s="113">
        <f>VLOOKUP(A9,'TAB. 5A'!$A$3:$M$79,6,FALSE)</f>
        <v>8.8000000000000007</v>
      </c>
      <c r="I9" s="113">
        <v>9</v>
      </c>
      <c r="J9" s="113">
        <v>6.6</v>
      </c>
      <c r="K9" s="113">
        <f>VLOOKUP(A9,'TAB. 5A'!$A$3:$M$79,7,FALSE)</f>
        <v>8.1</v>
      </c>
      <c r="L9" s="113">
        <v>8.9</v>
      </c>
      <c r="M9" s="113">
        <v>7.5</v>
      </c>
      <c r="N9" s="113">
        <f>VLOOKUP(A9,'TAB. 5A'!$A$3:$M$79,8,FALSE)</f>
        <v>9.6999999999999993</v>
      </c>
      <c r="O9" s="113">
        <v>9.8000000000000007</v>
      </c>
      <c r="P9" s="113">
        <v>8</v>
      </c>
      <c r="Q9" s="113">
        <f>VLOOKUP(A9,'TAB. 5A'!$A$3:$M$79,9,FALSE)</f>
        <v>9.1999999999999993</v>
      </c>
      <c r="R9" s="113">
        <v>9.9</v>
      </c>
      <c r="S9" s="113">
        <v>7.5</v>
      </c>
      <c r="T9" s="113">
        <f>VLOOKUP(A9,'TAB. 5A'!$A$3:$M$79,10,FALSE)</f>
        <v>9.3000000000000007</v>
      </c>
      <c r="U9" s="113">
        <v>9.6</v>
      </c>
      <c r="V9" s="113">
        <v>7.9</v>
      </c>
      <c r="W9" s="113">
        <f>VLOOKUP(A9,'TAB. 5A'!$A$3:$M$79,11,FALSE)</f>
        <v>8.1999999999999993</v>
      </c>
      <c r="X9" s="113">
        <v>9.3000000000000007</v>
      </c>
      <c r="Y9" s="221">
        <v>7.7</v>
      </c>
      <c r="Z9" s="113">
        <f>VLOOKUP(A9,'TAB. 5A'!$A$3:$M$79,12,FALSE)</f>
        <v>8.9</v>
      </c>
      <c r="AA9" s="138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</row>
    <row r="10" spans="1:47" ht="15" customHeight="1" x14ac:dyDescent="0.25">
      <c r="A10" s="7">
        <v>2173</v>
      </c>
      <c r="B10" s="29" t="s">
        <v>66</v>
      </c>
      <c r="C10" s="113" t="s">
        <v>55</v>
      </c>
      <c r="D10" s="29" t="s">
        <v>68</v>
      </c>
      <c r="E10" s="150" t="s">
        <v>232</v>
      </c>
      <c r="F10" s="113">
        <v>8.5</v>
      </c>
      <c r="G10" s="113">
        <v>7.5</v>
      </c>
      <c r="H10" s="113">
        <f>VLOOKUP(A10,'TAB. 5A'!$A$3:$M$79,6,FALSE)</f>
        <v>7</v>
      </c>
      <c r="I10" s="113">
        <v>7.2</v>
      </c>
      <c r="J10" s="113">
        <v>7.1</v>
      </c>
      <c r="K10" s="113">
        <f>VLOOKUP(A10,'TAB. 5A'!$A$3:$M$79,7,FALSE)</f>
        <v>7.3</v>
      </c>
      <c r="L10" s="113">
        <v>9.6999999999999993</v>
      </c>
      <c r="M10" s="113">
        <v>7.4</v>
      </c>
      <c r="N10" s="113">
        <f>VLOOKUP(A10,'TAB. 5A'!$A$3:$M$79,8,FALSE)</f>
        <v>7.2</v>
      </c>
      <c r="O10" s="113">
        <v>9.6</v>
      </c>
      <c r="P10" s="113">
        <v>7.5</v>
      </c>
      <c r="Q10" s="113">
        <f>VLOOKUP(A10,'TAB. 5A'!$A$3:$M$79,9,FALSE)</f>
        <v>6.3</v>
      </c>
      <c r="R10" s="113">
        <v>9.6</v>
      </c>
      <c r="S10" s="113">
        <v>7.7</v>
      </c>
      <c r="T10" s="113">
        <f>VLOOKUP(A10,'TAB. 5A'!$A$3:$M$79,10,FALSE)</f>
        <v>7.6</v>
      </c>
      <c r="U10" s="113">
        <v>9.1999999999999993</v>
      </c>
      <c r="V10" s="113">
        <v>8.6</v>
      </c>
      <c r="W10" s="113">
        <f>VLOOKUP(A10,'TAB. 5A'!$A$3:$M$79,11,FALSE)</f>
        <v>6.8</v>
      </c>
      <c r="X10" s="113">
        <v>9.6999999999999993</v>
      </c>
      <c r="Y10" s="221">
        <v>7.8</v>
      </c>
      <c r="Z10" s="113">
        <f>VLOOKUP(A10,'TAB. 5A'!$A$3:$M$79,12,FALSE)</f>
        <v>7.6</v>
      </c>
      <c r="AA10" s="138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</row>
    <row r="11" spans="1:47" ht="15" customHeight="1" x14ac:dyDescent="0.25">
      <c r="A11" s="126">
        <v>2175</v>
      </c>
      <c r="B11" s="29" t="s">
        <v>66</v>
      </c>
      <c r="C11" s="9" t="s">
        <v>55</v>
      </c>
      <c r="D11" s="228" t="s">
        <v>69</v>
      </c>
      <c r="E11" s="150" t="s">
        <v>232</v>
      </c>
      <c r="F11" s="113">
        <v>8.9</v>
      </c>
      <c r="G11" s="113">
        <v>10</v>
      </c>
      <c r="H11" s="113">
        <f>VLOOKUP(A11,'TAB. 5A'!$A$3:$M$79,6,FALSE)</f>
        <v>10</v>
      </c>
      <c r="I11" s="113">
        <v>8.4</v>
      </c>
      <c r="J11" s="113">
        <v>10</v>
      </c>
      <c r="K11" s="113">
        <f>VLOOKUP(A11,'TAB. 5A'!$A$3:$M$79,7,FALSE)</f>
        <v>8.6</v>
      </c>
      <c r="L11" s="113">
        <v>8.6</v>
      </c>
      <c r="M11" s="113">
        <v>10</v>
      </c>
      <c r="N11" s="113">
        <f>VLOOKUP(A11,'TAB. 5A'!$A$3:$M$79,8,FALSE)</f>
        <v>9.1</v>
      </c>
      <c r="O11" s="113">
        <v>8.6</v>
      </c>
      <c r="P11" s="113">
        <v>10</v>
      </c>
      <c r="Q11" s="113">
        <f>VLOOKUP(A11,'TAB. 5A'!$A$3:$M$79,9,FALSE)</f>
        <v>9.5</v>
      </c>
      <c r="R11" s="113">
        <v>8.9</v>
      </c>
      <c r="S11" s="113">
        <v>10</v>
      </c>
      <c r="T11" s="113">
        <f>VLOOKUP(A11,'TAB. 5A'!$A$3:$M$79,10,FALSE)</f>
        <v>9.8000000000000007</v>
      </c>
      <c r="U11" s="113">
        <v>9.3000000000000007</v>
      </c>
      <c r="V11" s="113">
        <v>10</v>
      </c>
      <c r="W11" s="113">
        <f>VLOOKUP(A11,'TAB. 5A'!$A$3:$M$79,11,FALSE)</f>
        <v>10</v>
      </c>
      <c r="X11" s="113">
        <v>8.6999999999999993</v>
      </c>
      <c r="Y11" s="221">
        <v>10</v>
      </c>
      <c r="Z11" s="113">
        <f>VLOOKUP(A11,'TAB. 5A'!$A$3:$M$79,12,FALSE)</f>
        <v>9.3000000000000007</v>
      </c>
      <c r="AA11" s="138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</row>
    <row r="12" spans="1:47" ht="15" customHeight="1" x14ac:dyDescent="0.25">
      <c r="A12" s="113">
        <v>2237</v>
      </c>
      <c r="B12" s="104" t="s">
        <v>66</v>
      </c>
      <c r="C12" s="113" t="s">
        <v>55</v>
      </c>
      <c r="D12" s="127" t="s">
        <v>71</v>
      </c>
      <c r="E12" s="269" t="s">
        <v>233</v>
      </c>
      <c r="F12" s="113" t="s">
        <v>543</v>
      </c>
      <c r="G12" s="113">
        <v>9.3000000000000007</v>
      </c>
      <c r="H12" s="113">
        <f>VLOOKUP(A12,'TAB. 5A'!$A$3:$M$79,6,FALSE)</f>
        <v>9.6</v>
      </c>
      <c r="I12" s="113" t="s">
        <v>543</v>
      </c>
      <c r="J12" s="113">
        <v>5.9</v>
      </c>
      <c r="K12" s="113">
        <f>VLOOKUP(A12,'TAB. 5A'!$A$3:$M$79,7,FALSE)</f>
        <v>9.6999999999999993</v>
      </c>
      <c r="L12" s="113" t="s">
        <v>543</v>
      </c>
      <c r="M12" s="113">
        <v>9.9</v>
      </c>
      <c r="N12" s="113">
        <f>VLOOKUP(A12,'TAB. 5A'!$A$3:$M$79,8,FALSE)</f>
        <v>9.6999999999999993</v>
      </c>
      <c r="O12" s="113" t="s">
        <v>543</v>
      </c>
      <c r="P12" s="113">
        <v>9.4</v>
      </c>
      <c r="Q12" s="113">
        <f>VLOOKUP(A12,'TAB. 5A'!$A$3:$M$79,9,FALSE)</f>
        <v>9.5</v>
      </c>
      <c r="R12" s="113" t="s">
        <v>543</v>
      </c>
      <c r="S12" s="113">
        <v>9.9</v>
      </c>
      <c r="T12" s="113">
        <f>VLOOKUP(A12,'TAB. 5A'!$A$3:$M$79,10,FALSE)</f>
        <v>9.6</v>
      </c>
      <c r="U12" s="113" t="s">
        <v>543</v>
      </c>
      <c r="V12" s="113">
        <v>9.8000000000000007</v>
      </c>
      <c r="W12" s="113">
        <f>VLOOKUP(A12,'TAB. 5A'!$A$3:$M$79,11,FALSE)</f>
        <v>9.6999999999999993</v>
      </c>
      <c r="X12" s="113" t="s">
        <v>543</v>
      </c>
      <c r="Y12" s="221">
        <v>9.8000000000000007</v>
      </c>
      <c r="Z12" s="113">
        <f>VLOOKUP(A12,'TAB. 5A'!$A$3:$M$79,12,FALSE)</f>
        <v>9.8000000000000007</v>
      </c>
      <c r="AA12" s="138" t="s">
        <v>221</v>
      </c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</row>
    <row r="13" spans="1:47" ht="15" customHeight="1" x14ac:dyDescent="0.25">
      <c r="A13" s="7">
        <v>2166</v>
      </c>
      <c r="B13" s="29" t="s">
        <v>66</v>
      </c>
      <c r="C13" s="113" t="s">
        <v>55</v>
      </c>
      <c r="D13" s="29" t="s">
        <v>72</v>
      </c>
      <c r="E13" s="150" t="s">
        <v>233</v>
      </c>
      <c r="F13" s="113">
        <v>7.3</v>
      </c>
      <c r="G13" s="113">
        <v>7.3</v>
      </c>
      <c r="H13" s="113">
        <f>VLOOKUP(A13,'TAB. 5A'!$A$3:$M$79,6,FALSE)</f>
        <v>7.8</v>
      </c>
      <c r="I13" s="113">
        <v>6.7</v>
      </c>
      <c r="J13" s="113">
        <v>7.3</v>
      </c>
      <c r="K13" s="113">
        <f>VLOOKUP(A13,'TAB. 5A'!$A$3:$M$79,7,FALSE)</f>
        <v>7.6</v>
      </c>
      <c r="L13" s="113">
        <v>6.3</v>
      </c>
      <c r="M13" s="113">
        <v>7.2</v>
      </c>
      <c r="N13" s="113">
        <f>VLOOKUP(A13,'TAB. 5A'!$A$3:$M$79,8,FALSE)</f>
        <v>9.6999999999999993</v>
      </c>
      <c r="O13" s="113">
        <v>6.9</v>
      </c>
      <c r="P13" s="113">
        <v>7.5</v>
      </c>
      <c r="Q13" s="113">
        <f>VLOOKUP(A13,'TAB. 5A'!$A$3:$M$79,9,FALSE)</f>
        <v>9.8000000000000007</v>
      </c>
      <c r="R13" s="113">
        <v>6.5</v>
      </c>
      <c r="S13" s="113">
        <v>7.1</v>
      </c>
      <c r="T13" s="113">
        <f>VLOOKUP(A13,'TAB. 5A'!$A$3:$M$79,10,FALSE)</f>
        <v>9.8000000000000007</v>
      </c>
      <c r="U13" s="113">
        <v>7.6</v>
      </c>
      <c r="V13" s="113">
        <v>7.6</v>
      </c>
      <c r="W13" s="113">
        <f>VLOOKUP(A13,'TAB. 5A'!$A$3:$M$79,11,FALSE)</f>
        <v>9.8000000000000007</v>
      </c>
      <c r="X13" s="113">
        <v>6.6</v>
      </c>
      <c r="Y13" s="221">
        <v>7.1</v>
      </c>
      <c r="Z13" s="113">
        <f>VLOOKUP(A13,'TAB. 5A'!$A$3:$M$79,12,FALSE)</f>
        <v>9.8000000000000007</v>
      </c>
      <c r="AA13" s="138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</row>
    <row r="14" spans="1:47" ht="15" customHeight="1" x14ac:dyDescent="0.25">
      <c r="A14" s="7">
        <v>2194</v>
      </c>
      <c r="B14" s="29" t="s">
        <v>78</v>
      </c>
      <c r="C14" s="113" t="s">
        <v>55</v>
      </c>
      <c r="D14" s="29" t="s">
        <v>79</v>
      </c>
      <c r="E14" s="150" t="s">
        <v>240</v>
      </c>
      <c r="F14" s="113">
        <v>7.1</v>
      </c>
      <c r="G14" s="113">
        <v>6.5</v>
      </c>
      <c r="H14" s="113">
        <f>VLOOKUP(A14,'TAB. 5A'!$A$3:$M$79,6,FALSE)</f>
        <v>6.5</v>
      </c>
      <c r="I14" s="113">
        <v>7.7</v>
      </c>
      <c r="J14" s="113">
        <v>7.3</v>
      </c>
      <c r="K14" s="113">
        <f>VLOOKUP(A14,'TAB. 5A'!$A$3:$M$79,7,FALSE)</f>
        <v>7.5</v>
      </c>
      <c r="L14" s="113">
        <v>8</v>
      </c>
      <c r="M14" s="113">
        <v>7.3</v>
      </c>
      <c r="N14" s="113">
        <f>VLOOKUP(A14,'TAB. 5A'!$A$3:$M$79,8,FALSE)</f>
        <v>7.8</v>
      </c>
      <c r="O14" s="113">
        <v>7.8</v>
      </c>
      <c r="P14" s="113">
        <v>7.1</v>
      </c>
      <c r="Q14" s="113">
        <f>VLOOKUP(A14,'TAB. 5A'!$A$3:$M$79,9,FALSE)</f>
        <v>8</v>
      </c>
      <c r="R14" s="113">
        <v>8.4</v>
      </c>
      <c r="S14" s="113">
        <v>7.8</v>
      </c>
      <c r="T14" s="113">
        <f>VLOOKUP(A14,'TAB. 5A'!$A$3:$M$79,10,FALSE)</f>
        <v>8</v>
      </c>
      <c r="U14" s="113">
        <v>8.3000000000000007</v>
      </c>
      <c r="V14" s="113">
        <v>7.7</v>
      </c>
      <c r="W14" s="113">
        <f>VLOOKUP(A14,'TAB. 5A'!$A$3:$M$79,11,FALSE)</f>
        <v>7.8</v>
      </c>
      <c r="X14" s="113">
        <v>7.6</v>
      </c>
      <c r="Y14" s="221">
        <v>6.8</v>
      </c>
      <c r="Z14" s="113">
        <f>VLOOKUP(A14,'TAB. 5A'!$A$3:$M$79,12,FALSE)</f>
        <v>7.2</v>
      </c>
      <c r="AA14" s="138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</row>
    <row r="15" spans="1:47" ht="15" customHeight="1" x14ac:dyDescent="0.25">
      <c r="A15" s="7">
        <v>2114</v>
      </c>
      <c r="B15" s="29" t="s">
        <v>78</v>
      </c>
      <c r="C15" s="113" t="s">
        <v>55</v>
      </c>
      <c r="D15" s="29" t="s">
        <v>376</v>
      </c>
      <c r="E15" s="150" t="s">
        <v>241</v>
      </c>
      <c r="F15" s="113">
        <v>7.4</v>
      </c>
      <c r="G15" s="113">
        <v>6.9</v>
      </c>
      <c r="H15" s="113">
        <f>VLOOKUP(A15,'TAB. 5A'!$A$3:$M$79,6,FALSE)</f>
        <v>6.7</v>
      </c>
      <c r="I15" s="113">
        <v>8.1</v>
      </c>
      <c r="J15" s="113">
        <v>7.9</v>
      </c>
      <c r="K15" s="113">
        <f>VLOOKUP(A15,'TAB. 5A'!$A$3:$M$79,7,FALSE)</f>
        <v>7.7</v>
      </c>
      <c r="L15" s="113">
        <v>8.1</v>
      </c>
      <c r="M15" s="113">
        <v>7.6</v>
      </c>
      <c r="N15" s="113">
        <f>VLOOKUP(A15,'TAB. 5A'!$A$3:$M$79,8,FALSE)</f>
        <v>7.9</v>
      </c>
      <c r="O15" s="113">
        <v>7.9</v>
      </c>
      <c r="P15" s="113">
        <v>8</v>
      </c>
      <c r="Q15" s="113">
        <f>VLOOKUP(A15,'TAB. 5A'!$A$3:$M$79,9,FALSE)</f>
        <v>8</v>
      </c>
      <c r="R15" s="113">
        <v>8.4</v>
      </c>
      <c r="S15" s="113">
        <v>8.4</v>
      </c>
      <c r="T15" s="113">
        <f>VLOOKUP(A15,'TAB. 5A'!$A$3:$M$79,10,FALSE)</f>
        <v>8</v>
      </c>
      <c r="U15" s="113">
        <v>8.3000000000000007</v>
      </c>
      <c r="V15" s="113">
        <v>8.1999999999999993</v>
      </c>
      <c r="W15" s="113">
        <f>VLOOKUP(A15,'TAB. 5A'!$A$3:$M$79,11,FALSE)</f>
        <v>7.9</v>
      </c>
      <c r="X15" s="113">
        <v>7.9</v>
      </c>
      <c r="Y15" s="221">
        <v>7.8</v>
      </c>
      <c r="Z15" s="113">
        <f>VLOOKUP(A15,'TAB. 5A'!$A$3:$M$79,12,FALSE)</f>
        <v>7.6</v>
      </c>
      <c r="AA15" s="138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7" ht="15" customHeight="1" x14ac:dyDescent="0.25">
      <c r="A16" s="7">
        <v>2113</v>
      </c>
      <c r="B16" s="29" t="s">
        <v>78</v>
      </c>
      <c r="C16" s="113" t="s">
        <v>55</v>
      </c>
      <c r="D16" s="29" t="s">
        <v>378</v>
      </c>
      <c r="E16" s="150" t="s">
        <v>241</v>
      </c>
      <c r="F16" s="113">
        <v>6.7</v>
      </c>
      <c r="G16" s="113">
        <v>6.5</v>
      </c>
      <c r="H16" s="113">
        <f>VLOOKUP(A16,'TAB. 5A'!$A$3:$M$79,6,FALSE)</f>
        <v>6.2</v>
      </c>
      <c r="I16" s="113">
        <v>7.1</v>
      </c>
      <c r="J16" s="113">
        <v>7.1</v>
      </c>
      <c r="K16" s="113">
        <f>VLOOKUP(A16,'TAB. 5A'!$A$3:$M$79,7,FALSE)</f>
        <v>6.9</v>
      </c>
      <c r="L16" s="113">
        <v>7.3</v>
      </c>
      <c r="M16" s="113">
        <v>7.2</v>
      </c>
      <c r="N16" s="113">
        <f>VLOOKUP(A16,'TAB. 5A'!$A$3:$M$79,8,FALSE)</f>
        <v>7</v>
      </c>
      <c r="O16" s="113">
        <v>7.1</v>
      </c>
      <c r="P16" s="113">
        <v>6.9</v>
      </c>
      <c r="Q16" s="113">
        <f>VLOOKUP(A16,'TAB. 5A'!$A$3:$M$79,9,FALSE)</f>
        <v>7</v>
      </c>
      <c r="R16" s="113">
        <v>7.3</v>
      </c>
      <c r="S16" s="113">
        <v>7.2</v>
      </c>
      <c r="T16" s="113">
        <f>VLOOKUP(A16,'TAB. 5A'!$A$3:$M$79,10,FALSE)</f>
        <v>7.2</v>
      </c>
      <c r="U16" s="113">
        <v>7.6</v>
      </c>
      <c r="V16" s="113">
        <v>7.3</v>
      </c>
      <c r="W16" s="113">
        <f>VLOOKUP(A16,'TAB. 5A'!$A$3:$M$79,11,FALSE)</f>
        <v>7.1</v>
      </c>
      <c r="X16" s="113">
        <v>6.7</v>
      </c>
      <c r="Y16" s="221">
        <v>6.6</v>
      </c>
      <c r="Z16" s="113">
        <f>VLOOKUP(A16,'TAB. 5A'!$A$3:$M$79,12,FALSE)</f>
        <v>6.6</v>
      </c>
      <c r="AA16" s="138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7" ht="15" customHeight="1" x14ac:dyDescent="0.25">
      <c r="A17" s="7">
        <v>2136</v>
      </c>
      <c r="B17" s="29" t="s">
        <v>78</v>
      </c>
      <c r="C17" s="113" t="s">
        <v>55</v>
      </c>
      <c r="D17" s="29" t="s">
        <v>82</v>
      </c>
      <c r="E17" s="150" t="s">
        <v>242</v>
      </c>
      <c r="F17" s="113">
        <v>8.5</v>
      </c>
      <c r="G17" s="113">
        <v>8.6999999999999993</v>
      </c>
      <c r="H17" s="113">
        <f>VLOOKUP(A17,'TAB. 5A'!$A$3:$M$79,6,FALSE)</f>
        <v>7.9</v>
      </c>
      <c r="I17" s="113">
        <v>8.6999999999999993</v>
      </c>
      <c r="J17" s="113">
        <v>9</v>
      </c>
      <c r="K17" s="113">
        <f>VLOOKUP(A17,'TAB. 5A'!$A$3:$M$79,7,FALSE)</f>
        <v>9.8000000000000007</v>
      </c>
      <c r="L17" s="113">
        <v>8.5</v>
      </c>
      <c r="M17" s="113">
        <v>9.3000000000000007</v>
      </c>
      <c r="N17" s="113">
        <f>VLOOKUP(A17,'TAB. 5A'!$A$3:$M$79,8,FALSE)</f>
        <v>9.4</v>
      </c>
      <c r="O17" s="113">
        <v>9.1</v>
      </c>
      <c r="P17" s="113">
        <v>9.3000000000000007</v>
      </c>
      <c r="Q17" s="113">
        <f>VLOOKUP(A17,'TAB. 5A'!$A$3:$M$79,9,FALSE)</f>
        <v>9.6</v>
      </c>
      <c r="R17" s="113">
        <v>9.5</v>
      </c>
      <c r="S17" s="113">
        <v>9</v>
      </c>
      <c r="T17" s="113">
        <f>VLOOKUP(A17,'TAB. 5A'!$A$3:$M$79,10,FALSE)</f>
        <v>9.6</v>
      </c>
      <c r="U17" s="113">
        <v>9.4</v>
      </c>
      <c r="V17" s="113">
        <v>9.1</v>
      </c>
      <c r="W17" s="113">
        <f>VLOOKUP(A17,'TAB. 5A'!$A$3:$M$79,11,FALSE)</f>
        <v>9.8000000000000007</v>
      </c>
      <c r="X17" s="113">
        <v>9.4</v>
      </c>
      <c r="Y17" s="221">
        <v>9</v>
      </c>
      <c r="Z17" s="113">
        <f>VLOOKUP(A17,'TAB. 5A'!$A$3:$M$79,12,FALSE)</f>
        <v>9.6</v>
      </c>
      <c r="AA17" s="138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7" ht="15" customHeight="1" x14ac:dyDescent="0.25">
      <c r="A18" s="7">
        <v>2137</v>
      </c>
      <c r="B18" s="29" t="s">
        <v>78</v>
      </c>
      <c r="C18" s="113" t="s">
        <v>55</v>
      </c>
      <c r="D18" s="29" t="s">
        <v>83</v>
      </c>
      <c r="E18" s="150" t="s">
        <v>242</v>
      </c>
      <c r="F18" s="113">
        <v>7.6</v>
      </c>
      <c r="G18" s="113">
        <v>7.5</v>
      </c>
      <c r="H18" s="113">
        <f>VLOOKUP(A18,'TAB. 5A'!$A$3:$M$79,6,FALSE)</f>
        <v>6.8</v>
      </c>
      <c r="I18" s="113">
        <v>7.7</v>
      </c>
      <c r="J18" s="113">
        <v>8.1</v>
      </c>
      <c r="K18" s="113">
        <f>VLOOKUP(A18,'TAB. 5A'!$A$3:$M$79,7,FALSE)</f>
        <v>7.6</v>
      </c>
      <c r="L18" s="113">
        <v>7.9</v>
      </c>
      <c r="M18" s="113">
        <v>8.4</v>
      </c>
      <c r="N18" s="113">
        <f>VLOOKUP(A18,'TAB. 5A'!$A$3:$M$79,8,FALSE)</f>
        <v>8</v>
      </c>
      <c r="O18" s="113">
        <v>8.1</v>
      </c>
      <c r="P18" s="113">
        <v>8.4</v>
      </c>
      <c r="Q18" s="113">
        <f>VLOOKUP(A18,'TAB. 5A'!$A$3:$M$79,9,FALSE)</f>
        <v>8.1999999999999993</v>
      </c>
      <c r="R18" s="113">
        <v>8.1999999999999993</v>
      </c>
      <c r="S18" s="113">
        <v>8.9</v>
      </c>
      <c r="T18" s="113">
        <f>VLOOKUP(A18,'TAB. 5A'!$A$3:$M$79,10,FALSE)</f>
        <v>8.3000000000000007</v>
      </c>
      <c r="U18" s="113">
        <v>8.1999999999999993</v>
      </c>
      <c r="V18" s="113">
        <v>8.3000000000000007</v>
      </c>
      <c r="W18" s="113">
        <f>VLOOKUP(A18,'TAB. 5A'!$A$3:$M$79,11,FALSE)</f>
        <v>8.1</v>
      </c>
      <c r="X18" s="113">
        <v>7.8</v>
      </c>
      <c r="Y18" s="221">
        <v>8</v>
      </c>
      <c r="Z18" s="113">
        <f>VLOOKUP(A18,'TAB. 5A'!$A$3:$M$79,12,FALSE)</f>
        <v>8</v>
      </c>
      <c r="AA18" s="138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</row>
    <row r="19" spans="1:47" ht="15" customHeight="1" x14ac:dyDescent="0.25">
      <c r="A19" s="126">
        <v>2208</v>
      </c>
      <c r="B19" s="29" t="s">
        <v>92</v>
      </c>
      <c r="C19" s="9" t="s">
        <v>55</v>
      </c>
      <c r="D19" s="130" t="s">
        <v>93</v>
      </c>
      <c r="E19" s="150" t="s">
        <v>233</v>
      </c>
      <c r="F19" s="113">
        <v>10</v>
      </c>
      <c r="G19" s="113">
        <v>9.8000000000000007</v>
      </c>
      <c r="H19" s="113">
        <f>VLOOKUP(A19,'TAB. 5A'!$A$3:$M$79,6,FALSE)</f>
        <v>8.8000000000000007</v>
      </c>
      <c r="I19" s="113">
        <v>10</v>
      </c>
      <c r="J19" s="113">
        <v>7.9</v>
      </c>
      <c r="K19" s="113">
        <f>VLOOKUP(A19,'TAB. 5A'!$A$3:$M$79,7,FALSE)</f>
        <v>8.1</v>
      </c>
      <c r="L19" s="113">
        <v>10</v>
      </c>
      <c r="M19" s="113">
        <v>6.2</v>
      </c>
      <c r="N19" s="113">
        <f>VLOOKUP(A19,'TAB. 5A'!$A$3:$M$79,8,FALSE)</f>
        <v>8.8000000000000007</v>
      </c>
      <c r="O19" s="113">
        <v>10</v>
      </c>
      <c r="P19" s="113">
        <v>8.1</v>
      </c>
      <c r="Q19" s="113">
        <f>VLOOKUP(A19,'TAB. 5A'!$A$3:$M$79,9,FALSE)</f>
        <v>9.5</v>
      </c>
      <c r="R19" s="113">
        <v>10</v>
      </c>
      <c r="S19" s="113">
        <v>9</v>
      </c>
      <c r="T19" s="113">
        <f>VLOOKUP(A19,'TAB. 5A'!$A$3:$M$79,10,FALSE)</f>
        <v>9.6999999999999993</v>
      </c>
      <c r="U19" s="113">
        <v>10</v>
      </c>
      <c r="V19" s="113">
        <v>9.6999999999999993</v>
      </c>
      <c r="W19" s="113">
        <f>VLOOKUP(A19,'TAB. 5A'!$A$3:$M$79,11,FALSE)</f>
        <v>9.5</v>
      </c>
      <c r="X19" s="113" t="s">
        <v>543</v>
      </c>
      <c r="Y19" s="221">
        <v>7.2</v>
      </c>
      <c r="Z19" s="113">
        <f>VLOOKUP(A19,'TAB. 5A'!$A$3:$M$79,12,FALSE)</f>
        <v>8.9</v>
      </c>
      <c r="AA19" s="138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</row>
    <row r="20" spans="1:47" ht="15" customHeight="1" x14ac:dyDescent="0.25">
      <c r="A20" s="113">
        <v>2219</v>
      </c>
      <c r="B20" s="104" t="s">
        <v>95</v>
      </c>
      <c r="C20" s="113" t="s">
        <v>55</v>
      </c>
      <c r="D20" s="127" t="s">
        <v>96</v>
      </c>
      <c r="E20" s="269" t="s">
        <v>255</v>
      </c>
      <c r="F20" s="113" t="s">
        <v>543</v>
      </c>
      <c r="G20" s="113">
        <v>9.6</v>
      </c>
      <c r="H20" s="113">
        <f>VLOOKUP(A20,'TAB. 5A'!$A$3:$M$79,6,FALSE)</f>
        <v>7.6</v>
      </c>
      <c r="I20" s="113" t="s">
        <v>543</v>
      </c>
      <c r="J20" s="113">
        <v>8.8000000000000007</v>
      </c>
      <c r="K20" s="113">
        <f>VLOOKUP(A20,'TAB. 5A'!$A$3:$M$79,7,FALSE)</f>
        <v>9.1</v>
      </c>
      <c r="L20" s="113" t="s">
        <v>543</v>
      </c>
      <c r="M20" s="113">
        <v>8.9</v>
      </c>
      <c r="N20" s="113">
        <f>VLOOKUP(A20,'TAB. 5A'!$A$3:$M$79,8,FALSE)</f>
        <v>9.3000000000000007</v>
      </c>
      <c r="O20" s="113" t="s">
        <v>543</v>
      </c>
      <c r="P20" s="113">
        <v>9.9</v>
      </c>
      <c r="Q20" s="113">
        <f>VLOOKUP(A20,'TAB. 5A'!$A$3:$M$79,9,FALSE)</f>
        <v>9.1</v>
      </c>
      <c r="R20" s="113" t="s">
        <v>543</v>
      </c>
      <c r="S20" s="113">
        <v>9.5</v>
      </c>
      <c r="T20" s="113">
        <f>VLOOKUP(A20,'TAB. 5A'!$A$3:$M$79,10,FALSE)</f>
        <v>9.3000000000000007</v>
      </c>
      <c r="U20" s="113" t="s">
        <v>543</v>
      </c>
      <c r="V20" s="113">
        <v>5</v>
      </c>
      <c r="W20" s="113">
        <f>VLOOKUP(A20,'TAB. 5A'!$A$3:$M$79,11,FALSE)</f>
        <v>9.6</v>
      </c>
      <c r="X20" s="113" t="s">
        <v>543</v>
      </c>
      <c r="Y20" s="221">
        <v>4</v>
      </c>
      <c r="Z20" s="113">
        <f>VLOOKUP(A20,'TAB. 5A'!$A$3:$M$79,12,FALSE)</f>
        <v>8.4</v>
      </c>
      <c r="AA20" s="138" t="s">
        <v>221</v>
      </c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</row>
    <row r="21" spans="1:47" ht="15" customHeight="1" x14ac:dyDescent="0.25">
      <c r="A21" s="7">
        <v>2124</v>
      </c>
      <c r="B21" s="29" t="s">
        <v>95</v>
      </c>
      <c r="C21" s="113" t="s">
        <v>55</v>
      </c>
      <c r="D21" s="29" t="s">
        <v>97</v>
      </c>
      <c r="E21" s="150" t="s">
        <v>255</v>
      </c>
      <c r="F21" s="113">
        <v>7.5</v>
      </c>
      <c r="G21" s="113">
        <v>8</v>
      </c>
      <c r="H21" s="113">
        <f>VLOOKUP(A21,'TAB. 5A'!$A$3:$M$79,6,FALSE)</f>
        <v>7.6</v>
      </c>
      <c r="I21" s="113">
        <v>8.1999999999999993</v>
      </c>
      <c r="J21" s="113">
        <v>8.5</v>
      </c>
      <c r="K21" s="113">
        <f>VLOOKUP(A21,'TAB. 5A'!$A$3:$M$79,7,FALSE)</f>
        <v>8.6</v>
      </c>
      <c r="L21" s="113">
        <v>8.4</v>
      </c>
      <c r="M21" s="113">
        <v>8.1999999999999993</v>
      </c>
      <c r="N21" s="113">
        <f>VLOOKUP(A21,'TAB. 5A'!$A$3:$M$79,8,FALSE)</f>
        <v>8</v>
      </c>
      <c r="O21" s="113">
        <v>8.6999999999999993</v>
      </c>
      <c r="P21" s="113">
        <v>8.5</v>
      </c>
      <c r="Q21" s="113">
        <f>VLOOKUP(A21,'TAB. 5A'!$A$3:$M$79,9,FALSE)</f>
        <v>8.4</v>
      </c>
      <c r="R21" s="113">
        <v>8.6</v>
      </c>
      <c r="S21" s="113">
        <v>8.6999999999999993</v>
      </c>
      <c r="T21" s="113">
        <f>VLOOKUP(A21,'TAB. 5A'!$A$3:$M$79,10,FALSE)</f>
        <v>8.6</v>
      </c>
      <c r="U21" s="113">
        <v>8.1999999999999993</v>
      </c>
      <c r="V21" s="113">
        <v>8</v>
      </c>
      <c r="W21" s="113">
        <f>VLOOKUP(A21,'TAB. 5A'!$A$3:$M$79,11,FALSE)</f>
        <v>8.1</v>
      </c>
      <c r="X21" s="113">
        <v>8.1</v>
      </c>
      <c r="Y21" s="221">
        <v>7.7</v>
      </c>
      <c r="Z21" s="113">
        <f>VLOOKUP(A21,'TAB. 5A'!$A$3:$M$79,12,FALSE)</f>
        <v>7.7</v>
      </c>
      <c r="AA21" s="138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</row>
    <row r="22" spans="1:47" ht="15" customHeight="1" x14ac:dyDescent="0.25">
      <c r="A22" s="7">
        <v>2146</v>
      </c>
      <c r="B22" s="29" t="s">
        <v>101</v>
      </c>
      <c r="C22" s="113" t="s">
        <v>55</v>
      </c>
      <c r="D22" s="29" t="s">
        <v>102</v>
      </c>
      <c r="E22" s="150" t="s">
        <v>262</v>
      </c>
      <c r="F22" s="113">
        <v>7.4</v>
      </c>
      <c r="G22" s="113">
        <v>7.4</v>
      </c>
      <c r="H22" s="113">
        <f>VLOOKUP(A22,'TAB. 5A'!$A$3:$M$79,6,FALSE)</f>
        <v>7.7</v>
      </c>
      <c r="I22" s="113">
        <v>7.7</v>
      </c>
      <c r="J22" s="113">
        <v>7.6</v>
      </c>
      <c r="K22" s="113">
        <f>VLOOKUP(A22,'TAB. 5A'!$A$3:$M$79,7,FALSE)</f>
        <v>8.3000000000000007</v>
      </c>
      <c r="L22" s="113">
        <v>8.4</v>
      </c>
      <c r="M22" s="113">
        <v>8</v>
      </c>
      <c r="N22" s="113">
        <f>VLOOKUP(A22,'TAB. 5A'!$A$3:$M$79,8,FALSE)</f>
        <v>8.6999999999999993</v>
      </c>
      <c r="O22" s="113">
        <v>8</v>
      </c>
      <c r="P22" s="113">
        <v>8.3000000000000007</v>
      </c>
      <c r="Q22" s="113">
        <f>VLOOKUP(A22,'TAB. 5A'!$A$3:$M$79,9,FALSE)</f>
        <v>8.4</v>
      </c>
      <c r="R22" s="113">
        <v>7.8</v>
      </c>
      <c r="S22" s="113">
        <v>8</v>
      </c>
      <c r="T22" s="113">
        <f>VLOOKUP(A22,'TAB. 5A'!$A$3:$M$79,10,FALSE)</f>
        <v>8.6</v>
      </c>
      <c r="U22" s="113">
        <v>8.3000000000000007</v>
      </c>
      <c r="V22" s="113">
        <v>8.6</v>
      </c>
      <c r="W22" s="113">
        <f>VLOOKUP(A22,'TAB. 5A'!$A$3:$M$79,11,FALSE)</f>
        <v>8.6999999999999993</v>
      </c>
      <c r="X22" s="113">
        <v>7.6</v>
      </c>
      <c r="Y22" s="221">
        <v>7.8</v>
      </c>
      <c r="Z22" s="113">
        <f>VLOOKUP(A22,'TAB. 5A'!$A$3:$M$79,12,FALSE)</f>
        <v>8.5</v>
      </c>
      <c r="AA22" s="138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</row>
    <row r="23" spans="1:47" ht="15" customHeight="1" x14ac:dyDescent="0.25">
      <c r="A23" s="113">
        <v>2223</v>
      </c>
      <c r="B23" s="104" t="s">
        <v>105</v>
      </c>
      <c r="C23" s="113" t="s">
        <v>55</v>
      </c>
      <c r="D23" s="104" t="s">
        <v>406</v>
      </c>
      <c r="E23" s="269" t="s">
        <v>266</v>
      </c>
      <c r="F23" s="113" t="s">
        <v>543</v>
      </c>
      <c r="G23" s="113">
        <v>6.5</v>
      </c>
      <c r="H23" s="113">
        <f>VLOOKUP(A23,'TAB. 5A'!$A$3:$M$79,6,FALSE)</f>
        <v>6.9</v>
      </c>
      <c r="I23" s="113" t="s">
        <v>543</v>
      </c>
      <c r="J23" s="113">
        <v>7.8</v>
      </c>
      <c r="K23" s="113">
        <f>VLOOKUP(A23,'TAB. 5A'!$A$3:$M$79,7,FALSE)</f>
        <v>7.8</v>
      </c>
      <c r="L23" s="113" t="s">
        <v>543</v>
      </c>
      <c r="M23" s="113">
        <v>5.8</v>
      </c>
      <c r="N23" s="113">
        <f>VLOOKUP(A23,'TAB. 5A'!$A$3:$M$79,8,FALSE)</f>
        <v>8.1999999999999993</v>
      </c>
      <c r="O23" s="113" t="s">
        <v>543</v>
      </c>
      <c r="P23" s="113">
        <v>6.7</v>
      </c>
      <c r="Q23" s="113">
        <f>VLOOKUP(A23,'TAB. 5A'!$A$3:$M$79,9,FALSE)</f>
        <v>8</v>
      </c>
      <c r="R23" s="113" t="s">
        <v>543</v>
      </c>
      <c r="S23" s="113">
        <v>8.8000000000000007</v>
      </c>
      <c r="T23" s="113">
        <f>VLOOKUP(A23,'TAB. 5A'!$A$3:$M$79,10,FALSE)</f>
        <v>8.3000000000000007</v>
      </c>
      <c r="U23" s="113" t="s">
        <v>543</v>
      </c>
      <c r="V23" s="113">
        <v>8.9</v>
      </c>
      <c r="W23" s="113">
        <f>VLOOKUP(A23,'TAB. 5A'!$A$3:$M$79,11,FALSE)</f>
        <v>8.1</v>
      </c>
      <c r="X23" s="113" t="s">
        <v>543</v>
      </c>
      <c r="Y23" s="221">
        <v>5.8</v>
      </c>
      <c r="Z23" s="113">
        <f>VLOOKUP(A23,'TAB. 5A'!$A$3:$M$79,12,FALSE)</f>
        <v>7.6</v>
      </c>
      <c r="AA23" s="138" t="s">
        <v>221</v>
      </c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</row>
    <row r="24" spans="1:47" ht="15" customHeight="1" x14ac:dyDescent="0.25">
      <c r="A24" s="113">
        <v>2226</v>
      </c>
      <c r="B24" s="104" t="s">
        <v>105</v>
      </c>
      <c r="C24" s="113" t="s">
        <v>55</v>
      </c>
      <c r="D24" s="104" t="s">
        <v>408</v>
      </c>
      <c r="E24" s="269" t="s">
        <v>222</v>
      </c>
      <c r="F24" s="113" t="s">
        <v>543</v>
      </c>
      <c r="G24" s="113">
        <v>7.2</v>
      </c>
      <c r="H24" s="113">
        <f>VLOOKUP(A24,'TAB. 5A'!$A$3:$M$79,6,FALSE)</f>
        <v>6.5</v>
      </c>
      <c r="I24" s="113" t="s">
        <v>543</v>
      </c>
      <c r="J24" s="113">
        <v>7.4</v>
      </c>
      <c r="K24" s="113">
        <f>VLOOKUP(A24,'TAB. 5A'!$A$3:$M$79,7,FALSE)</f>
        <v>7.8</v>
      </c>
      <c r="L24" s="113" t="s">
        <v>543</v>
      </c>
      <c r="M24" s="113">
        <v>8.3000000000000007</v>
      </c>
      <c r="N24" s="113">
        <f>VLOOKUP(A24,'TAB. 5A'!$A$3:$M$79,8,FALSE)</f>
        <v>8.1999999999999993</v>
      </c>
      <c r="O24" s="113" t="s">
        <v>543</v>
      </c>
      <c r="P24" s="113">
        <v>8.9</v>
      </c>
      <c r="Q24" s="113">
        <f>VLOOKUP(A24,'TAB. 5A'!$A$3:$M$79,9,FALSE)</f>
        <v>7.4</v>
      </c>
      <c r="R24" s="113" t="s">
        <v>543</v>
      </c>
      <c r="S24" s="113">
        <v>9.1</v>
      </c>
      <c r="T24" s="113">
        <f>VLOOKUP(A24,'TAB. 5A'!$A$3:$M$79,10,FALSE)</f>
        <v>7.7</v>
      </c>
      <c r="U24" s="113" t="s">
        <v>543</v>
      </c>
      <c r="V24" s="113">
        <v>9.3000000000000007</v>
      </c>
      <c r="W24" s="113">
        <f>VLOOKUP(A24,'TAB. 5A'!$A$3:$M$79,11,FALSE)</f>
        <v>8.5</v>
      </c>
      <c r="X24" s="113" t="s">
        <v>543</v>
      </c>
      <c r="Y24" s="221">
        <v>8.6</v>
      </c>
      <c r="Z24" s="113">
        <f>VLOOKUP(A24,'TAB. 5A'!$A$3:$M$79,12,FALSE)</f>
        <v>7</v>
      </c>
      <c r="AA24" s="138" t="s">
        <v>221</v>
      </c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</row>
    <row r="25" spans="1:47" ht="15" customHeight="1" x14ac:dyDescent="0.25">
      <c r="A25" s="7">
        <v>2179</v>
      </c>
      <c r="B25" s="29" t="s">
        <v>105</v>
      </c>
      <c r="C25" s="113" t="s">
        <v>55</v>
      </c>
      <c r="D25" s="29" t="s">
        <v>106</v>
      </c>
      <c r="E25" s="150" t="s">
        <v>267</v>
      </c>
      <c r="F25" s="113">
        <v>7.4</v>
      </c>
      <c r="G25" s="113">
        <v>7.6</v>
      </c>
      <c r="H25" s="113">
        <f>VLOOKUP(A25,'TAB. 5A'!$A$3:$M$79,6,FALSE)</f>
        <v>6.8</v>
      </c>
      <c r="I25" s="113">
        <v>8.4</v>
      </c>
      <c r="J25" s="113">
        <v>7.2</v>
      </c>
      <c r="K25" s="113">
        <f>VLOOKUP(A25,'TAB. 5A'!$A$3:$M$79,7,FALSE)</f>
        <v>7.1</v>
      </c>
      <c r="L25" s="113">
        <v>7.7</v>
      </c>
      <c r="M25" s="113">
        <v>8</v>
      </c>
      <c r="N25" s="113">
        <f>VLOOKUP(A25,'TAB. 5A'!$A$3:$M$79,8,FALSE)</f>
        <v>7.4</v>
      </c>
      <c r="O25" s="113">
        <v>8</v>
      </c>
      <c r="P25" s="113">
        <v>7.3</v>
      </c>
      <c r="Q25" s="113">
        <f>VLOOKUP(A25,'TAB. 5A'!$A$3:$M$79,9,FALSE)</f>
        <v>7.1</v>
      </c>
      <c r="R25" s="113">
        <v>8.1999999999999993</v>
      </c>
      <c r="S25" s="113">
        <v>8.1</v>
      </c>
      <c r="T25" s="113">
        <f>VLOOKUP(A25,'TAB. 5A'!$A$3:$M$79,10,FALSE)</f>
        <v>7.5</v>
      </c>
      <c r="U25" s="113">
        <v>8.5</v>
      </c>
      <c r="V25" s="113">
        <v>7.9</v>
      </c>
      <c r="W25" s="113">
        <f>VLOOKUP(A25,'TAB. 5A'!$A$3:$M$79,11,FALSE)</f>
        <v>7.8</v>
      </c>
      <c r="X25" s="113">
        <v>7.6</v>
      </c>
      <c r="Y25" s="221">
        <v>7.7</v>
      </c>
      <c r="Z25" s="113">
        <f>VLOOKUP(A25,'TAB. 5A'!$A$3:$M$79,12,FALSE)</f>
        <v>7.1</v>
      </c>
      <c r="AA25" s="138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</row>
    <row r="26" spans="1:47" ht="15" customHeight="1" x14ac:dyDescent="0.25">
      <c r="A26" s="7">
        <v>2140</v>
      </c>
      <c r="B26" s="29" t="s">
        <v>105</v>
      </c>
      <c r="C26" s="113" t="s">
        <v>55</v>
      </c>
      <c r="D26" s="29" t="s">
        <v>107</v>
      </c>
      <c r="E26" s="150" t="s">
        <v>266</v>
      </c>
      <c r="F26" s="113">
        <v>6.2</v>
      </c>
      <c r="G26" s="113">
        <v>6.6</v>
      </c>
      <c r="H26" s="113">
        <f>VLOOKUP(A26,'TAB. 5A'!$A$3:$M$79,6,FALSE)</f>
        <v>6.7</v>
      </c>
      <c r="I26" s="113">
        <v>7.2</v>
      </c>
      <c r="J26" s="113">
        <v>7.1</v>
      </c>
      <c r="K26" s="113">
        <f>VLOOKUP(A26,'TAB. 5A'!$A$3:$M$79,7,FALSE)</f>
        <v>7.1</v>
      </c>
      <c r="L26" s="113">
        <v>7.2</v>
      </c>
      <c r="M26" s="113">
        <v>7.4</v>
      </c>
      <c r="N26" s="113">
        <f>VLOOKUP(A26,'TAB. 5A'!$A$3:$M$79,8,FALSE)</f>
        <v>7.2</v>
      </c>
      <c r="O26" s="113">
        <v>7.8</v>
      </c>
      <c r="P26" s="113">
        <v>7.4</v>
      </c>
      <c r="Q26" s="113">
        <f>VLOOKUP(A26,'TAB. 5A'!$A$3:$M$79,9,FALSE)</f>
        <v>7.6</v>
      </c>
      <c r="R26" s="113">
        <v>7.6</v>
      </c>
      <c r="S26" s="113">
        <v>7.5</v>
      </c>
      <c r="T26" s="113">
        <f>VLOOKUP(A26,'TAB. 5A'!$A$3:$M$79,10,FALSE)</f>
        <v>8</v>
      </c>
      <c r="U26" s="113">
        <v>7.8</v>
      </c>
      <c r="V26" s="113">
        <v>8</v>
      </c>
      <c r="W26" s="113">
        <f>VLOOKUP(A26,'TAB. 5A'!$A$3:$M$79,11,FALSE)</f>
        <v>7.9</v>
      </c>
      <c r="X26" s="113">
        <v>6.8</v>
      </c>
      <c r="Y26" s="221">
        <v>7.1</v>
      </c>
      <c r="Z26" s="113">
        <f>VLOOKUP(A26,'TAB. 5A'!$A$3:$M$79,12,FALSE)</f>
        <v>7.2</v>
      </c>
      <c r="AA26" s="138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</row>
    <row r="27" spans="1:47" ht="15" customHeight="1" x14ac:dyDescent="0.25">
      <c r="A27" s="113">
        <v>2222</v>
      </c>
      <c r="B27" s="104" t="s">
        <v>105</v>
      </c>
      <c r="C27" s="113" t="s">
        <v>55</v>
      </c>
      <c r="D27" s="104" t="s">
        <v>108</v>
      </c>
      <c r="E27" s="269" t="s">
        <v>266</v>
      </c>
      <c r="F27" s="113" t="s">
        <v>543</v>
      </c>
      <c r="G27" s="113">
        <v>7</v>
      </c>
      <c r="H27" s="113">
        <f>VLOOKUP(A27,'TAB. 5A'!$A$3:$M$79,6,FALSE)</f>
        <v>6.4</v>
      </c>
      <c r="I27" s="113" t="s">
        <v>543</v>
      </c>
      <c r="J27" s="113">
        <v>7.8</v>
      </c>
      <c r="K27" s="113">
        <f>VLOOKUP(A27,'TAB. 5A'!$A$3:$M$79,7,FALSE)</f>
        <v>7.1</v>
      </c>
      <c r="L27" s="113" t="s">
        <v>543</v>
      </c>
      <c r="M27" s="113">
        <v>9.1999999999999993</v>
      </c>
      <c r="N27" s="113">
        <f>VLOOKUP(A27,'TAB. 5A'!$A$3:$M$79,8,FALSE)</f>
        <v>7.4</v>
      </c>
      <c r="O27" s="113" t="s">
        <v>543</v>
      </c>
      <c r="P27" s="113">
        <v>9.1</v>
      </c>
      <c r="Q27" s="113">
        <f>VLOOKUP(A27,'TAB. 5A'!$A$3:$M$79,9,FALSE)</f>
        <v>7.5</v>
      </c>
      <c r="R27" s="113" t="s">
        <v>543</v>
      </c>
      <c r="S27" s="113">
        <v>9.1999999999999993</v>
      </c>
      <c r="T27" s="113">
        <f>VLOOKUP(A27,'TAB. 5A'!$A$3:$M$79,10,FALSE)</f>
        <v>8.1999999999999993</v>
      </c>
      <c r="U27" s="113" t="s">
        <v>543</v>
      </c>
      <c r="V27" s="113">
        <v>8.8000000000000007</v>
      </c>
      <c r="W27" s="113">
        <f>VLOOKUP(A27,'TAB. 5A'!$A$3:$M$79,11,FALSE)</f>
        <v>7.8</v>
      </c>
      <c r="X27" s="113" t="s">
        <v>543</v>
      </c>
      <c r="Y27" s="221">
        <v>8.3000000000000007</v>
      </c>
      <c r="Z27" s="113">
        <f>VLOOKUP(A27,'TAB. 5A'!$A$3:$M$79,12,FALSE)</f>
        <v>7</v>
      </c>
      <c r="AA27" s="138" t="s">
        <v>221</v>
      </c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</row>
    <row r="28" spans="1:47" ht="15" customHeight="1" x14ac:dyDescent="0.25">
      <c r="A28" s="7">
        <v>2211</v>
      </c>
      <c r="B28" s="29" t="s">
        <v>105</v>
      </c>
      <c r="C28" s="113" t="s">
        <v>55</v>
      </c>
      <c r="D28" s="29" t="s">
        <v>109</v>
      </c>
      <c r="E28" s="150" t="s">
        <v>266</v>
      </c>
      <c r="F28" s="113">
        <v>6.1</v>
      </c>
      <c r="G28" s="113">
        <v>6.6</v>
      </c>
      <c r="H28" s="113">
        <f>VLOOKUP(A28,'TAB. 5A'!$A$3:$M$79,6,FALSE)</f>
        <v>6.8</v>
      </c>
      <c r="I28" s="113">
        <v>7.2</v>
      </c>
      <c r="J28" s="113">
        <v>7</v>
      </c>
      <c r="K28" s="113">
        <f>VLOOKUP(A28,'TAB. 5A'!$A$3:$M$79,7,FALSE)</f>
        <v>7.6</v>
      </c>
      <c r="L28" s="113">
        <v>6.9</v>
      </c>
      <c r="M28" s="113">
        <v>7.1</v>
      </c>
      <c r="N28" s="113">
        <f>VLOOKUP(A28,'TAB. 5A'!$A$3:$M$79,8,FALSE)</f>
        <v>7.6</v>
      </c>
      <c r="O28" s="113">
        <v>8.3000000000000007</v>
      </c>
      <c r="P28" s="113">
        <v>7.3</v>
      </c>
      <c r="Q28" s="113">
        <f>VLOOKUP(A28,'TAB. 5A'!$A$3:$M$79,9,FALSE)</f>
        <v>8</v>
      </c>
      <c r="R28" s="113">
        <v>8.4</v>
      </c>
      <c r="S28" s="113">
        <v>8.1999999999999993</v>
      </c>
      <c r="T28" s="113">
        <f>VLOOKUP(A28,'TAB. 5A'!$A$3:$M$79,10,FALSE)</f>
        <v>8.3000000000000007</v>
      </c>
      <c r="U28" s="113">
        <v>7.7</v>
      </c>
      <c r="V28" s="113">
        <v>8.1</v>
      </c>
      <c r="W28" s="113">
        <f>VLOOKUP(A28,'TAB. 5A'!$A$3:$M$79,11,FALSE)</f>
        <v>7.4</v>
      </c>
      <c r="X28" s="113">
        <v>7</v>
      </c>
      <c r="Y28" s="221">
        <v>7.1</v>
      </c>
      <c r="Z28" s="113">
        <f>VLOOKUP(A28,'TAB. 5A'!$A$3:$M$79,12,FALSE)</f>
        <v>7.3</v>
      </c>
      <c r="AA28" s="138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</row>
    <row r="29" spans="1:47" ht="15" customHeight="1" x14ac:dyDescent="0.25">
      <c r="A29" s="7">
        <v>2188</v>
      </c>
      <c r="B29" s="29" t="s">
        <v>105</v>
      </c>
      <c r="C29" s="113" t="s">
        <v>55</v>
      </c>
      <c r="D29" s="29" t="s">
        <v>110</v>
      </c>
      <c r="E29" s="150" t="s">
        <v>268</v>
      </c>
      <c r="F29" s="113">
        <v>6.1</v>
      </c>
      <c r="G29" s="113">
        <v>6.1</v>
      </c>
      <c r="H29" s="113">
        <f>VLOOKUP(A29,'TAB. 5A'!$A$3:$M$79,6,FALSE)</f>
        <v>6.4</v>
      </c>
      <c r="I29" s="113">
        <v>7.4</v>
      </c>
      <c r="J29" s="113">
        <v>7.4</v>
      </c>
      <c r="K29" s="113">
        <f>VLOOKUP(A29,'TAB. 5A'!$A$3:$M$79,7,FALSE)</f>
        <v>7.1</v>
      </c>
      <c r="L29" s="113">
        <v>7.3</v>
      </c>
      <c r="M29" s="113">
        <v>7.1</v>
      </c>
      <c r="N29" s="113">
        <f>VLOOKUP(A29,'TAB. 5A'!$A$3:$M$79,8,FALSE)</f>
        <v>7.6</v>
      </c>
      <c r="O29" s="113">
        <v>8.1</v>
      </c>
      <c r="P29" s="113">
        <v>7.4</v>
      </c>
      <c r="Q29" s="113">
        <f>VLOOKUP(A29,'TAB. 5A'!$A$3:$M$79,9,FALSE)</f>
        <v>7.8</v>
      </c>
      <c r="R29" s="113">
        <v>8.3000000000000007</v>
      </c>
      <c r="S29" s="113">
        <v>7.8</v>
      </c>
      <c r="T29" s="113">
        <f>VLOOKUP(A29,'TAB. 5A'!$A$3:$M$79,10,FALSE)</f>
        <v>8.3000000000000007</v>
      </c>
      <c r="U29" s="113">
        <v>7.6</v>
      </c>
      <c r="V29" s="113">
        <v>7.8</v>
      </c>
      <c r="W29" s="113">
        <f>VLOOKUP(A29,'TAB. 5A'!$A$3:$M$79,11,FALSE)</f>
        <v>7.3</v>
      </c>
      <c r="X29" s="113">
        <v>6.9</v>
      </c>
      <c r="Y29" s="221">
        <v>6.9</v>
      </c>
      <c r="Z29" s="113">
        <f>VLOOKUP(A29,'TAB. 5A'!$A$3:$M$79,12,FALSE)</f>
        <v>7.2</v>
      </c>
      <c r="AA29" s="138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</row>
    <row r="30" spans="1:47" ht="15" customHeight="1" x14ac:dyDescent="0.25">
      <c r="A30" s="113">
        <v>2221</v>
      </c>
      <c r="B30" s="104" t="s">
        <v>105</v>
      </c>
      <c r="C30" s="113" t="s">
        <v>55</v>
      </c>
      <c r="D30" s="104" t="s">
        <v>111</v>
      </c>
      <c r="E30" s="269" t="s">
        <v>267</v>
      </c>
      <c r="F30" s="113" t="s">
        <v>543</v>
      </c>
      <c r="G30" s="113">
        <v>7.6</v>
      </c>
      <c r="H30" s="113">
        <f>VLOOKUP(A30,'TAB. 5A'!$A$3:$M$79,6,FALSE)</f>
        <v>8.6</v>
      </c>
      <c r="I30" s="113" t="s">
        <v>543</v>
      </c>
      <c r="J30" s="113">
        <v>7.8</v>
      </c>
      <c r="K30" s="113">
        <f>VLOOKUP(A30,'TAB. 5A'!$A$3:$M$79,7,FALSE)</f>
        <v>8.8000000000000007</v>
      </c>
      <c r="L30" s="113" t="s">
        <v>543</v>
      </c>
      <c r="M30" s="113">
        <v>8.1</v>
      </c>
      <c r="N30" s="113">
        <f>VLOOKUP(A30,'TAB. 5A'!$A$3:$M$79,8,FALSE)</f>
        <v>8.9</v>
      </c>
      <c r="O30" s="113" t="s">
        <v>543</v>
      </c>
      <c r="P30" s="113">
        <v>8.4</v>
      </c>
      <c r="Q30" s="113">
        <f>VLOOKUP(A30,'TAB. 5A'!$A$3:$M$79,9,FALSE)</f>
        <v>8.9</v>
      </c>
      <c r="R30" s="113" t="s">
        <v>543</v>
      </c>
      <c r="S30" s="113">
        <v>9</v>
      </c>
      <c r="T30" s="113">
        <f>VLOOKUP(A30,'TAB. 5A'!$A$3:$M$79,10,FALSE)</f>
        <v>9.4</v>
      </c>
      <c r="U30" s="113" t="s">
        <v>543</v>
      </c>
      <c r="V30" s="113">
        <v>9.4</v>
      </c>
      <c r="W30" s="113">
        <f>VLOOKUP(A30,'TAB. 5A'!$A$3:$M$79,11,FALSE)</f>
        <v>9.4</v>
      </c>
      <c r="X30" s="113" t="s">
        <v>543</v>
      </c>
      <c r="Y30" s="221">
        <v>8.9</v>
      </c>
      <c r="Z30" s="113">
        <f>VLOOKUP(A30,'TAB. 5A'!$A$3:$M$79,12,FALSE)</f>
        <v>8.9</v>
      </c>
      <c r="AA30" s="138" t="s">
        <v>221</v>
      </c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</row>
    <row r="31" spans="1:47" ht="15" customHeight="1" x14ac:dyDescent="0.25">
      <c r="A31" s="7">
        <v>2022</v>
      </c>
      <c r="B31" s="29" t="s">
        <v>105</v>
      </c>
      <c r="C31" s="113" t="s">
        <v>55</v>
      </c>
      <c r="D31" s="29" t="s">
        <v>112</v>
      </c>
      <c r="E31" s="150" t="s">
        <v>267</v>
      </c>
      <c r="F31" s="113">
        <v>6.5</v>
      </c>
      <c r="G31" s="113">
        <v>6.8</v>
      </c>
      <c r="H31" s="113">
        <f>VLOOKUP(A31,'TAB. 5A'!$A$3:$M$79,6,FALSE)</f>
        <v>7.5</v>
      </c>
      <c r="I31" s="113">
        <v>6.5</v>
      </c>
      <c r="J31" s="113">
        <v>6</v>
      </c>
      <c r="K31" s="113">
        <f>VLOOKUP(A31,'TAB. 5A'!$A$3:$M$79,7,FALSE)</f>
        <v>7.8</v>
      </c>
      <c r="L31" s="113">
        <v>7.3</v>
      </c>
      <c r="M31" s="113">
        <v>6.8</v>
      </c>
      <c r="N31" s="113">
        <f>VLOOKUP(A31,'TAB. 5A'!$A$3:$M$79,8,FALSE)</f>
        <v>8.1</v>
      </c>
      <c r="O31" s="113">
        <v>8.1</v>
      </c>
      <c r="P31" s="113">
        <v>8.1</v>
      </c>
      <c r="Q31" s="113">
        <f>VLOOKUP(A31,'TAB. 5A'!$A$3:$M$79,9,FALSE)</f>
        <v>8.1999999999999993</v>
      </c>
      <c r="R31" s="113">
        <v>7.7</v>
      </c>
      <c r="S31" s="113">
        <v>8.3000000000000007</v>
      </c>
      <c r="T31" s="113">
        <f>VLOOKUP(A31,'TAB. 5A'!$A$3:$M$79,10,FALSE)</f>
        <v>8.4</v>
      </c>
      <c r="U31" s="113">
        <v>7.9</v>
      </c>
      <c r="V31" s="113">
        <v>8.1</v>
      </c>
      <c r="W31" s="113">
        <f>VLOOKUP(A31,'TAB. 5A'!$A$3:$M$79,11,FALSE)</f>
        <v>8.4</v>
      </c>
      <c r="X31" s="113">
        <v>7.2</v>
      </c>
      <c r="Y31" s="221">
        <v>7.7</v>
      </c>
      <c r="Z31" s="113">
        <f>VLOOKUP(A31,'TAB. 5A'!$A$3:$M$79,12,FALSE)</f>
        <v>7.6</v>
      </c>
      <c r="AA31" s="138" t="s">
        <v>219</v>
      </c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</row>
    <row r="32" spans="1:47" ht="15" customHeight="1" x14ac:dyDescent="0.25">
      <c r="A32" s="7">
        <v>2023</v>
      </c>
      <c r="B32" s="29" t="s">
        <v>105</v>
      </c>
      <c r="C32" s="113" t="s">
        <v>55</v>
      </c>
      <c r="D32" s="29" t="s">
        <v>112</v>
      </c>
      <c r="E32" s="150" t="s">
        <v>222</v>
      </c>
      <c r="F32" s="113">
        <v>6.6</v>
      </c>
      <c r="G32" s="113">
        <v>7.8</v>
      </c>
      <c r="H32" s="113">
        <f>VLOOKUP(A32,'TAB. 5A'!$A$3:$M$79,6,FALSE)</f>
        <v>9.3000000000000007</v>
      </c>
      <c r="I32" s="113">
        <v>7.6</v>
      </c>
      <c r="J32" s="113">
        <v>8.6999999999999993</v>
      </c>
      <c r="K32" s="113">
        <f>VLOOKUP(A32,'TAB. 5A'!$A$3:$M$79,7,FALSE)</f>
        <v>8.6999999999999993</v>
      </c>
      <c r="L32" s="113">
        <v>7.4</v>
      </c>
      <c r="M32" s="113">
        <v>8.5</v>
      </c>
      <c r="N32" s="113">
        <f>VLOOKUP(A32,'TAB. 5A'!$A$3:$M$79,8,FALSE)</f>
        <v>8.9</v>
      </c>
      <c r="O32" s="113">
        <v>7.9</v>
      </c>
      <c r="P32" s="113">
        <v>7.9</v>
      </c>
      <c r="Q32" s="113">
        <f>VLOOKUP(A32,'TAB. 5A'!$A$3:$M$79,9,FALSE)</f>
        <v>9.6999999999999993</v>
      </c>
      <c r="R32" s="113">
        <v>7.7</v>
      </c>
      <c r="S32" s="113">
        <v>9.1</v>
      </c>
      <c r="T32" s="113">
        <f>VLOOKUP(A32,'TAB. 5A'!$A$3:$M$79,10,FALSE)</f>
        <v>9.4</v>
      </c>
      <c r="U32" s="113">
        <v>7.6</v>
      </c>
      <c r="V32" s="113">
        <v>9.3000000000000007</v>
      </c>
      <c r="W32" s="113">
        <f>VLOOKUP(A32,'TAB. 5A'!$A$3:$M$79,11,FALSE)</f>
        <v>9.8000000000000007</v>
      </c>
      <c r="X32" s="113">
        <v>6.7</v>
      </c>
      <c r="Y32" s="221">
        <v>8.6999999999999993</v>
      </c>
      <c r="Z32" s="113">
        <f>VLOOKUP(A32,'TAB. 5A'!$A$3:$M$79,12,FALSE)</f>
        <v>9.8000000000000007</v>
      </c>
      <c r="AA32" s="138" t="s">
        <v>219</v>
      </c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</row>
    <row r="33" spans="1:47" ht="15" customHeight="1" x14ac:dyDescent="0.25">
      <c r="A33" s="7">
        <v>2210</v>
      </c>
      <c r="B33" s="29" t="s">
        <v>105</v>
      </c>
      <c r="C33" s="113" t="s">
        <v>55</v>
      </c>
      <c r="D33" s="29" t="s">
        <v>113</v>
      </c>
      <c r="E33" s="150" t="s">
        <v>266</v>
      </c>
      <c r="F33" s="113">
        <v>6.3</v>
      </c>
      <c r="G33" s="113">
        <v>6.8</v>
      </c>
      <c r="H33" s="113">
        <f>VLOOKUP(A33,'TAB. 5A'!$A$3:$M$79,6,FALSE)</f>
        <v>6.7</v>
      </c>
      <c r="I33" s="113">
        <v>6.4</v>
      </c>
      <c r="J33" s="113">
        <v>6.4</v>
      </c>
      <c r="K33" s="113">
        <f>VLOOKUP(A33,'TAB. 5A'!$A$3:$M$79,7,FALSE)</f>
        <v>7.7</v>
      </c>
      <c r="L33" s="113">
        <v>6.6</v>
      </c>
      <c r="M33" s="113">
        <v>7.3</v>
      </c>
      <c r="N33" s="113">
        <f>VLOOKUP(A33,'TAB. 5A'!$A$3:$M$79,8,FALSE)</f>
        <v>7.6</v>
      </c>
      <c r="O33" s="113">
        <v>8.6999999999999993</v>
      </c>
      <c r="P33" s="113">
        <v>7.4</v>
      </c>
      <c r="Q33" s="113">
        <f>VLOOKUP(A33,'TAB. 5A'!$A$3:$M$79,9,FALSE)</f>
        <v>7.8</v>
      </c>
      <c r="R33" s="113">
        <v>9</v>
      </c>
      <c r="S33" s="113">
        <v>7.3</v>
      </c>
      <c r="T33" s="113">
        <f>VLOOKUP(A33,'TAB. 5A'!$A$3:$M$79,10,FALSE)</f>
        <v>8</v>
      </c>
      <c r="U33" s="113">
        <v>8.1999999999999993</v>
      </c>
      <c r="V33" s="113">
        <v>7.6</v>
      </c>
      <c r="W33" s="113">
        <f>VLOOKUP(A33,'TAB. 5A'!$A$3:$M$79,11,FALSE)</f>
        <v>7.5</v>
      </c>
      <c r="X33" s="113">
        <v>7.5</v>
      </c>
      <c r="Y33" s="221">
        <v>7.4</v>
      </c>
      <c r="Z33" s="113">
        <f>VLOOKUP(A33,'TAB. 5A'!$A$3:$M$79,12,FALSE)</f>
        <v>7.3</v>
      </c>
      <c r="AA33" s="138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</row>
    <row r="34" spans="1:47" ht="15" customHeight="1" x14ac:dyDescent="0.25">
      <c r="A34" s="7">
        <v>2189</v>
      </c>
      <c r="B34" s="29" t="s">
        <v>105</v>
      </c>
      <c r="C34" s="113" t="s">
        <v>55</v>
      </c>
      <c r="D34" s="29" t="s">
        <v>114</v>
      </c>
      <c r="E34" s="150" t="s">
        <v>266</v>
      </c>
      <c r="F34" s="113">
        <v>6.8</v>
      </c>
      <c r="G34" s="113">
        <v>7.4</v>
      </c>
      <c r="H34" s="113">
        <f>VLOOKUP(A34,'TAB. 5A'!$A$3:$M$79,6,FALSE)</f>
        <v>8</v>
      </c>
      <c r="I34" s="113">
        <v>7.2</v>
      </c>
      <c r="J34" s="113">
        <v>7.9</v>
      </c>
      <c r="K34" s="113">
        <f>VLOOKUP(A34,'TAB. 5A'!$A$3:$M$79,7,FALSE)</f>
        <v>6.6</v>
      </c>
      <c r="L34" s="113">
        <v>7.1</v>
      </c>
      <c r="M34" s="113">
        <v>8.1</v>
      </c>
      <c r="N34" s="113">
        <f>VLOOKUP(A34,'TAB. 5A'!$A$3:$M$79,8,FALSE)</f>
        <v>7.3</v>
      </c>
      <c r="O34" s="113">
        <v>7.7</v>
      </c>
      <c r="P34" s="113">
        <v>8.3000000000000007</v>
      </c>
      <c r="Q34" s="113">
        <f>VLOOKUP(A34,'TAB. 5A'!$A$3:$M$79,9,FALSE)</f>
        <v>8</v>
      </c>
      <c r="R34" s="113">
        <v>7.5</v>
      </c>
      <c r="S34" s="113">
        <v>8.4</v>
      </c>
      <c r="T34" s="113">
        <f>VLOOKUP(A34,'TAB. 5A'!$A$3:$M$79,10,FALSE)</f>
        <v>7.4</v>
      </c>
      <c r="U34" s="113">
        <v>7.7</v>
      </c>
      <c r="V34" s="113">
        <v>8.1999999999999993</v>
      </c>
      <c r="W34" s="113">
        <f>VLOOKUP(A34,'TAB. 5A'!$A$3:$M$79,11,FALSE)</f>
        <v>8.3000000000000007</v>
      </c>
      <c r="X34" s="113">
        <v>6.7</v>
      </c>
      <c r="Y34" s="221">
        <v>8</v>
      </c>
      <c r="Z34" s="113">
        <f>VLOOKUP(A34,'TAB. 5A'!$A$3:$M$79,12,FALSE)</f>
        <v>6.9</v>
      </c>
      <c r="AA34" s="138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</row>
    <row r="35" spans="1:47" ht="15" customHeight="1" x14ac:dyDescent="0.25">
      <c r="A35" s="7">
        <v>2193</v>
      </c>
      <c r="B35" s="29" t="s">
        <v>105</v>
      </c>
      <c r="C35" s="113" t="s">
        <v>55</v>
      </c>
      <c r="D35" s="29" t="s">
        <v>116</v>
      </c>
      <c r="E35" s="150" t="s">
        <v>268</v>
      </c>
      <c r="F35" s="113">
        <v>4.8</v>
      </c>
      <c r="G35" s="113">
        <v>5.4</v>
      </c>
      <c r="H35" s="113">
        <f>VLOOKUP(A35,'TAB. 5A'!$A$3:$M$79,6,FALSE)</f>
        <v>5.7</v>
      </c>
      <c r="I35" s="113">
        <v>6.5</v>
      </c>
      <c r="J35" s="113">
        <v>6.9</v>
      </c>
      <c r="K35" s="113">
        <f>VLOOKUP(A35,'TAB. 5A'!$A$3:$M$79,7,FALSE)</f>
        <v>7</v>
      </c>
      <c r="L35" s="113">
        <v>6.2</v>
      </c>
      <c r="M35" s="113">
        <v>6.5</v>
      </c>
      <c r="N35" s="113">
        <f>VLOOKUP(A35,'TAB. 5A'!$A$3:$M$79,8,FALSE)</f>
        <v>6.8</v>
      </c>
      <c r="O35" s="113">
        <v>6.7</v>
      </c>
      <c r="P35" s="113">
        <v>6.8</v>
      </c>
      <c r="Q35" s="113">
        <f>VLOOKUP(A35,'TAB. 5A'!$A$3:$M$79,9,FALSE)</f>
        <v>7.3</v>
      </c>
      <c r="R35" s="113">
        <v>6.5</v>
      </c>
      <c r="S35" s="113">
        <v>7.3</v>
      </c>
      <c r="T35" s="113">
        <f>VLOOKUP(A35,'TAB. 5A'!$A$3:$M$79,10,FALSE)</f>
        <v>7.5</v>
      </c>
      <c r="U35" s="113">
        <v>6.7</v>
      </c>
      <c r="V35" s="113">
        <v>6.9</v>
      </c>
      <c r="W35" s="113">
        <f>VLOOKUP(A35,'TAB. 5A'!$A$3:$M$79,11,FALSE)</f>
        <v>7</v>
      </c>
      <c r="X35" s="113">
        <v>5.8</v>
      </c>
      <c r="Y35" s="221">
        <v>6.3</v>
      </c>
      <c r="Z35" s="113">
        <f>VLOOKUP(A35,'TAB. 5A'!$A$3:$M$79,12,FALSE)</f>
        <v>6.8</v>
      </c>
      <c r="AA35" s="138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</row>
    <row r="36" spans="1:47" ht="15" customHeight="1" x14ac:dyDescent="0.25">
      <c r="A36" s="7">
        <v>2091</v>
      </c>
      <c r="B36" s="29" t="s">
        <v>105</v>
      </c>
      <c r="C36" s="113" t="s">
        <v>55</v>
      </c>
      <c r="D36" s="29" t="s">
        <v>118</v>
      </c>
      <c r="E36" s="150" t="s">
        <v>266</v>
      </c>
      <c r="F36" s="113">
        <v>5.9</v>
      </c>
      <c r="G36" s="113">
        <v>6.8</v>
      </c>
      <c r="H36" s="113">
        <f>VLOOKUP(A36,'TAB. 5A'!$A$3:$M$79,6,FALSE)</f>
        <v>6.1</v>
      </c>
      <c r="I36" s="113">
        <v>7.2</v>
      </c>
      <c r="J36" s="113">
        <v>7.5</v>
      </c>
      <c r="K36" s="113">
        <f>VLOOKUP(A36,'TAB. 5A'!$A$3:$M$79,7,FALSE)</f>
        <v>6.7</v>
      </c>
      <c r="L36" s="113">
        <v>7.9</v>
      </c>
      <c r="M36" s="113">
        <v>8.9</v>
      </c>
      <c r="N36" s="113">
        <f>VLOOKUP(A36,'TAB. 5A'!$A$3:$M$79,8,FALSE)</f>
        <v>8.1</v>
      </c>
      <c r="O36" s="113">
        <v>8.3000000000000007</v>
      </c>
      <c r="P36" s="113">
        <v>9.5</v>
      </c>
      <c r="Q36" s="113">
        <f>VLOOKUP(A36,'TAB. 5A'!$A$3:$M$79,9,FALSE)</f>
        <v>8.1999999999999993</v>
      </c>
      <c r="R36" s="113">
        <v>7.9</v>
      </c>
      <c r="S36" s="113">
        <v>9.6</v>
      </c>
      <c r="T36" s="113">
        <f>VLOOKUP(A36,'TAB. 5A'!$A$3:$M$79,10,FALSE)</f>
        <v>9.5</v>
      </c>
      <c r="U36" s="113">
        <v>8</v>
      </c>
      <c r="V36" s="113">
        <v>7.9</v>
      </c>
      <c r="W36" s="113">
        <f>VLOOKUP(A36,'TAB. 5A'!$A$3:$M$79,11,FALSE)</f>
        <v>6.2</v>
      </c>
      <c r="X36" s="113">
        <v>7.2</v>
      </c>
      <c r="Y36" s="221">
        <v>9.3000000000000007</v>
      </c>
      <c r="Z36" s="113">
        <f>VLOOKUP(A36,'TAB. 5A'!$A$3:$M$79,12,FALSE)</f>
        <v>5.4</v>
      </c>
      <c r="AA36" s="138" t="s">
        <v>219</v>
      </c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</row>
    <row r="37" spans="1:47" ht="15" customHeight="1" x14ac:dyDescent="0.25">
      <c r="A37" s="7">
        <v>2092</v>
      </c>
      <c r="B37" s="48" t="s">
        <v>105</v>
      </c>
      <c r="C37" s="41" t="s">
        <v>55</v>
      </c>
      <c r="D37" s="48" t="s">
        <v>120</v>
      </c>
      <c r="E37" s="150" t="s">
        <v>268</v>
      </c>
      <c r="F37" s="113" t="s">
        <v>543</v>
      </c>
      <c r="G37" s="113">
        <v>6.1</v>
      </c>
      <c r="H37" s="113">
        <f>VLOOKUP(A37,'TAB. 5A'!$A$3:$M$79,6,FALSE)</f>
        <v>7.7</v>
      </c>
      <c r="I37" s="113" t="s">
        <v>543</v>
      </c>
      <c r="J37" s="113">
        <v>8.6999999999999993</v>
      </c>
      <c r="K37" s="113">
        <f>VLOOKUP(A37,'TAB. 5A'!$A$3:$M$79,7,FALSE)</f>
        <v>8.1</v>
      </c>
      <c r="L37" s="113" t="s">
        <v>543</v>
      </c>
      <c r="M37" s="113">
        <v>6.4</v>
      </c>
      <c r="N37" s="113">
        <f>VLOOKUP(A37,'TAB. 5A'!$A$3:$M$79,8,FALSE)</f>
        <v>7.8</v>
      </c>
      <c r="O37" s="113" t="s">
        <v>543</v>
      </c>
      <c r="P37" s="113">
        <v>7.2</v>
      </c>
      <c r="Q37" s="113">
        <f>VLOOKUP(A37,'TAB. 5A'!$A$3:$M$79,9,FALSE)</f>
        <v>8.4</v>
      </c>
      <c r="R37" s="113" t="s">
        <v>543</v>
      </c>
      <c r="S37" s="113">
        <v>7.4</v>
      </c>
      <c r="T37" s="113">
        <f>VLOOKUP(A37,'TAB. 5A'!$A$3:$M$79,10,FALSE)</f>
        <v>8.6</v>
      </c>
      <c r="U37" s="113" t="s">
        <v>543</v>
      </c>
      <c r="V37" s="113">
        <v>7.8</v>
      </c>
      <c r="W37" s="113">
        <f>VLOOKUP(A37,'TAB. 5A'!$A$3:$M$79,11,FALSE)</f>
        <v>8.3000000000000007</v>
      </c>
      <c r="X37" s="113" t="s">
        <v>543</v>
      </c>
      <c r="Y37" s="221">
        <v>6.4</v>
      </c>
      <c r="Z37" s="113">
        <f>VLOOKUP(A37,'TAB. 5A'!$A$3:$M$79,12,FALSE)</f>
        <v>8</v>
      </c>
      <c r="AA37" s="138" t="s">
        <v>219</v>
      </c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</row>
    <row r="38" spans="1:47" ht="15" customHeight="1" x14ac:dyDescent="0.25">
      <c r="A38" s="7">
        <v>2092</v>
      </c>
      <c r="B38" s="29" t="s">
        <v>105</v>
      </c>
      <c r="C38" s="113" t="s">
        <v>55</v>
      </c>
      <c r="D38" s="29" t="s">
        <v>120</v>
      </c>
      <c r="E38" s="150" t="s">
        <v>268</v>
      </c>
      <c r="F38" s="113">
        <v>6.7</v>
      </c>
      <c r="G38" s="113">
        <v>6.6</v>
      </c>
      <c r="H38" s="113">
        <f>VLOOKUP(A38,'TAB. 5A'!$A$3:$M$79,6,FALSE)</f>
        <v>7.7</v>
      </c>
      <c r="I38" s="113">
        <v>6.8</v>
      </c>
      <c r="J38" s="113">
        <v>7.5</v>
      </c>
      <c r="K38" s="113">
        <f>VLOOKUP(A38,'TAB. 5A'!$A$3:$M$79,7,FALSE)</f>
        <v>8.1</v>
      </c>
      <c r="L38" s="113">
        <v>7.1</v>
      </c>
      <c r="M38" s="113">
        <v>7.4</v>
      </c>
      <c r="N38" s="113">
        <f>VLOOKUP(A38,'TAB. 5A'!$A$3:$M$79,8,FALSE)</f>
        <v>7.8</v>
      </c>
      <c r="O38" s="113">
        <v>8.1999999999999993</v>
      </c>
      <c r="P38" s="113">
        <v>7.9</v>
      </c>
      <c r="Q38" s="113">
        <f>VLOOKUP(A38,'TAB. 5A'!$A$3:$M$79,9,FALSE)</f>
        <v>8.4</v>
      </c>
      <c r="R38" s="113">
        <v>7.9</v>
      </c>
      <c r="S38" s="113">
        <v>8.3000000000000007</v>
      </c>
      <c r="T38" s="113">
        <f>VLOOKUP(A38,'TAB. 5A'!$A$3:$M$79,10,FALSE)</f>
        <v>8.6</v>
      </c>
      <c r="U38" s="113">
        <v>7.7</v>
      </c>
      <c r="V38" s="113">
        <v>8</v>
      </c>
      <c r="W38" s="113">
        <f>VLOOKUP(A38,'TAB. 5A'!$A$3:$M$79,11,FALSE)</f>
        <v>8.3000000000000007</v>
      </c>
      <c r="X38" s="113">
        <v>7.2</v>
      </c>
      <c r="Y38" s="221">
        <v>7</v>
      </c>
      <c r="Z38" s="113">
        <f>VLOOKUP(A38,'TAB. 5A'!$A$3:$M$79,12,FALSE)</f>
        <v>8</v>
      </c>
      <c r="AA38" s="138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</row>
    <row r="39" spans="1:47" ht="15" customHeight="1" x14ac:dyDescent="0.25">
      <c r="A39" s="7">
        <v>2094</v>
      </c>
      <c r="B39" s="29" t="s">
        <v>105</v>
      </c>
      <c r="C39" s="113" t="s">
        <v>55</v>
      </c>
      <c r="D39" s="29" t="s">
        <v>121</v>
      </c>
      <c r="E39" s="150" t="s">
        <v>266</v>
      </c>
      <c r="F39" s="113">
        <v>5.7</v>
      </c>
      <c r="G39" s="113">
        <v>6</v>
      </c>
      <c r="H39" s="113">
        <f>VLOOKUP(A39,'TAB. 5A'!$A$3:$M$79,6,FALSE)</f>
        <v>6.4</v>
      </c>
      <c r="I39" s="113">
        <v>7</v>
      </c>
      <c r="J39" s="113">
        <v>7</v>
      </c>
      <c r="K39" s="113">
        <f>VLOOKUP(A39,'TAB. 5A'!$A$3:$M$79,7,FALSE)</f>
        <v>7.1</v>
      </c>
      <c r="L39" s="113">
        <v>6.7</v>
      </c>
      <c r="M39" s="113">
        <v>7.1</v>
      </c>
      <c r="N39" s="113">
        <f>VLOOKUP(A39,'TAB. 5A'!$A$3:$M$79,8,FALSE)</f>
        <v>7.2</v>
      </c>
      <c r="O39" s="113">
        <v>7.8</v>
      </c>
      <c r="P39" s="113">
        <v>7.7</v>
      </c>
      <c r="Q39" s="113">
        <f>VLOOKUP(A39,'TAB. 5A'!$A$3:$M$79,9,FALSE)</f>
        <v>7.6</v>
      </c>
      <c r="R39" s="113">
        <v>7.5</v>
      </c>
      <c r="S39" s="113">
        <v>7.6</v>
      </c>
      <c r="T39" s="113">
        <f>VLOOKUP(A39,'TAB. 5A'!$A$3:$M$79,10,FALSE)</f>
        <v>7.7</v>
      </c>
      <c r="U39" s="113">
        <v>7.1</v>
      </c>
      <c r="V39" s="113">
        <v>7.1</v>
      </c>
      <c r="W39" s="113">
        <f>VLOOKUP(A39,'TAB. 5A'!$A$3:$M$79,11,FALSE)</f>
        <v>7.2</v>
      </c>
      <c r="X39" s="113">
        <v>6.5</v>
      </c>
      <c r="Y39" s="221">
        <v>6.6</v>
      </c>
      <c r="Z39" s="113">
        <f>VLOOKUP(A39,'TAB. 5A'!$A$3:$M$79,12,FALSE)</f>
        <v>7</v>
      </c>
      <c r="AA39" s="138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</row>
    <row r="40" spans="1:47" ht="15" customHeight="1" x14ac:dyDescent="0.25">
      <c r="A40" s="7">
        <v>2178</v>
      </c>
      <c r="B40" s="29" t="s">
        <v>105</v>
      </c>
      <c r="C40" s="113" t="s">
        <v>55</v>
      </c>
      <c r="D40" s="29" t="s">
        <v>122</v>
      </c>
      <c r="E40" s="150" t="s">
        <v>268</v>
      </c>
      <c r="F40" s="113">
        <v>6</v>
      </c>
      <c r="G40" s="113">
        <v>6.2</v>
      </c>
      <c r="H40" s="113">
        <f>VLOOKUP(A40,'TAB. 5A'!$A$3:$M$79,6,FALSE)</f>
        <v>5.9</v>
      </c>
      <c r="I40" s="113">
        <v>7</v>
      </c>
      <c r="J40" s="113">
        <v>6.3</v>
      </c>
      <c r="K40" s="113">
        <f>VLOOKUP(A40,'TAB. 5A'!$A$3:$M$79,7,FALSE)</f>
        <v>6.3</v>
      </c>
      <c r="L40" s="113">
        <v>6.7</v>
      </c>
      <c r="M40" s="113">
        <v>6.4</v>
      </c>
      <c r="N40" s="113">
        <f>VLOOKUP(A40,'TAB. 5A'!$A$3:$M$79,8,FALSE)</f>
        <v>6.4</v>
      </c>
      <c r="O40" s="113">
        <v>7.5</v>
      </c>
      <c r="P40" s="113">
        <v>6.3</v>
      </c>
      <c r="Q40" s="113">
        <f>VLOOKUP(A40,'TAB. 5A'!$A$3:$M$79,9,FALSE)</f>
        <v>6.7</v>
      </c>
      <c r="R40" s="113">
        <v>8.1999999999999993</v>
      </c>
      <c r="S40" s="113">
        <v>7</v>
      </c>
      <c r="T40" s="113">
        <f>VLOOKUP(A40,'TAB. 5A'!$A$3:$M$79,10,FALSE)</f>
        <v>7.1</v>
      </c>
      <c r="U40" s="113">
        <v>8.1</v>
      </c>
      <c r="V40" s="113">
        <v>7.3</v>
      </c>
      <c r="W40" s="113">
        <f>VLOOKUP(A40,'TAB. 5A'!$A$3:$M$79,11,FALSE)</f>
        <v>7</v>
      </c>
      <c r="X40" s="113">
        <v>6.1</v>
      </c>
      <c r="Y40" s="221">
        <v>5.7</v>
      </c>
      <c r="Z40" s="113">
        <f>VLOOKUP(A40,'TAB. 5A'!$A$3:$M$79,12,FALSE)</f>
        <v>5.9</v>
      </c>
      <c r="AA40" s="138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</row>
    <row r="41" spans="1:47" ht="15" customHeight="1" x14ac:dyDescent="0.25">
      <c r="A41" s="7">
        <v>2055</v>
      </c>
      <c r="B41" s="29" t="s">
        <v>105</v>
      </c>
      <c r="C41" s="113" t="s">
        <v>55</v>
      </c>
      <c r="D41" s="29" t="s">
        <v>123</v>
      </c>
      <c r="E41" s="150" t="s">
        <v>266</v>
      </c>
      <c r="F41" s="113">
        <v>6.3</v>
      </c>
      <c r="G41" s="113">
        <v>6.6</v>
      </c>
      <c r="H41" s="113">
        <f>VLOOKUP(A41,'TAB. 5A'!$A$3:$M$79,6,FALSE)</f>
        <v>6.8</v>
      </c>
      <c r="I41" s="113">
        <v>6.9</v>
      </c>
      <c r="J41" s="113">
        <v>7.5</v>
      </c>
      <c r="K41" s="113">
        <f>VLOOKUP(A41,'TAB. 5A'!$A$3:$M$79,7,FALSE)</f>
        <v>7.7</v>
      </c>
      <c r="L41" s="113">
        <v>6.4</v>
      </c>
      <c r="M41" s="113">
        <v>6.9</v>
      </c>
      <c r="N41" s="113">
        <f>VLOOKUP(A41,'TAB. 5A'!$A$3:$M$79,8,FALSE)</f>
        <v>7.4</v>
      </c>
      <c r="O41" s="113">
        <v>7</v>
      </c>
      <c r="P41" s="113">
        <v>7.4</v>
      </c>
      <c r="Q41" s="113">
        <f>VLOOKUP(A41,'TAB. 5A'!$A$3:$M$79,9,FALSE)</f>
        <v>7.3</v>
      </c>
      <c r="R41" s="113">
        <v>6.4</v>
      </c>
      <c r="S41" s="113">
        <v>7.5</v>
      </c>
      <c r="T41" s="113">
        <f>VLOOKUP(A41,'TAB. 5A'!$A$3:$M$79,10,FALSE)</f>
        <v>7.7</v>
      </c>
      <c r="U41" s="113">
        <v>6.7</v>
      </c>
      <c r="V41" s="113">
        <v>7.4</v>
      </c>
      <c r="W41" s="113">
        <f>VLOOKUP(A41,'TAB. 5A'!$A$3:$M$79,11,FALSE)</f>
        <v>7.9</v>
      </c>
      <c r="X41" s="113">
        <v>5.6</v>
      </c>
      <c r="Y41" s="221">
        <v>6.2</v>
      </c>
      <c r="Z41" s="113">
        <f>VLOOKUP(A41,'TAB. 5A'!$A$3:$M$79,12,FALSE)</f>
        <v>7.1</v>
      </c>
      <c r="AA41" s="138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</row>
    <row r="42" spans="1:47" ht="15" customHeight="1" x14ac:dyDescent="0.25">
      <c r="A42" s="7">
        <v>2086</v>
      </c>
      <c r="B42" s="29" t="s">
        <v>130</v>
      </c>
      <c r="C42" s="113" t="s">
        <v>55</v>
      </c>
      <c r="D42" s="29" t="s">
        <v>131</v>
      </c>
      <c r="E42" s="150" t="s">
        <v>283</v>
      </c>
      <c r="F42" s="113">
        <v>7.1</v>
      </c>
      <c r="G42" s="113">
        <v>7.3</v>
      </c>
      <c r="H42" s="113">
        <f>VLOOKUP(A42,'TAB. 5A'!$A$3:$M$79,6,FALSE)</f>
        <v>6.9</v>
      </c>
      <c r="I42" s="113">
        <v>7.5</v>
      </c>
      <c r="J42" s="113">
        <v>7.8</v>
      </c>
      <c r="K42" s="113">
        <f>VLOOKUP(A42,'TAB. 5A'!$A$3:$M$79,7,FALSE)</f>
        <v>7.5</v>
      </c>
      <c r="L42" s="113">
        <v>7.3</v>
      </c>
      <c r="M42" s="113">
        <v>7.9</v>
      </c>
      <c r="N42" s="113">
        <f>VLOOKUP(A42,'TAB. 5A'!$A$3:$M$79,8,FALSE)</f>
        <v>7.7</v>
      </c>
      <c r="O42" s="113">
        <v>8.3000000000000007</v>
      </c>
      <c r="P42" s="113">
        <v>8.1999999999999993</v>
      </c>
      <c r="Q42" s="113">
        <f>VLOOKUP(A42,'TAB. 5A'!$A$3:$M$79,9,FALSE)</f>
        <v>8.3000000000000007</v>
      </c>
      <c r="R42" s="113">
        <v>8.4</v>
      </c>
      <c r="S42" s="113">
        <v>8.8000000000000007</v>
      </c>
      <c r="T42" s="113">
        <f>VLOOKUP(A42,'TAB. 5A'!$A$3:$M$79,10,FALSE)</f>
        <v>8.5</v>
      </c>
      <c r="U42" s="113">
        <v>7.9</v>
      </c>
      <c r="V42" s="113">
        <v>8.1999999999999993</v>
      </c>
      <c r="W42" s="113">
        <f>VLOOKUP(A42,'TAB. 5A'!$A$3:$M$79,11,FALSE)</f>
        <v>7.9</v>
      </c>
      <c r="X42" s="113">
        <v>7.3</v>
      </c>
      <c r="Y42" s="221">
        <v>8</v>
      </c>
      <c r="Z42" s="113">
        <f>VLOOKUP(A42,'TAB. 5A'!$A$3:$M$79,12,FALSE)</f>
        <v>7.6</v>
      </c>
      <c r="AA42" s="138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</row>
    <row r="43" spans="1:47" ht="15" customHeight="1" x14ac:dyDescent="0.25">
      <c r="A43" s="7">
        <v>2102</v>
      </c>
      <c r="B43" s="29" t="s">
        <v>130</v>
      </c>
      <c r="C43" s="113" t="s">
        <v>55</v>
      </c>
      <c r="D43" s="29" t="s">
        <v>132</v>
      </c>
      <c r="E43" s="150" t="s">
        <v>284</v>
      </c>
      <c r="F43" s="113">
        <v>8.3000000000000007</v>
      </c>
      <c r="G43" s="113">
        <v>7.7</v>
      </c>
      <c r="H43" s="113">
        <f>VLOOKUP(A43,'TAB. 5A'!$A$3:$M$79,6,FALSE)</f>
        <v>7.3</v>
      </c>
      <c r="I43" s="113">
        <v>8.1999999999999993</v>
      </c>
      <c r="J43" s="113">
        <v>8.3000000000000007</v>
      </c>
      <c r="K43" s="113">
        <f>VLOOKUP(A43,'TAB. 5A'!$A$3:$M$79,7,FALSE)</f>
        <v>7.8</v>
      </c>
      <c r="L43" s="113">
        <v>8.1999999999999993</v>
      </c>
      <c r="M43" s="113">
        <v>8.8000000000000007</v>
      </c>
      <c r="N43" s="113">
        <f>VLOOKUP(A43,'TAB. 5A'!$A$3:$M$79,8,FALSE)</f>
        <v>8</v>
      </c>
      <c r="O43" s="113">
        <v>8.8000000000000007</v>
      </c>
      <c r="P43" s="113">
        <v>8.6</v>
      </c>
      <c r="Q43" s="113">
        <f>VLOOKUP(A43,'TAB. 5A'!$A$3:$M$79,9,FALSE)</f>
        <v>7.8</v>
      </c>
      <c r="R43" s="113">
        <v>9</v>
      </c>
      <c r="S43" s="113">
        <v>8.9</v>
      </c>
      <c r="T43" s="113">
        <f>VLOOKUP(A43,'TAB. 5A'!$A$3:$M$79,10,FALSE)</f>
        <v>8.6</v>
      </c>
      <c r="U43" s="113">
        <v>8.1</v>
      </c>
      <c r="V43" s="113">
        <v>8.3000000000000007</v>
      </c>
      <c r="W43" s="113">
        <f>VLOOKUP(A43,'TAB. 5A'!$A$3:$M$79,11,FALSE)</f>
        <v>7.3</v>
      </c>
      <c r="X43" s="113">
        <v>7.6</v>
      </c>
      <c r="Y43" s="221">
        <v>8</v>
      </c>
      <c r="Z43" s="113">
        <f>VLOOKUP(A43,'TAB. 5A'!$A$3:$M$79,12,FALSE)</f>
        <v>6.8</v>
      </c>
      <c r="AA43" s="138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</row>
    <row r="44" spans="1:47" ht="15" customHeight="1" x14ac:dyDescent="0.25">
      <c r="A44" s="7">
        <v>2176</v>
      </c>
      <c r="B44" s="29" t="s">
        <v>590</v>
      </c>
      <c r="C44" s="113" t="s">
        <v>55</v>
      </c>
      <c r="D44" s="226" t="s">
        <v>134</v>
      </c>
      <c r="E44" s="150" t="s">
        <v>287</v>
      </c>
      <c r="F44" s="113">
        <v>7.6</v>
      </c>
      <c r="G44" s="113">
        <v>9.6</v>
      </c>
      <c r="H44" s="113">
        <f>VLOOKUP(A44,'TAB. 5A'!$A$3:$M$79,6,FALSE)</f>
        <v>10</v>
      </c>
      <c r="I44" s="113">
        <v>6.6</v>
      </c>
      <c r="J44" s="113">
        <v>9.1999999999999993</v>
      </c>
      <c r="K44" s="113">
        <f>VLOOKUP(A44,'TAB. 5A'!$A$3:$M$79,7,FALSE)</f>
        <v>5.9</v>
      </c>
      <c r="L44" s="113">
        <v>8.5</v>
      </c>
      <c r="M44" s="113">
        <v>9.1999999999999993</v>
      </c>
      <c r="N44" s="113">
        <f>VLOOKUP(A44,'TAB. 5A'!$A$3:$M$79,8,FALSE)</f>
        <v>5</v>
      </c>
      <c r="O44" s="113">
        <v>9.9</v>
      </c>
      <c r="P44" s="113">
        <v>8.8000000000000007</v>
      </c>
      <c r="Q44" s="113">
        <f>VLOOKUP(A44,'TAB. 5A'!$A$3:$M$79,9,FALSE)</f>
        <v>6.5</v>
      </c>
      <c r="R44" s="113">
        <v>9.8000000000000007</v>
      </c>
      <c r="S44" s="113">
        <v>9.6</v>
      </c>
      <c r="T44" s="113">
        <f>VLOOKUP(A44,'TAB. 5A'!$A$3:$M$79,10,FALSE)</f>
        <v>9.9</v>
      </c>
      <c r="U44" s="113">
        <v>9.9</v>
      </c>
      <c r="V44" s="113">
        <v>9.6</v>
      </c>
      <c r="W44" s="113">
        <f>VLOOKUP(A44,'TAB. 5A'!$A$3:$M$79,11,FALSE)</f>
        <v>9.8000000000000007</v>
      </c>
      <c r="X44" s="113">
        <v>9.4</v>
      </c>
      <c r="Y44" s="221">
        <v>9.6999999999999993</v>
      </c>
      <c r="Z44" s="113">
        <f>VLOOKUP(A44,'TAB. 5A'!$A$3:$M$79,12,FALSE)</f>
        <v>8.5</v>
      </c>
      <c r="AA44" s="138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</row>
    <row r="45" spans="1:47" ht="15" customHeight="1" x14ac:dyDescent="0.25">
      <c r="A45" s="126">
        <v>2209</v>
      </c>
      <c r="B45" s="29" t="s">
        <v>590</v>
      </c>
      <c r="C45" s="9" t="s">
        <v>55</v>
      </c>
      <c r="D45" s="230" t="s">
        <v>135</v>
      </c>
      <c r="E45" s="150" t="s">
        <v>233</v>
      </c>
      <c r="F45" s="113">
        <v>7.3</v>
      </c>
      <c r="G45" s="113">
        <v>9.5</v>
      </c>
      <c r="H45" s="113">
        <f>VLOOKUP(A45,'TAB. 5A'!$A$3:$M$79,6,FALSE)</f>
        <v>6.4</v>
      </c>
      <c r="I45" s="113">
        <v>9.5</v>
      </c>
      <c r="J45" s="113">
        <v>9.3000000000000007</v>
      </c>
      <c r="K45" s="113">
        <f>VLOOKUP(A45,'TAB. 5A'!$A$3:$M$79,7,FALSE)</f>
        <v>5.8</v>
      </c>
      <c r="L45" s="113">
        <v>8.3000000000000007</v>
      </c>
      <c r="M45" s="113">
        <v>9.1999999999999993</v>
      </c>
      <c r="N45" s="113">
        <f>VLOOKUP(A45,'TAB. 5A'!$A$3:$M$79,8,FALSE)</f>
        <v>7</v>
      </c>
      <c r="O45" s="113">
        <v>8.3000000000000007</v>
      </c>
      <c r="P45" s="113">
        <v>9.3000000000000007</v>
      </c>
      <c r="Q45" s="113">
        <f>VLOOKUP(A45,'TAB. 5A'!$A$3:$M$79,9,FALSE)</f>
        <v>7.8</v>
      </c>
      <c r="R45" s="113">
        <v>9.6</v>
      </c>
      <c r="S45" s="113">
        <v>8.1</v>
      </c>
      <c r="T45" s="113">
        <f>VLOOKUP(A45,'TAB. 5A'!$A$3:$M$79,10,FALSE)</f>
        <v>7.1</v>
      </c>
      <c r="U45" s="113">
        <v>9.1</v>
      </c>
      <c r="V45" s="113">
        <v>9.8000000000000007</v>
      </c>
      <c r="W45" s="113">
        <f>VLOOKUP(A45,'TAB. 5A'!$A$3:$M$79,11,FALSE)</f>
        <v>8.8000000000000007</v>
      </c>
      <c r="X45" s="113">
        <v>8.3000000000000007</v>
      </c>
      <c r="Y45" s="221">
        <v>8.9</v>
      </c>
      <c r="Z45" s="113">
        <f>VLOOKUP(A45,'TAB. 5A'!$A$3:$M$79,12,FALSE)</f>
        <v>8</v>
      </c>
      <c r="AA45" s="138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</row>
    <row r="46" spans="1:47" ht="15" customHeight="1" x14ac:dyDescent="0.25">
      <c r="A46" s="7">
        <v>2172</v>
      </c>
      <c r="B46" s="29" t="s">
        <v>590</v>
      </c>
      <c r="C46" s="113" t="s">
        <v>55</v>
      </c>
      <c r="D46" s="29" t="s">
        <v>136</v>
      </c>
      <c r="E46" s="150" t="s">
        <v>288</v>
      </c>
      <c r="F46" s="113">
        <v>7.2</v>
      </c>
      <c r="G46" s="113">
        <v>7.4</v>
      </c>
      <c r="H46" s="113">
        <f>VLOOKUP(A46,'TAB. 5A'!$A$3:$M$79,6,FALSE)</f>
        <v>6.9</v>
      </c>
      <c r="I46" s="113">
        <v>7.1</v>
      </c>
      <c r="J46" s="113">
        <v>7</v>
      </c>
      <c r="K46" s="113">
        <f>VLOOKUP(A46,'TAB. 5A'!$A$3:$M$79,7,FALSE)</f>
        <v>6.2</v>
      </c>
      <c r="L46" s="113">
        <v>7.8</v>
      </c>
      <c r="M46" s="113">
        <v>7.1</v>
      </c>
      <c r="N46" s="113">
        <f>VLOOKUP(A46,'TAB. 5A'!$A$3:$M$79,8,FALSE)</f>
        <v>7.2</v>
      </c>
      <c r="O46" s="113">
        <v>7.9</v>
      </c>
      <c r="P46" s="113">
        <v>7.7</v>
      </c>
      <c r="Q46" s="113">
        <f>VLOOKUP(A46,'TAB. 5A'!$A$3:$M$79,9,FALSE)</f>
        <v>7.8</v>
      </c>
      <c r="R46" s="113">
        <v>8</v>
      </c>
      <c r="S46" s="113">
        <v>7.6</v>
      </c>
      <c r="T46" s="113">
        <f>VLOOKUP(A46,'TAB. 5A'!$A$3:$M$79,10,FALSE)</f>
        <v>7.1</v>
      </c>
      <c r="U46" s="113">
        <v>8.1</v>
      </c>
      <c r="V46" s="113">
        <v>8.1999999999999993</v>
      </c>
      <c r="W46" s="113">
        <f>VLOOKUP(A46,'TAB. 5A'!$A$3:$M$79,11,FALSE)</f>
        <v>8.1</v>
      </c>
      <c r="X46" s="113">
        <v>7.6</v>
      </c>
      <c r="Y46" s="221">
        <v>7.4</v>
      </c>
      <c r="Z46" s="113">
        <f>VLOOKUP(A46,'TAB. 5A'!$A$3:$M$79,12,FALSE)</f>
        <v>7.3</v>
      </c>
      <c r="AA46" s="138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</row>
    <row r="47" spans="1:47" ht="15" customHeight="1" x14ac:dyDescent="0.25">
      <c r="A47" s="126">
        <v>2171</v>
      </c>
      <c r="B47" s="29" t="s">
        <v>590</v>
      </c>
      <c r="C47" s="9" t="s">
        <v>55</v>
      </c>
      <c r="D47" s="230" t="s">
        <v>138</v>
      </c>
      <c r="E47" s="150" t="s">
        <v>288</v>
      </c>
      <c r="F47" s="113">
        <v>8.9</v>
      </c>
      <c r="G47" s="113">
        <v>3.6</v>
      </c>
      <c r="H47" s="113">
        <f>VLOOKUP(A47,'TAB. 5A'!$A$3:$M$79,6,FALSE)</f>
        <v>3.7</v>
      </c>
      <c r="I47" s="113">
        <v>9.5</v>
      </c>
      <c r="J47" s="113">
        <v>5</v>
      </c>
      <c r="K47" s="113">
        <f>VLOOKUP(A47,'TAB. 5A'!$A$3:$M$79,7,FALSE)</f>
        <v>6.4</v>
      </c>
      <c r="L47" s="113">
        <v>8</v>
      </c>
      <c r="M47" s="113">
        <v>6</v>
      </c>
      <c r="N47" s="113">
        <f>VLOOKUP(A47,'TAB. 5A'!$A$3:$M$79,8,FALSE)</f>
        <v>4.9000000000000004</v>
      </c>
      <c r="O47" s="113">
        <v>8.9</v>
      </c>
      <c r="P47" s="113">
        <v>6.1</v>
      </c>
      <c r="Q47" s="113">
        <f>VLOOKUP(A47,'TAB. 5A'!$A$3:$M$79,9,FALSE)</f>
        <v>6</v>
      </c>
      <c r="R47" s="113">
        <v>9.5</v>
      </c>
      <c r="S47" s="113">
        <v>5.8</v>
      </c>
      <c r="T47" s="113">
        <f>VLOOKUP(A47,'TAB. 5A'!$A$3:$M$79,10,FALSE)</f>
        <v>6.4</v>
      </c>
      <c r="U47" s="113">
        <v>9.5</v>
      </c>
      <c r="V47" s="113">
        <v>5.4</v>
      </c>
      <c r="W47" s="113">
        <f>VLOOKUP(A47,'TAB. 5A'!$A$3:$M$79,11,FALSE)</f>
        <v>8.6</v>
      </c>
      <c r="X47" s="113">
        <v>9.5</v>
      </c>
      <c r="Y47" s="221">
        <v>6</v>
      </c>
      <c r="Z47" s="113">
        <f>VLOOKUP(A47,'TAB. 5A'!$A$3:$M$79,12,FALSE)</f>
        <v>4.0999999999999996</v>
      </c>
      <c r="AA47" s="138" t="s">
        <v>221</v>
      </c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</row>
    <row r="48" spans="1:47" ht="15" customHeight="1" x14ac:dyDescent="0.25">
      <c r="A48" s="7">
        <v>2169</v>
      </c>
      <c r="B48" s="29" t="s">
        <v>590</v>
      </c>
      <c r="C48" s="113" t="s">
        <v>55</v>
      </c>
      <c r="D48" s="29" t="s">
        <v>451</v>
      </c>
      <c r="E48" s="150" t="s">
        <v>287</v>
      </c>
      <c r="F48" s="113">
        <v>9.1999999999999993</v>
      </c>
      <c r="G48" s="113">
        <v>9.5</v>
      </c>
      <c r="H48" s="113">
        <f>VLOOKUP(A48,'TAB. 5A'!$A$3:$M$79,6,FALSE)</f>
        <v>8.1999999999999993</v>
      </c>
      <c r="I48" s="113">
        <v>9.5</v>
      </c>
      <c r="J48" s="113">
        <v>9.6</v>
      </c>
      <c r="K48" s="113">
        <f>VLOOKUP(A48,'TAB. 5A'!$A$3:$M$79,7,FALSE)</f>
        <v>8.4</v>
      </c>
      <c r="L48" s="113">
        <v>9.1</v>
      </c>
      <c r="M48" s="113">
        <v>8.8000000000000007</v>
      </c>
      <c r="N48" s="113">
        <f>VLOOKUP(A48,'TAB. 5A'!$A$3:$M$79,8,FALSE)</f>
        <v>9.1999999999999993</v>
      </c>
      <c r="O48" s="113">
        <v>9.6</v>
      </c>
      <c r="P48" s="113">
        <v>9.9</v>
      </c>
      <c r="Q48" s="113">
        <f>VLOOKUP(A48,'TAB. 5A'!$A$3:$M$79,9,FALSE)</f>
        <v>8.6999999999999993</v>
      </c>
      <c r="R48" s="113">
        <v>9.4</v>
      </c>
      <c r="S48" s="113">
        <v>9.8000000000000007</v>
      </c>
      <c r="T48" s="113">
        <f>VLOOKUP(A48,'TAB. 5A'!$A$3:$M$79,10,FALSE)</f>
        <v>9.4</v>
      </c>
      <c r="U48" s="113">
        <v>8.3000000000000007</v>
      </c>
      <c r="V48" s="113">
        <v>9.9</v>
      </c>
      <c r="W48" s="113">
        <f>VLOOKUP(A48,'TAB. 5A'!$A$3:$M$79,11,FALSE)</f>
        <v>9.1999999999999993</v>
      </c>
      <c r="X48" s="113">
        <v>9</v>
      </c>
      <c r="Y48" s="221">
        <v>9.8000000000000007</v>
      </c>
      <c r="Z48" s="113">
        <f>VLOOKUP(A48,'TAB. 5A'!$A$3:$M$79,12,FALSE)</f>
        <v>9.1</v>
      </c>
      <c r="AA48" s="138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</row>
    <row r="49" spans="1:47" ht="15" customHeight="1" x14ac:dyDescent="0.25">
      <c r="A49" s="7">
        <v>2073</v>
      </c>
      <c r="B49" s="29" t="s">
        <v>141</v>
      </c>
      <c r="C49" s="113" t="s">
        <v>55</v>
      </c>
      <c r="D49" s="29" t="s">
        <v>142</v>
      </c>
      <c r="E49" s="150" t="s">
        <v>290</v>
      </c>
      <c r="F49" s="113">
        <v>7.3</v>
      </c>
      <c r="G49" s="113">
        <v>6.5</v>
      </c>
      <c r="H49" s="113">
        <f>VLOOKUP(A49,'TAB. 5A'!$A$3:$M$79,6,FALSE)</f>
        <v>7.1</v>
      </c>
      <c r="I49" s="113">
        <v>8.1</v>
      </c>
      <c r="J49" s="113">
        <v>7.7</v>
      </c>
      <c r="K49" s="113">
        <f>VLOOKUP(A49,'TAB. 5A'!$A$3:$M$79,7,FALSE)</f>
        <v>8.1999999999999993</v>
      </c>
      <c r="L49" s="113">
        <v>7.7</v>
      </c>
      <c r="M49" s="113">
        <v>7.7</v>
      </c>
      <c r="N49" s="113">
        <f>VLOOKUP(A49,'TAB. 5A'!$A$3:$M$79,8,FALSE)</f>
        <v>7.5</v>
      </c>
      <c r="O49" s="113">
        <v>8.5</v>
      </c>
      <c r="P49" s="113">
        <v>8.6</v>
      </c>
      <c r="Q49" s="113">
        <f>VLOOKUP(A49,'TAB. 5A'!$A$3:$M$79,9,FALSE)</f>
        <v>8.5</v>
      </c>
      <c r="R49" s="113">
        <v>8.9</v>
      </c>
      <c r="S49" s="113">
        <v>8.6999999999999993</v>
      </c>
      <c r="T49" s="113">
        <f>VLOOKUP(A49,'TAB. 5A'!$A$3:$M$79,10,FALSE)</f>
        <v>7.8</v>
      </c>
      <c r="U49" s="113">
        <v>8.4</v>
      </c>
      <c r="V49" s="113">
        <v>7.9</v>
      </c>
      <c r="W49" s="113">
        <f>VLOOKUP(A49,'TAB. 5A'!$A$3:$M$79,11,FALSE)</f>
        <v>8</v>
      </c>
      <c r="X49" s="113">
        <v>7.9</v>
      </c>
      <c r="Y49" s="221">
        <v>7.9</v>
      </c>
      <c r="Z49" s="113">
        <f>VLOOKUP(A49,'TAB. 5A'!$A$3:$M$79,12,FALSE)</f>
        <v>7.4</v>
      </c>
      <c r="AA49" s="138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</row>
    <row r="50" spans="1:47" ht="15" customHeight="1" x14ac:dyDescent="0.25">
      <c r="A50" s="7">
        <v>2122</v>
      </c>
      <c r="B50" s="29" t="s">
        <v>141</v>
      </c>
      <c r="C50" s="113" t="s">
        <v>55</v>
      </c>
      <c r="D50" s="29" t="s">
        <v>143</v>
      </c>
      <c r="E50" s="150" t="s">
        <v>290</v>
      </c>
      <c r="F50" s="113">
        <v>7.2</v>
      </c>
      <c r="G50" s="113">
        <v>7.2</v>
      </c>
      <c r="H50" s="113">
        <f>VLOOKUP(A50,'TAB. 5A'!$A$3:$M$79,6,FALSE)</f>
        <v>6.9</v>
      </c>
      <c r="I50" s="113">
        <v>7.8</v>
      </c>
      <c r="J50" s="113">
        <v>8</v>
      </c>
      <c r="K50" s="113">
        <f>VLOOKUP(A50,'TAB. 5A'!$A$3:$M$79,7,FALSE)</f>
        <v>7.5</v>
      </c>
      <c r="L50" s="113">
        <v>7.9</v>
      </c>
      <c r="M50" s="113">
        <v>8.1999999999999993</v>
      </c>
      <c r="N50" s="113">
        <f>VLOOKUP(A50,'TAB. 5A'!$A$3:$M$79,8,FALSE)</f>
        <v>8</v>
      </c>
      <c r="O50" s="113">
        <v>8.1999999999999993</v>
      </c>
      <c r="P50" s="113">
        <v>8.5</v>
      </c>
      <c r="Q50" s="113">
        <f>VLOOKUP(A50,'TAB. 5A'!$A$3:$M$79,9,FALSE)</f>
        <v>8.3000000000000007</v>
      </c>
      <c r="R50" s="113">
        <v>8.6999999999999993</v>
      </c>
      <c r="S50" s="113">
        <v>8.6</v>
      </c>
      <c r="T50" s="113">
        <f>VLOOKUP(A50,'TAB. 5A'!$A$3:$M$79,10,FALSE)</f>
        <v>8.6</v>
      </c>
      <c r="U50" s="113">
        <v>8.5</v>
      </c>
      <c r="V50" s="113">
        <v>8.5</v>
      </c>
      <c r="W50" s="113">
        <f>VLOOKUP(A50,'TAB. 5A'!$A$3:$M$79,11,FALSE)</f>
        <v>8.1</v>
      </c>
      <c r="X50" s="113">
        <v>8</v>
      </c>
      <c r="Y50" s="221">
        <v>8.3000000000000007</v>
      </c>
      <c r="Z50" s="113">
        <f>VLOOKUP(A50,'TAB. 5A'!$A$3:$M$79,12,FALSE)</f>
        <v>8.1</v>
      </c>
      <c r="AA50" s="138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</row>
    <row r="51" spans="1:47" ht="15" customHeight="1" x14ac:dyDescent="0.25">
      <c r="A51" s="216">
        <v>2227</v>
      </c>
      <c r="B51" s="104" t="s">
        <v>141</v>
      </c>
      <c r="C51" s="113" t="s">
        <v>55</v>
      </c>
      <c r="D51" s="104" t="s">
        <v>144</v>
      </c>
      <c r="E51" s="269" t="s">
        <v>290</v>
      </c>
      <c r="F51" s="158" t="s">
        <v>543</v>
      </c>
      <c r="G51" s="158" t="s">
        <v>543</v>
      </c>
      <c r="H51" s="113">
        <f>VLOOKUP(A51,'TAB. 5A'!$A$3:$M$79,6,FALSE)</f>
        <v>7</v>
      </c>
      <c r="I51" s="158" t="s">
        <v>543</v>
      </c>
      <c r="J51" s="158" t="s">
        <v>543</v>
      </c>
      <c r="K51" s="113">
        <f>VLOOKUP(A51,'TAB. 5A'!$A$3:$M$79,7,FALSE)</f>
        <v>9</v>
      </c>
      <c r="L51" s="158" t="s">
        <v>543</v>
      </c>
      <c r="M51" s="158" t="s">
        <v>543</v>
      </c>
      <c r="N51" s="113">
        <f>VLOOKUP(A51,'TAB. 5A'!$A$3:$M$79,8,FALSE)</f>
        <v>7.5</v>
      </c>
      <c r="O51" s="158" t="s">
        <v>543</v>
      </c>
      <c r="P51" s="158" t="s">
        <v>543</v>
      </c>
      <c r="Q51" s="113">
        <f>VLOOKUP(A51,'TAB. 5A'!$A$3:$M$79,9,FALSE)</f>
        <v>9.6</v>
      </c>
      <c r="R51" s="158" t="s">
        <v>543</v>
      </c>
      <c r="S51" s="158" t="s">
        <v>543</v>
      </c>
      <c r="T51" s="113">
        <f>VLOOKUP(A51,'TAB. 5A'!$A$3:$M$79,10,FALSE)</f>
        <v>10</v>
      </c>
      <c r="U51" s="158" t="s">
        <v>543</v>
      </c>
      <c r="V51" s="158" t="s">
        <v>543</v>
      </c>
      <c r="W51" s="113">
        <f>VLOOKUP(A51,'TAB. 5A'!$A$3:$M$79,11,FALSE)</f>
        <v>9.1999999999999993</v>
      </c>
      <c r="X51" s="158" t="s">
        <v>543</v>
      </c>
      <c r="Y51" s="267" t="s">
        <v>543</v>
      </c>
      <c r="Z51" s="113">
        <f>VLOOKUP(A51,'TAB. 5A'!$A$3:$M$79,12,FALSE)</f>
        <v>9.3000000000000007</v>
      </c>
      <c r="AA51" s="138" t="s">
        <v>221</v>
      </c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</row>
    <row r="52" spans="1:47" ht="15" customHeight="1" x14ac:dyDescent="0.25">
      <c r="A52" s="113">
        <v>2224</v>
      </c>
      <c r="B52" s="104" t="s">
        <v>105</v>
      </c>
      <c r="C52" s="113" t="s">
        <v>55</v>
      </c>
      <c r="D52" s="104" t="s">
        <v>119</v>
      </c>
      <c r="E52" s="269" t="s">
        <v>266</v>
      </c>
      <c r="F52" s="113" t="s">
        <v>543</v>
      </c>
      <c r="G52" s="113">
        <v>7.8</v>
      </c>
      <c r="H52" s="113">
        <f>VLOOKUP(A52,'TAB. 5A'!$A$3:$M$79,6,FALSE)</f>
        <v>5.7</v>
      </c>
      <c r="I52" s="113" t="s">
        <v>543</v>
      </c>
      <c r="J52" s="113">
        <v>9.3000000000000007</v>
      </c>
      <c r="K52" s="113">
        <f>VLOOKUP(A52,'TAB. 5A'!$A$3:$M$79,7,FALSE)</f>
        <v>6.7</v>
      </c>
      <c r="L52" s="113" t="s">
        <v>543</v>
      </c>
      <c r="M52" s="113">
        <v>9.6999999999999993</v>
      </c>
      <c r="N52" s="113">
        <f>VLOOKUP(A52,'TAB. 5A'!$A$3:$M$79,8,FALSE)</f>
        <v>7</v>
      </c>
      <c r="O52" s="113" t="s">
        <v>543</v>
      </c>
      <c r="P52" s="113">
        <v>9.6999999999999993</v>
      </c>
      <c r="Q52" s="113">
        <f>VLOOKUP(A52,'TAB. 5A'!$A$3:$M$79,9,FALSE)</f>
        <v>8.1</v>
      </c>
      <c r="R52" s="113" t="s">
        <v>543</v>
      </c>
      <c r="S52" s="113">
        <v>9.6</v>
      </c>
      <c r="T52" s="113">
        <f>VLOOKUP(A52,'TAB. 5A'!$A$3:$M$79,10,FALSE)</f>
        <v>8.1</v>
      </c>
      <c r="U52" s="113" t="s">
        <v>543</v>
      </c>
      <c r="V52" s="113">
        <v>9.6999999999999993</v>
      </c>
      <c r="W52" s="113">
        <f>VLOOKUP(A52,'TAB. 5A'!$A$3:$M$79,11,FALSE)</f>
        <v>7.2</v>
      </c>
      <c r="X52" s="113" t="s">
        <v>543</v>
      </c>
      <c r="Y52" s="221">
        <v>9.8000000000000007</v>
      </c>
      <c r="Z52" s="113">
        <f>VLOOKUP(A52,'TAB. 5A'!$A$3:$M$79,12,FALSE)</f>
        <v>7.1</v>
      </c>
      <c r="AA52" s="138" t="s">
        <v>221</v>
      </c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</row>
    <row r="53" spans="1:47" ht="15" customHeight="1" x14ac:dyDescent="0.25">
      <c r="A53" s="7">
        <v>2147</v>
      </c>
      <c r="B53" s="29" t="s">
        <v>141</v>
      </c>
      <c r="C53" s="113" t="s">
        <v>55</v>
      </c>
      <c r="D53" s="29" t="s">
        <v>145</v>
      </c>
      <c r="E53" s="150" t="s">
        <v>291</v>
      </c>
      <c r="F53" s="113">
        <v>6.8</v>
      </c>
      <c r="G53" s="113">
        <v>6.2</v>
      </c>
      <c r="H53" s="113">
        <f>VLOOKUP(A53,'TAB. 5A'!$A$3:$M$79,6,FALSE)</f>
        <v>6.9</v>
      </c>
      <c r="I53" s="113">
        <v>7.4</v>
      </c>
      <c r="J53" s="113">
        <v>6.5</v>
      </c>
      <c r="K53" s="113">
        <f>VLOOKUP(A53,'TAB. 5A'!$A$3:$M$79,7,FALSE)</f>
        <v>7.1</v>
      </c>
      <c r="L53" s="113">
        <v>7.1</v>
      </c>
      <c r="M53" s="113">
        <v>6.6</v>
      </c>
      <c r="N53" s="113">
        <f>VLOOKUP(A53,'TAB. 5A'!$A$3:$M$79,8,FALSE)</f>
        <v>6.9</v>
      </c>
      <c r="O53" s="113">
        <v>7.8</v>
      </c>
      <c r="P53" s="113">
        <v>7.2</v>
      </c>
      <c r="Q53" s="113">
        <f>VLOOKUP(A53,'TAB. 5A'!$A$3:$M$79,9,FALSE)</f>
        <v>7.7</v>
      </c>
      <c r="R53" s="113">
        <v>7.8</v>
      </c>
      <c r="S53" s="113">
        <v>7.4</v>
      </c>
      <c r="T53" s="113">
        <f>VLOOKUP(A53,'TAB. 5A'!$A$3:$M$79,10,FALSE)</f>
        <v>8.1</v>
      </c>
      <c r="U53" s="113">
        <v>7.7</v>
      </c>
      <c r="V53" s="113">
        <v>7.3</v>
      </c>
      <c r="W53" s="113">
        <f>VLOOKUP(A53,'TAB. 5A'!$A$3:$M$79,11,FALSE)</f>
        <v>7.9</v>
      </c>
      <c r="X53" s="113">
        <v>7.1</v>
      </c>
      <c r="Y53" s="221">
        <v>6.8</v>
      </c>
      <c r="Z53" s="113">
        <f>VLOOKUP(A53,'TAB. 5A'!$A$3:$M$79,12,FALSE)</f>
        <v>7.4</v>
      </c>
      <c r="AA53" s="138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</row>
    <row r="54" spans="1:47" ht="15" customHeight="1" x14ac:dyDescent="0.25">
      <c r="A54" s="7">
        <v>2125</v>
      </c>
      <c r="B54" s="29" t="s">
        <v>141</v>
      </c>
      <c r="C54" s="113" t="s">
        <v>55</v>
      </c>
      <c r="D54" s="29" t="s">
        <v>146</v>
      </c>
      <c r="E54" s="150" t="s">
        <v>290</v>
      </c>
      <c r="F54" s="113">
        <v>7</v>
      </c>
      <c r="G54" s="113">
        <v>7.2</v>
      </c>
      <c r="H54" s="113">
        <f>VLOOKUP(A54,'TAB. 5A'!$A$3:$M$79,6,FALSE)</f>
        <v>6.3</v>
      </c>
      <c r="I54" s="113">
        <v>7.5</v>
      </c>
      <c r="J54" s="113">
        <v>7.4</v>
      </c>
      <c r="K54" s="113">
        <f>VLOOKUP(A54,'TAB. 5A'!$A$3:$M$79,7,FALSE)</f>
        <v>7.4</v>
      </c>
      <c r="L54" s="113">
        <v>7.5</v>
      </c>
      <c r="M54" s="113">
        <v>8.4</v>
      </c>
      <c r="N54" s="113">
        <f>VLOOKUP(A54,'TAB. 5A'!$A$3:$M$79,8,FALSE)</f>
        <v>8</v>
      </c>
      <c r="O54" s="113">
        <v>8.4</v>
      </c>
      <c r="P54" s="113">
        <v>8.5</v>
      </c>
      <c r="Q54" s="113">
        <f>VLOOKUP(A54,'TAB. 5A'!$A$3:$M$79,9,FALSE)</f>
        <v>8.1</v>
      </c>
      <c r="R54" s="113">
        <v>8.5</v>
      </c>
      <c r="S54" s="113">
        <v>8.9</v>
      </c>
      <c r="T54" s="113">
        <f>VLOOKUP(A54,'TAB. 5A'!$A$3:$M$79,10,FALSE)</f>
        <v>8.1999999999999993</v>
      </c>
      <c r="U54" s="113">
        <v>8.1</v>
      </c>
      <c r="V54" s="113">
        <v>8.3000000000000007</v>
      </c>
      <c r="W54" s="113">
        <f>VLOOKUP(A54,'TAB. 5A'!$A$3:$M$79,11,FALSE)</f>
        <v>8.1999999999999993</v>
      </c>
      <c r="X54" s="113">
        <v>7.6</v>
      </c>
      <c r="Y54" s="221">
        <v>8.1999999999999993</v>
      </c>
      <c r="Z54" s="113">
        <f>VLOOKUP(A54,'TAB. 5A'!$A$3:$M$79,12,FALSE)</f>
        <v>7.6</v>
      </c>
      <c r="AA54" s="138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</row>
    <row r="55" spans="1:47" ht="15" customHeight="1" x14ac:dyDescent="0.25">
      <c r="A55" s="7">
        <v>2138</v>
      </c>
      <c r="B55" s="29" t="s">
        <v>141</v>
      </c>
      <c r="C55" s="113" t="s">
        <v>55</v>
      </c>
      <c r="D55" s="29" t="s">
        <v>147</v>
      </c>
      <c r="E55" s="150" t="s">
        <v>290</v>
      </c>
      <c r="F55" s="113">
        <v>7.3</v>
      </c>
      <c r="G55" s="113">
        <v>8.1</v>
      </c>
      <c r="H55" s="113">
        <f>VLOOKUP(A55,'TAB. 5A'!$A$3:$M$79,6,FALSE)</f>
        <v>7.1</v>
      </c>
      <c r="I55" s="113">
        <v>7.8</v>
      </c>
      <c r="J55" s="113">
        <v>8.1999999999999993</v>
      </c>
      <c r="K55" s="113">
        <f>VLOOKUP(A55,'TAB. 5A'!$A$3:$M$79,7,FALSE)</f>
        <v>7.5</v>
      </c>
      <c r="L55" s="113">
        <v>7.9</v>
      </c>
      <c r="M55" s="113">
        <v>8.1999999999999993</v>
      </c>
      <c r="N55" s="113">
        <f>VLOOKUP(A55,'TAB. 5A'!$A$3:$M$79,8,FALSE)</f>
        <v>8.1</v>
      </c>
      <c r="O55" s="113">
        <v>8.1</v>
      </c>
      <c r="P55" s="113">
        <v>8.4</v>
      </c>
      <c r="Q55" s="113">
        <f>VLOOKUP(A55,'TAB. 5A'!$A$3:$M$79,9,FALSE)</f>
        <v>8.6999999999999993</v>
      </c>
      <c r="R55" s="113">
        <v>8.1999999999999993</v>
      </c>
      <c r="S55" s="113">
        <v>8.1</v>
      </c>
      <c r="T55" s="113">
        <f>VLOOKUP(A55,'TAB. 5A'!$A$3:$M$79,10,FALSE)</f>
        <v>8.9</v>
      </c>
      <c r="U55" s="113">
        <v>8.5</v>
      </c>
      <c r="V55" s="113">
        <v>8.5</v>
      </c>
      <c r="W55" s="113">
        <f>VLOOKUP(A55,'TAB. 5A'!$A$3:$M$79,11,FALSE)</f>
        <v>8.6999999999999993</v>
      </c>
      <c r="X55" s="113">
        <v>8</v>
      </c>
      <c r="Y55" s="221">
        <v>7.9</v>
      </c>
      <c r="Z55" s="113">
        <f>VLOOKUP(A55,'TAB. 5A'!$A$3:$M$79,12,FALSE)</f>
        <v>7.9</v>
      </c>
      <c r="AA55" s="138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</row>
    <row r="56" spans="1:47" ht="15" customHeight="1" x14ac:dyDescent="0.25">
      <c r="A56" s="7">
        <v>2180</v>
      </c>
      <c r="B56" s="29" t="s">
        <v>301</v>
      </c>
      <c r="C56" s="113" t="s">
        <v>55</v>
      </c>
      <c r="D56" s="29" t="s">
        <v>154</v>
      </c>
      <c r="E56" s="150" t="s">
        <v>296</v>
      </c>
      <c r="F56" s="113">
        <v>6.9</v>
      </c>
      <c r="G56" s="113">
        <v>7.5</v>
      </c>
      <c r="H56" s="113">
        <f>VLOOKUP(A56,'TAB. 5A'!$A$3:$M$79,6,FALSE)</f>
        <v>6.8</v>
      </c>
      <c r="I56" s="113">
        <v>7.2</v>
      </c>
      <c r="J56" s="113">
        <v>7.8</v>
      </c>
      <c r="K56" s="113">
        <f>VLOOKUP(A56,'TAB. 5A'!$A$3:$M$79,7,FALSE)</f>
        <v>7.3</v>
      </c>
      <c r="L56" s="113">
        <v>7.5</v>
      </c>
      <c r="M56" s="113">
        <v>7.4</v>
      </c>
      <c r="N56" s="113">
        <f>VLOOKUP(A56,'TAB. 5A'!$A$3:$M$79,8,FALSE)</f>
        <v>7.1</v>
      </c>
      <c r="O56" s="113">
        <v>8.1</v>
      </c>
      <c r="P56" s="113">
        <v>8.1</v>
      </c>
      <c r="Q56" s="113">
        <f>VLOOKUP(A56,'TAB. 5A'!$A$3:$M$79,9,FALSE)</f>
        <v>7.9</v>
      </c>
      <c r="R56" s="113">
        <v>8.5</v>
      </c>
      <c r="S56" s="113">
        <v>8.9</v>
      </c>
      <c r="T56" s="113">
        <f>VLOOKUP(A56,'TAB. 5A'!$A$3:$M$79,10,FALSE)</f>
        <v>8.1</v>
      </c>
      <c r="U56" s="113">
        <v>8.3000000000000007</v>
      </c>
      <c r="V56" s="113">
        <v>7</v>
      </c>
      <c r="W56" s="113">
        <f>VLOOKUP(A56,'TAB. 5A'!$A$3:$M$79,11,FALSE)</f>
        <v>8</v>
      </c>
      <c r="X56" s="113">
        <v>7.9</v>
      </c>
      <c r="Y56" s="221">
        <v>7.3</v>
      </c>
      <c r="Z56" s="113">
        <f>VLOOKUP(A56,'TAB. 5A'!$A$3:$M$79,12,FALSE)</f>
        <v>6.9</v>
      </c>
      <c r="AA56" s="138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</row>
    <row r="57" spans="1:47" ht="15" customHeight="1" x14ac:dyDescent="0.25">
      <c r="A57" s="7">
        <v>2126</v>
      </c>
      <c r="B57" s="29" t="s">
        <v>301</v>
      </c>
      <c r="C57" s="113" t="s">
        <v>55</v>
      </c>
      <c r="D57" s="29" t="s">
        <v>155</v>
      </c>
      <c r="E57" s="150" t="s">
        <v>297</v>
      </c>
      <c r="F57" s="113">
        <v>7.3</v>
      </c>
      <c r="G57" s="113">
        <v>6.8</v>
      </c>
      <c r="H57" s="113">
        <f>VLOOKUP(A57,'TAB. 5A'!$A$3:$M$79,6,FALSE)</f>
        <v>7.6</v>
      </c>
      <c r="I57" s="113">
        <v>7.7</v>
      </c>
      <c r="J57" s="113">
        <v>8</v>
      </c>
      <c r="K57" s="113">
        <f>VLOOKUP(A57,'TAB. 5A'!$A$3:$M$79,7,FALSE)</f>
        <v>7.2</v>
      </c>
      <c r="L57" s="113">
        <v>7.2</v>
      </c>
      <c r="M57" s="113">
        <v>8.5</v>
      </c>
      <c r="N57" s="113">
        <f>VLOOKUP(A57,'TAB. 5A'!$A$3:$M$79,8,FALSE)</f>
        <v>7.5</v>
      </c>
      <c r="O57" s="113">
        <v>8.1999999999999993</v>
      </c>
      <c r="P57" s="113">
        <v>8.1999999999999993</v>
      </c>
      <c r="Q57" s="113">
        <f>VLOOKUP(A57,'TAB. 5A'!$A$3:$M$79,9,FALSE)</f>
        <v>7.7</v>
      </c>
      <c r="R57" s="113">
        <v>8.6999999999999993</v>
      </c>
      <c r="S57" s="113">
        <v>8.4</v>
      </c>
      <c r="T57" s="113">
        <f>VLOOKUP(A57,'TAB. 5A'!$A$3:$M$79,10,FALSE)</f>
        <v>7.8</v>
      </c>
      <c r="U57" s="113">
        <v>8.3000000000000007</v>
      </c>
      <c r="V57" s="113">
        <v>7.5</v>
      </c>
      <c r="W57" s="113">
        <f>VLOOKUP(A57,'TAB. 5A'!$A$3:$M$79,11,FALSE)</f>
        <v>7.9</v>
      </c>
      <c r="X57" s="113">
        <v>7.1</v>
      </c>
      <c r="Y57" s="221">
        <v>8.1999999999999993</v>
      </c>
      <c r="Z57" s="113">
        <f>VLOOKUP(A57,'TAB. 5A'!$A$3:$M$79,12,FALSE)</f>
        <v>7.6</v>
      </c>
      <c r="AA57" s="138" t="s">
        <v>220</v>
      </c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</row>
    <row r="58" spans="1:47" ht="15" customHeight="1" x14ac:dyDescent="0.25">
      <c r="A58" s="7">
        <v>2075</v>
      </c>
      <c r="B58" s="29" t="s">
        <v>160</v>
      </c>
      <c r="C58" s="113" t="s">
        <v>55</v>
      </c>
      <c r="D58" s="29" t="s">
        <v>161</v>
      </c>
      <c r="E58" s="150" t="s">
        <v>303</v>
      </c>
      <c r="F58" s="113">
        <v>6.2</v>
      </c>
      <c r="G58" s="113">
        <v>6.4</v>
      </c>
      <c r="H58" s="113">
        <f>VLOOKUP(A58,'TAB. 5A'!$A$3:$M$79,6,FALSE)</f>
        <v>6.6</v>
      </c>
      <c r="I58" s="113">
        <v>7.2</v>
      </c>
      <c r="J58" s="113">
        <v>7</v>
      </c>
      <c r="K58" s="113">
        <f>VLOOKUP(A58,'TAB. 5A'!$A$3:$M$79,7,FALSE)</f>
        <v>7.3</v>
      </c>
      <c r="L58" s="113">
        <v>6.5</v>
      </c>
      <c r="M58" s="113">
        <v>6.7</v>
      </c>
      <c r="N58" s="113">
        <f>VLOOKUP(A58,'TAB. 5A'!$A$3:$M$79,8,FALSE)</f>
        <v>6.9</v>
      </c>
      <c r="O58" s="113">
        <v>7.3</v>
      </c>
      <c r="P58" s="113">
        <v>7</v>
      </c>
      <c r="Q58" s="113">
        <f>VLOOKUP(A58,'TAB. 5A'!$A$3:$M$79,9,FALSE)</f>
        <v>7.4</v>
      </c>
      <c r="R58" s="113">
        <v>7.7</v>
      </c>
      <c r="S58" s="113">
        <v>7.9</v>
      </c>
      <c r="T58" s="113">
        <f>VLOOKUP(A58,'TAB. 5A'!$A$3:$M$79,10,FALSE)</f>
        <v>7.8</v>
      </c>
      <c r="U58" s="113">
        <v>7.5</v>
      </c>
      <c r="V58" s="113">
        <v>7.5</v>
      </c>
      <c r="W58" s="113">
        <f>VLOOKUP(A58,'TAB. 5A'!$A$3:$M$79,11,FALSE)</f>
        <v>7.4</v>
      </c>
      <c r="X58" s="113">
        <v>6.1</v>
      </c>
      <c r="Y58" s="221">
        <v>6.4</v>
      </c>
      <c r="Z58" s="113">
        <f>VLOOKUP(A58,'TAB. 5A'!$A$3:$M$79,12,FALSE)</f>
        <v>6.7</v>
      </c>
      <c r="AA58" s="138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</row>
    <row r="59" spans="1:47" ht="15" customHeight="1" x14ac:dyDescent="0.25">
      <c r="A59" s="7">
        <v>2076</v>
      </c>
      <c r="B59" s="29" t="s">
        <v>160</v>
      </c>
      <c r="C59" s="113" t="s">
        <v>55</v>
      </c>
      <c r="D59" s="29" t="s">
        <v>98</v>
      </c>
      <c r="E59" s="150" t="s">
        <v>304</v>
      </c>
      <c r="F59" s="113">
        <v>7.3</v>
      </c>
      <c r="G59" s="113">
        <v>7.1</v>
      </c>
      <c r="H59" s="113">
        <f>VLOOKUP(A59,'TAB. 5A'!$A$3:$M$79,6,FALSE)</f>
        <v>7.3</v>
      </c>
      <c r="I59" s="113">
        <v>7.9</v>
      </c>
      <c r="J59" s="113">
        <v>7.8</v>
      </c>
      <c r="K59" s="113">
        <f>VLOOKUP(A59,'TAB. 5A'!$A$3:$M$79,7,FALSE)</f>
        <v>7.7</v>
      </c>
      <c r="L59" s="113">
        <v>7.8</v>
      </c>
      <c r="M59" s="113">
        <v>7.8</v>
      </c>
      <c r="N59" s="113">
        <f>VLOOKUP(A59,'TAB. 5A'!$A$3:$M$79,8,FALSE)</f>
        <v>7.7</v>
      </c>
      <c r="O59" s="113">
        <v>8.6999999999999993</v>
      </c>
      <c r="P59" s="113">
        <v>8.6999999999999993</v>
      </c>
      <c r="Q59" s="113">
        <f>VLOOKUP(A59,'TAB. 5A'!$A$3:$M$79,9,FALSE)</f>
        <v>9.1</v>
      </c>
      <c r="R59" s="113">
        <v>8.6</v>
      </c>
      <c r="S59" s="113">
        <v>8.6</v>
      </c>
      <c r="T59" s="113">
        <f>VLOOKUP(A59,'TAB. 5A'!$A$3:$M$79,10,FALSE)</f>
        <v>9.1</v>
      </c>
      <c r="U59" s="113">
        <v>7.9</v>
      </c>
      <c r="V59" s="113">
        <v>8.4</v>
      </c>
      <c r="W59" s="113">
        <f>VLOOKUP(A59,'TAB. 5A'!$A$3:$M$79,11,FALSE)</f>
        <v>8.1</v>
      </c>
      <c r="X59" s="113">
        <v>7.8</v>
      </c>
      <c r="Y59" s="221">
        <v>8.9</v>
      </c>
      <c r="Z59" s="113">
        <f>VLOOKUP(A59,'TAB. 5A'!$A$3:$M$79,12,FALSE)</f>
        <v>8.4</v>
      </c>
      <c r="AA59" s="138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</row>
    <row r="60" spans="1:47" ht="15" customHeight="1" x14ac:dyDescent="0.25">
      <c r="A60" s="7">
        <v>2108</v>
      </c>
      <c r="B60" s="29" t="s">
        <v>160</v>
      </c>
      <c r="C60" s="113" t="s">
        <v>55</v>
      </c>
      <c r="D60" s="29" t="s">
        <v>162</v>
      </c>
      <c r="E60" s="150" t="s">
        <v>305</v>
      </c>
      <c r="F60" s="113">
        <v>6.9</v>
      </c>
      <c r="G60" s="113">
        <v>7.3</v>
      </c>
      <c r="H60" s="113">
        <f>VLOOKUP(A60,'TAB. 5A'!$A$3:$M$79,6,FALSE)</f>
        <v>7.3</v>
      </c>
      <c r="I60" s="113">
        <v>7.1</v>
      </c>
      <c r="J60" s="113">
        <v>7.6</v>
      </c>
      <c r="K60" s="113">
        <f>VLOOKUP(A60,'TAB. 5A'!$A$3:$M$79,7,FALSE)</f>
        <v>7.7</v>
      </c>
      <c r="L60" s="113">
        <v>6.8</v>
      </c>
      <c r="M60" s="113">
        <v>7.6</v>
      </c>
      <c r="N60" s="113">
        <f>VLOOKUP(A60,'TAB. 5A'!$A$3:$M$79,8,FALSE)</f>
        <v>8</v>
      </c>
      <c r="O60" s="113">
        <v>7.8</v>
      </c>
      <c r="P60" s="113">
        <v>8.1</v>
      </c>
      <c r="Q60" s="113">
        <f>VLOOKUP(A60,'TAB. 5A'!$A$3:$M$79,9,FALSE)</f>
        <v>8.5</v>
      </c>
      <c r="R60" s="113">
        <v>8.3000000000000007</v>
      </c>
      <c r="S60" s="113">
        <v>8.6</v>
      </c>
      <c r="T60" s="113">
        <f>VLOOKUP(A60,'TAB. 5A'!$A$3:$M$79,10,FALSE)</f>
        <v>8.6</v>
      </c>
      <c r="U60" s="113">
        <v>7.3</v>
      </c>
      <c r="V60" s="113">
        <v>7.7</v>
      </c>
      <c r="W60" s="113">
        <f>VLOOKUP(A60,'TAB. 5A'!$A$3:$M$79,11,FALSE)</f>
        <v>7.9</v>
      </c>
      <c r="X60" s="113">
        <v>6.9</v>
      </c>
      <c r="Y60" s="221">
        <v>7.5</v>
      </c>
      <c r="Z60" s="113">
        <f>VLOOKUP(A60,'TAB. 5A'!$A$3:$M$79,12,FALSE)</f>
        <v>8</v>
      </c>
      <c r="AA60" s="138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</row>
    <row r="61" spans="1:47" ht="15" customHeight="1" x14ac:dyDescent="0.25">
      <c r="A61" s="7">
        <v>2077</v>
      </c>
      <c r="B61" s="29" t="s">
        <v>169</v>
      </c>
      <c r="C61" s="113" t="s">
        <v>55</v>
      </c>
      <c r="D61" s="29" t="s">
        <v>170</v>
      </c>
      <c r="E61" s="150" t="s">
        <v>309</v>
      </c>
      <c r="F61" s="113">
        <v>5.8</v>
      </c>
      <c r="G61" s="113">
        <v>6.3</v>
      </c>
      <c r="H61" s="113">
        <f>VLOOKUP(A61,'TAB. 5A'!$A$3:$M$79,6,FALSE)</f>
        <v>6.5</v>
      </c>
      <c r="I61" s="113">
        <v>6.7</v>
      </c>
      <c r="J61" s="113">
        <v>7</v>
      </c>
      <c r="K61" s="113">
        <f>VLOOKUP(A61,'TAB. 5A'!$A$3:$M$79,7,FALSE)</f>
        <v>6.8</v>
      </c>
      <c r="L61" s="113">
        <v>6.5</v>
      </c>
      <c r="M61" s="113">
        <v>6.8</v>
      </c>
      <c r="N61" s="113">
        <f>VLOOKUP(A61,'TAB. 5A'!$A$3:$M$79,8,FALSE)</f>
        <v>6.8</v>
      </c>
      <c r="O61" s="113">
        <v>6.9</v>
      </c>
      <c r="P61" s="113">
        <v>7.1</v>
      </c>
      <c r="Q61" s="113">
        <f>VLOOKUP(A61,'TAB. 5A'!$A$3:$M$79,9,FALSE)</f>
        <v>7</v>
      </c>
      <c r="R61" s="113">
        <v>6.8</v>
      </c>
      <c r="S61" s="113">
        <v>7</v>
      </c>
      <c r="T61" s="113">
        <f>VLOOKUP(A61,'TAB. 5A'!$A$3:$M$79,10,FALSE)</f>
        <v>7.4</v>
      </c>
      <c r="U61" s="113">
        <v>7.3</v>
      </c>
      <c r="V61" s="113">
        <v>7.4</v>
      </c>
      <c r="W61" s="113">
        <f>VLOOKUP(A61,'TAB. 5A'!$A$3:$M$79,11,FALSE)</f>
        <v>7.3</v>
      </c>
      <c r="X61" s="113">
        <v>6.1</v>
      </c>
      <c r="Y61" s="221">
        <v>6.5</v>
      </c>
      <c r="Z61" s="113">
        <f>VLOOKUP(A61,'TAB. 5A'!$A$3:$M$79,12,FALSE)</f>
        <v>6.6</v>
      </c>
      <c r="AA61" s="138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</row>
    <row r="62" spans="1:47" ht="15" customHeight="1" x14ac:dyDescent="0.25">
      <c r="A62" s="7">
        <v>2081</v>
      </c>
      <c r="B62" s="29" t="s">
        <v>169</v>
      </c>
      <c r="C62" s="113" t="s">
        <v>55</v>
      </c>
      <c r="D62" s="29" t="s">
        <v>172</v>
      </c>
      <c r="E62" s="150" t="s">
        <v>310</v>
      </c>
      <c r="F62" s="113">
        <v>6.3</v>
      </c>
      <c r="G62" s="113">
        <v>6.2</v>
      </c>
      <c r="H62" s="113">
        <f>VLOOKUP(A62,'TAB. 5A'!$A$3:$M$79,6,FALSE)</f>
        <v>6.2</v>
      </c>
      <c r="I62" s="113">
        <v>6.8</v>
      </c>
      <c r="J62" s="113">
        <v>6.5</v>
      </c>
      <c r="K62" s="113">
        <f>VLOOKUP(A62,'TAB. 5A'!$A$3:$M$79,7,FALSE)</f>
        <v>7.1</v>
      </c>
      <c r="L62" s="113">
        <v>6.7</v>
      </c>
      <c r="M62" s="113">
        <v>6.6</v>
      </c>
      <c r="N62" s="113">
        <f>VLOOKUP(A62,'TAB. 5A'!$A$3:$M$79,8,FALSE)</f>
        <v>7</v>
      </c>
      <c r="O62" s="113">
        <v>7.3</v>
      </c>
      <c r="P62" s="113">
        <v>6.8</v>
      </c>
      <c r="Q62" s="113">
        <f>VLOOKUP(A62,'TAB. 5A'!$A$3:$M$79,9,FALSE)</f>
        <v>7.3</v>
      </c>
      <c r="R62" s="113">
        <v>7</v>
      </c>
      <c r="S62" s="113">
        <v>7</v>
      </c>
      <c r="T62" s="113">
        <f>VLOOKUP(A62,'TAB. 5A'!$A$3:$M$79,10,FALSE)</f>
        <v>7.4</v>
      </c>
      <c r="U62" s="113">
        <v>7.4</v>
      </c>
      <c r="V62" s="113">
        <v>7.4</v>
      </c>
      <c r="W62" s="113">
        <f>VLOOKUP(A62,'TAB. 5A'!$A$3:$M$79,11,FALSE)</f>
        <v>7.5</v>
      </c>
      <c r="X62" s="113">
        <v>6.4</v>
      </c>
      <c r="Y62" s="221">
        <v>6.6</v>
      </c>
      <c r="Z62" s="113">
        <f>VLOOKUP(A62,'TAB. 5A'!$A$3:$M$79,12,FALSE)</f>
        <v>6.8</v>
      </c>
      <c r="AA62" s="138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</row>
    <row r="63" spans="1:47" ht="15" customHeight="1" x14ac:dyDescent="0.25">
      <c r="A63" s="113">
        <v>2225</v>
      </c>
      <c r="B63" s="104" t="s">
        <v>169</v>
      </c>
      <c r="C63" s="113" t="s">
        <v>55</v>
      </c>
      <c r="D63" s="104" t="s">
        <v>484</v>
      </c>
      <c r="E63" s="269" t="s">
        <v>309</v>
      </c>
      <c r="F63" s="113" t="s">
        <v>543</v>
      </c>
      <c r="G63" s="113">
        <v>7.6</v>
      </c>
      <c r="H63" s="113">
        <f>VLOOKUP(A63,'TAB. 5A'!$A$3:$M$79,6,FALSE)</f>
        <v>6.8</v>
      </c>
      <c r="I63" s="113" t="s">
        <v>543</v>
      </c>
      <c r="J63" s="113">
        <v>7.7</v>
      </c>
      <c r="K63" s="113">
        <f>VLOOKUP(A63,'TAB. 5A'!$A$3:$M$79,7,FALSE)</f>
        <v>9.3000000000000007</v>
      </c>
      <c r="L63" s="113" t="s">
        <v>543</v>
      </c>
      <c r="M63" s="113">
        <v>8.5</v>
      </c>
      <c r="N63" s="113">
        <f>VLOOKUP(A63,'TAB. 5A'!$A$3:$M$79,8,FALSE)</f>
        <v>9.3000000000000007</v>
      </c>
      <c r="O63" s="113" t="s">
        <v>543</v>
      </c>
      <c r="P63" s="113">
        <v>8.8000000000000007</v>
      </c>
      <c r="Q63" s="113">
        <f>VLOOKUP(A63,'TAB. 5A'!$A$3:$M$79,9,FALSE)</f>
        <v>9.6</v>
      </c>
      <c r="R63" s="113" t="s">
        <v>543</v>
      </c>
      <c r="S63" s="113">
        <v>8.8000000000000007</v>
      </c>
      <c r="T63" s="113">
        <f>VLOOKUP(A63,'TAB. 5A'!$A$3:$M$79,10,FALSE)</f>
        <v>9.6</v>
      </c>
      <c r="U63" s="113" t="s">
        <v>543</v>
      </c>
      <c r="V63" s="113">
        <v>9.6999999999999993</v>
      </c>
      <c r="W63" s="113">
        <f>VLOOKUP(A63,'TAB. 5A'!$A$3:$M$79,11,FALSE)</f>
        <v>9.1999999999999993</v>
      </c>
      <c r="X63" s="113" t="s">
        <v>543</v>
      </c>
      <c r="Y63" s="221">
        <v>8.3000000000000007</v>
      </c>
      <c r="Z63" s="113">
        <f>VLOOKUP(A63,'TAB. 5A'!$A$3:$M$79,12,FALSE)</f>
        <v>9.1</v>
      </c>
      <c r="AA63" s="138" t="s">
        <v>221</v>
      </c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</row>
    <row r="64" spans="1:47" ht="15" customHeight="1" x14ac:dyDescent="0.25">
      <c r="A64" s="7">
        <v>2112</v>
      </c>
      <c r="B64" s="29" t="s">
        <v>169</v>
      </c>
      <c r="C64" s="113" t="s">
        <v>55</v>
      </c>
      <c r="D64" s="29" t="s">
        <v>173</v>
      </c>
      <c r="E64" s="150" t="s">
        <v>311</v>
      </c>
      <c r="F64" s="113">
        <v>6.5</v>
      </c>
      <c r="G64" s="113">
        <v>6.6</v>
      </c>
      <c r="H64" s="113">
        <f>VLOOKUP(A64,'TAB. 5A'!$A$3:$M$79,6,FALSE)</f>
        <v>7.3</v>
      </c>
      <c r="I64" s="113">
        <v>6.9</v>
      </c>
      <c r="J64" s="113">
        <v>6.9</v>
      </c>
      <c r="K64" s="113">
        <f>VLOOKUP(A64,'TAB. 5A'!$A$3:$M$79,7,FALSE)</f>
        <v>7.5</v>
      </c>
      <c r="L64" s="113">
        <v>7.1</v>
      </c>
      <c r="M64" s="113">
        <v>7.2</v>
      </c>
      <c r="N64" s="113">
        <f>VLOOKUP(A64,'TAB. 5A'!$A$3:$M$79,8,FALSE)</f>
        <v>7.9</v>
      </c>
      <c r="O64" s="113">
        <v>7.4</v>
      </c>
      <c r="P64" s="113">
        <v>7.4</v>
      </c>
      <c r="Q64" s="113">
        <f>VLOOKUP(A64,'TAB. 5A'!$A$3:$M$79,9,FALSE)</f>
        <v>8.3000000000000007</v>
      </c>
      <c r="R64" s="113">
        <v>7.4</v>
      </c>
      <c r="S64" s="113">
        <v>7.7</v>
      </c>
      <c r="T64" s="113">
        <f>VLOOKUP(A64,'TAB. 5A'!$A$3:$M$79,10,FALSE)</f>
        <v>8.4</v>
      </c>
      <c r="U64" s="113">
        <v>7.4</v>
      </c>
      <c r="V64" s="113">
        <v>7.7</v>
      </c>
      <c r="W64" s="113">
        <f>VLOOKUP(A64,'TAB. 5A'!$A$3:$M$79,11,FALSE)</f>
        <v>8</v>
      </c>
      <c r="X64" s="113">
        <v>6.8</v>
      </c>
      <c r="Y64" s="221">
        <v>7.1</v>
      </c>
      <c r="Z64" s="113">
        <f>VLOOKUP(A64,'TAB. 5A'!$A$3:$M$79,12,FALSE)</f>
        <v>8</v>
      </c>
      <c r="AA64" s="138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</row>
    <row r="65" spans="1:47" ht="15" customHeight="1" x14ac:dyDescent="0.25">
      <c r="A65" s="7">
        <v>2204</v>
      </c>
      <c r="B65" s="29" t="s">
        <v>169</v>
      </c>
      <c r="C65" s="113" t="s">
        <v>55</v>
      </c>
      <c r="D65" s="29" t="s">
        <v>174</v>
      </c>
      <c r="E65" s="150" t="s">
        <v>311</v>
      </c>
      <c r="F65" s="113">
        <v>7.1</v>
      </c>
      <c r="G65" s="113">
        <v>7.9</v>
      </c>
      <c r="H65" s="113">
        <f>VLOOKUP(A65,'TAB. 5A'!$A$3:$M$79,6,FALSE)</f>
        <v>8.3000000000000007</v>
      </c>
      <c r="I65" s="113">
        <v>7.4</v>
      </c>
      <c r="J65" s="113">
        <v>8.3000000000000007</v>
      </c>
      <c r="K65" s="113">
        <f>VLOOKUP(A65,'TAB. 5A'!$A$3:$M$79,7,FALSE)</f>
        <v>8.3000000000000007</v>
      </c>
      <c r="L65" s="113">
        <v>8.3000000000000007</v>
      </c>
      <c r="M65" s="113">
        <v>8.5</v>
      </c>
      <c r="N65" s="113">
        <f>VLOOKUP(A65,'TAB. 5A'!$A$3:$M$79,8,FALSE)</f>
        <v>8.5</v>
      </c>
      <c r="O65" s="113">
        <v>9</v>
      </c>
      <c r="P65" s="113">
        <v>8.6999999999999993</v>
      </c>
      <c r="Q65" s="113">
        <f>VLOOKUP(A65,'TAB. 5A'!$A$3:$M$79,9,FALSE)</f>
        <v>8.6</v>
      </c>
      <c r="R65" s="113">
        <v>9.4</v>
      </c>
      <c r="S65" s="113">
        <v>8.8000000000000007</v>
      </c>
      <c r="T65" s="113">
        <f>VLOOKUP(A65,'TAB. 5A'!$A$3:$M$79,10,FALSE)</f>
        <v>9.3000000000000007</v>
      </c>
      <c r="U65" s="113">
        <v>8.8000000000000007</v>
      </c>
      <c r="V65" s="113">
        <v>8.6999999999999993</v>
      </c>
      <c r="W65" s="113">
        <f>VLOOKUP(A65,'TAB. 5A'!$A$3:$M$79,11,FALSE)</f>
        <v>8.9</v>
      </c>
      <c r="X65" s="113">
        <v>8.8000000000000007</v>
      </c>
      <c r="Y65" s="221">
        <v>8</v>
      </c>
      <c r="Z65" s="113">
        <f>VLOOKUP(A65,'TAB. 5A'!$A$3:$M$79,12,FALSE)</f>
        <v>8.9</v>
      </c>
      <c r="AA65" s="138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</row>
    <row r="66" spans="1:47" ht="15" customHeight="1" x14ac:dyDescent="0.25">
      <c r="A66" s="7">
        <v>2131</v>
      </c>
      <c r="B66" s="29" t="s">
        <v>169</v>
      </c>
      <c r="C66" s="113" t="s">
        <v>55</v>
      </c>
      <c r="D66" s="29" t="s">
        <v>175</v>
      </c>
      <c r="E66" s="150" t="s">
        <v>312</v>
      </c>
      <c r="F66" s="113">
        <v>6.7</v>
      </c>
      <c r="G66" s="113">
        <v>6.9</v>
      </c>
      <c r="H66" s="113">
        <f>VLOOKUP(A66,'TAB. 5A'!$A$3:$M$79,6,FALSE)</f>
        <v>7.8</v>
      </c>
      <c r="I66" s="113">
        <v>7.3</v>
      </c>
      <c r="J66" s="113">
        <v>7.6</v>
      </c>
      <c r="K66" s="113">
        <f>VLOOKUP(A66,'TAB. 5A'!$A$3:$M$79,7,FALSE)</f>
        <v>8.1</v>
      </c>
      <c r="L66" s="113">
        <v>7.5</v>
      </c>
      <c r="M66" s="113">
        <v>7.9</v>
      </c>
      <c r="N66" s="113">
        <f>VLOOKUP(A66,'TAB. 5A'!$A$3:$M$79,8,FALSE)</f>
        <v>8.1999999999999993</v>
      </c>
      <c r="O66" s="113">
        <v>7.8</v>
      </c>
      <c r="P66" s="113">
        <v>8.1</v>
      </c>
      <c r="Q66" s="113">
        <f>VLOOKUP(A66,'TAB. 5A'!$A$3:$M$79,9,FALSE)</f>
        <v>8.6999999999999993</v>
      </c>
      <c r="R66" s="113">
        <v>7.9</v>
      </c>
      <c r="S66" s="113">
        <v>8.5</v>
      </c>
      <c r="T66" s="113">
        <f>VLOOKUP(A66,'TAB. 5A'!$A$3:$M$79,10,FALSE)</f>
        <v>9</v>
      </c>
      <c r="U66" s="113">
        <v>7.6</v>
      </c>
      <c r="V66" s="113">
        <v>7.9</v>
      </c>
      <c r="W66" s="113">
        <f>VLOOKUP(A66,'TAB. 5A'!$A$3:$M$79,11,FALSE)</f>
        <v>8</v>
      </c>
      <c r="X66" s="113">
        <v>7.3</v>
      </c>
      <c r="Y66" s="221">
        <v>7.6</v>
      </c>
      <c r="Z66" s="113">
        <f>VLOOKUP(A66,'TAB. 5A'!$A$3:$M$79,12,FALSE)</f>
        <v>8.1</v>
      </c>
      <c r="AA66" s="138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</row>
    <row r="67" spans="1:47" ht="15" customHeight="1" x14ac:dyDescent="0.25">
      <c r="A67" s="7">
        <v>2203</v>
      </c>
      <c r="B67" s="29" t="s">
        <v>169</v>
      </c>
      <c r="C67" s="113" t="s">
        <v>55</v>
      </c>
      <c r="D67" s="29" t="s">
        <v>489</v>
      </c>
      <c r="E67" s="150" t="s">
        <v>313</v>
      </c>
      <c r="F67" s="113">
        <v>7.3</v>
      </c>
      <c r="G67" s="113">
        <v>7.3</v>
      </c>
      <c r="H67" s="113">
        <f>VLOOKUP(A67,'TAB. 5A'!$A$3:$M$79,6,FALSE)</f>
        <v>7.2</v>
      </c>
      <c r="I67" s="113">
        <v>7.8</v>
      </c>
      <c r="J67" s="113">
        <v>7.9</v>
      </c>
      <c r="K67" s="113">
        <f>VLOOKUP(A67,'TAB. 5A'!$A$3:$M$79,7,FALSE)</f>
        <v>7.8</v>
      </c>
      <c r="L67" s="113">
        <v>8.1999999999999993</v>
      </c>
      <c r="M67" s="113">
        <v>8.4</v>
      </c>
      <c r="N67" s="113">
        <f>VLOOKUP(A67,'TAB. 5A'!$A$3:$M$79,8,FALSE)</f>
        <v>7.8</v>
      </c>
      <c r="O67" s="113">
        <v>8.6</v>
      </c>
      <c r="P67" s="113">
        <v>8.6999999999999993</v>
      </c>
      <c r="Q67" s="113">
        <f>VLOOKUP(A67,'TAB. 5A'!$A$3:$M$79,9,FALSE)</f>
        <v>7.9</v>
      </c>
      <c r="R67" s="113">
        <v>9.1</v>
      </c>
      <c r="S67" s="113">
        <v>8.8000000000000007</v>
      </c>
      <c r="T67" s="113">
        <f>VLOOKUP(A67,'TAB. 5A'!$A$3:$M$79,10,FALSE)</f>
        <v>8.1999999999999993</v>
      </c>
      <c r="U67" s="113">
        <v>8.6</v>
      </c>
      <c r="V67" s="113">
        <v>8.4</v>
      </c>
      <c r="W67" s="113">
        <f>VLOOKUP(A67,'TAB. 5A'!$A$3:$M$79,11,FALSE)</f>
        <v>7.8</v>
      </c>
      <c r="X67" s="113">
        <v>8.3000000000000007</v>
      </c>
      <c r="Y67" s="221">
        <v>7.9</v>
      </c>
      <c r="Z67" s="113">
        <f>VLOOKUP(A67,'TAB. 5A'!$A$3:$M$79,12,FALSE)</f>
        <v>7.6</v>
      </c>
      <c r="AA67" s="138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</row>
    <row r="68" spans="1:47" ht="15" customHeight="1" x14ac:dyDescent="0.25">
      <c r="A68" s="7">
        <v>2164</v>
      </c>
      <c r="B68" s="29" t="s">
        <v>181</v>
      </c>
      <c r="C68" s="113" t="s">
        <v>55</v>
      </c>
      <c r="D68" s="29" t="s">
        <v>496</v>
      </c>
      <c r="E68" s="150" t="s">
        <v>319</v>
      </c>
      <c r="F68" s="113">
        <v>6.8</v>
      </c>
      <c r="G68" s="113">
        <v>6.1</v>
      </c>
      <c r="H68" s="113">
        <f>VLOOKUP(A68,'TAB. 5A'!$A$3:$M$79,6,FALSE)</f>
        <v>6.6</v>
      </c>
      <c r="I68" s="113">
        <v>7.6</v>
      </c>
      <c r="J68" s="113">
        <v>6.8</v>
      </c>
      <c r="K68" s="113">
        <f>VLOOKUP(A68,'TAB. 5A'!$A$3:$M$79,7,FALSE)</f>
        <v>6.9</v>
      </c>
      <c r="L68" s="113">
        <v>8</v>
      </c>
      <c r="M68" s="113">
        <v>7</v>
      </c>
      <c r="N68" s="113">
        <f>VLOOKUP(A68,'TAB. 5A'!$A$3:$M$79,8,FALSE)</f>
        <v>7.2</v>
      </c>
      <c r="O68" s="113">
        <v>7.9</v>
      </c>
      <c r="P68" s="113">
        <v>7.6</v>
      </c>
      <c r="Q68" s="113">
        <f>VLOOKUP(A68,'TAB. 5A'!$A$3:$M$79,9,FALSE)</f>
        <v>7.9</v>
      </c>
      <c r="R68" s="113">
        <v>8.5</v>
      </c>
      <c r="S68" s="113">
        <v>7.9</v>
      </c>
      <c r="T68" s="113">
        <f>VLOOKUP(A68,'TAB. 5A'!$A$3:$M$79,10,FALSE)</f>
        <v>8.1999999999999993</v>
      </c>
      <c r="U68" s="113">
        <v>8.3000000000000007</v>
      </c>
      <c r="V68" s="113">
        <v>7.8</v>
      </c>
      <c r="W68" s="113">
        <f>VLOOKUP(A68,'TAB. 5A'!$A$3:$M$79,11,FALSE)</f>
        <v>7.6</v>
      </c>
      <c r="X68" s="113">
        <v>8.1</v>
      </c>
      <c r="Y68" s="221">
        <v>7.4</v>
      </c>
      <c r="Z68" s="113">
        <f>VLOOKUP(A68,'TAB. 5A'!$A$3:$M$79,12,FALSE)</f>
        <v>7.6</v>
      </c>
      <c r="AA68" s="138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</row>
    <row r="69" spans="1:47" ht="15" customHeight="1" x14ac:dyDescent="0.25">
      <c r="A69" s="7">
        <v>2128</v>
      </c>
      <c r="B69" s="29" t="s">
        <v>181</v>
      </c>
      <c r="C69" s="113" t="s">
        <v>55</v>
      </c>
      <c r="D69" s="29" t="s">
        <v>498</v>
      </c>
      <c r="E69" s="150" t="s">
        <v>320</v>
      </c>
      <c r="F69" s="113">
        <v>6.3</v>
      </c>
      <c r="G69" s="113">
        <v>5.8</v>
      </c>
      <c r="H69" s="113">
        <f>VLOOKUP(A69,'TAB. 5A'!$A$3:$M$79,6,FALSE)</f>
        <v>6</v>
      </c>
      <c r="I69" s="113">
        <v>6.9</v>
      </c>
      <c r="J69" s="113">
        <v>6.2</v>
      </c>
      <c r="K69" s="113">
        <f>VLOOKUP(A69,'TAB. 5A'!$A$3:$M$79,7,FALSE)</f>
        <v>6.4</v>
      </c>
      <c r="L69" s="113">
        <v>6.7</v>
      </c>
      <c r="M69" s="113">
        <v>6.5</v>
      </c>
      <c r="N69" s="113">
        <f>VLOOKUP(A69,'TAB. 5A'!$A$3:$M$79,8,FALSE)</f>
        <v>6.6</v>
      </c>
      <c r="O69" s="113">
        <v>6.6</v>
      </c>
      <c r="P69" s="113">
        <v>6.6</v>
      </c>
      <c r="Q69" s="113">
        <f>VLOOKUP(A69,'TAB. 5A'!$A$3:$M$79,9,FALSE)</f>
        <v>6.9</v>
      </c>
      <c r="R69" s="113">
        <v>7.1</v>
      </c>
      <c r="S69" s="113">
        <v>6.9</v>
      </c>
      <c r="T69" s="113">
        <f>VLOOKUP(A69,'TAB. 5A'!$A$3:$M$79,10,FALSE)</f>
        <v>7.1</v>
      </c>
      <c r="U69" s="113">
        <v>7.5</v>
      </c>
      <c r="V69" s="113">
        <v>7.3</v>
      </c>
      <c r="W69" s="113">
        <f>VLOOKUP(A69,'TAB. 5A'!$A$3:$M$79,11,FALSE)</f>
        <v>7.4</v>
      </c>
      <c r="X69" s="113">
        <v>6</v>
      </c>
      <c r="Y69" s="221">
        <v>6.2</v>
      </c>
      <c r="Z69" s="113">
        <f>VLOOKUP(A69,'TAB. 5A'!$A$3:$M$79,12,FALSE)</f>
        <v>6.4</v>
      </c>
      <c r="AA69" s="138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</row>
    <row r="70" spans="1:47" ht="15" customHeight="1" x14ac:dyDescent="0.25">
      <c r="A70" s="7">
        <v>2082</v>
      </c>
      <c r="B70" s="29" t="s">
        <v>186</v>
      </c>
      <c r="C70" s="113" t="s">
        <v>55</v>
      </c>
      <c r="D70" s="29" t="s">
        <v>187</v>
      </c>
      <c r="E70" s="150" t="s">
        <v>324</v>
      </c>
      <c r="F70" s="113">
        <v>7.6</v>
      </c>
      <c r="G70" s="113">
        <v>7.5</v>
      </c>
      <c r="H70" s="113">
        <f>VLOOKUP(A70,'TAB. 5A'!$A$3:$M$79,6,FALSE)</f>
        <v>7.6</v>
      </c>
      <c r="I70" s="113">
        <v>8.1999999999999993</v>
      </c>
      <c r="J70" s="113">
        <v>7.8</v>
      </c>
      <c r="K70" s="113">
        <f>VLOOKUP(A70,'TAB. 5A'!$A$3:$M$79,7,FALSE)</f>
        <v>8.6</v>
      </c>
      <c r="L70" s="113">
        <v>8.3000000000000007</v>
      </c>
      <c r="M70" s="113">
        <v>8</v>
      </c>
      <c r="N70" s="113">
        <f>VLOOKUP(A70,'TAB. 5A'!$A$3:$M$79,8,FALSE)</f>
        <v>8.6999999999999993</v>
      </c>
      <c r="O70" s="113">
        <v>8.3000000000000007</v>
      </c>
      <c r="P70" s="113">
        <v>8.5</v>
      </c>
      <c r="Q70" s="113">
        <f>VLOOKUP(A70,'TAB. 5A'!$A$3:$M$79,9,FALSE)</f>
        <v>7.5</v>
      </c>
      <c r="R70" s="113">
        <v>8.5</v>
      </c>
      <c r="S70" s="113">
        <v>8.5</v>
      </c>
      <c r="T70" s="113">
        <f>VLOOKUP(A70,'TAB. 5A'!$A$3:$M$79,10,FALSE)</f>
        <v>8.8000000000000007</v>
      </c>
      <c r="U70" s="113">
        <v>8.5</v>
      </c>
      <c r="V70" s="113">
        <v>8.6</v>
      </c>
      <c r="W70" s="113">
        <f>VLOOKUP(A70,'TAB. 5A'!$A$3:$M$79,11,FALSE)</f>
        <v>8.6999999999999993</v>
      </c>
      <c r="X70" s="113">
        <v>8.1</v>
      </c>
      <c r="Y70" s="221">
        <v>8.1999999999999993</v>
      </c>
      <c r="Z70" s="113">
        <f>VLOOKUP(A70,'TAB. 5A'!$A$3:$M$79,12,FALSE)</f>
        <v>8.4</v>
      </c>
      <c r="AA70" s="138" t="s">
        <v>219</v>
      </c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</row>
    <row r="71" spans="1:47" ht="15" customHeight="1" x14ac:dyDescent="0.25">
      <c r="A71" s="7">
        <v>2118</v>
      </c>
      <c r="B71" s="29" t="s">
        <v>186</v>
      </c>
      <c r="C71" s="113" t="s">
        <v>55</v>
      </c>
      <c r="D71" s="29" t="s">
        <v>188</v>
      </c>
      <c r="E71" s="150" t="s">
        <v>325</v>
      </c>
      <c r="F71" s="113">
        <v>6.9</v>
      </c>
      <c r="G71" s="113">
        <v>7</v>
      </c>
      <c r="H71" s="113">
        <f>VLOOKUP(A71,'TAB. 5A'!$A$3:$M$79,6,FALSE)</f>
        <v>7.2</v>
      </c>
      <c r="I71" s="113">
        <v>7.4</v>
      </c>
      <c r="J71" s="113">
        <v>7.6</v>
      </c>
      <c r="K71" s="113">
        <f>VLOOKUP(A71,'TAB. 5A'!$A$3:$M$79,7,FALSE)</f>
        <v>7.8</v>
      </c>
      <c r="L71" s="113">
        <v>7.8</v>
      </c>
      <c r="M71" s="113">
        <v>7.7</v>
      </c>
      <c r="N71" s="113">
        <f>VLOOKUP(A71,'TAB. 5A'!$A$3:$M$79,8,FALSE)</f>
        <v>7.9</v>
      </c>
      <c r="O71" s="113">
        <v>8.1</v>
      </c>
      <c r="P71" s="113">
        <v>7.9</v>
      </c>
      <c r="Q71" s="113">
        <f>VLOOKUP(A71,'TAB. 5A'!$A$3:$M$79,9,FALSE)</f>
        <v>8.1</v>
      </c>
      <c r="R71" s="113">
        <v>8</v>
      </c>
      <c r="S71" s="113">
        <v>8</v>
      </c>
      <c r="T71" s="113">
        <f>VLOOKUP(A71,'TAB. 5A'!$A$3:$M$79,10,FALSE)</f>
        <v>8.4</v>
      </c>
      <c r="U71" s="113">
        <v>7.7</v>
      </c>
      <c r="V71" s="113">
        <v>8.1</v>
      </c>
      <c r="W71" s="113">
        <f>VLOOKUP(A71,'TAB. 5A'!$A$3:$M$79,11,FALSE)</f>
        <v>8</v>
      </c>
      <c r="X71" s="113">
        <v>7.6</v>
      </c>
      <c r="Y71" s="221">
        <v>7.8</v>
      </c>
      <c r="Z71" s="113">
        <f>VLOOKUP(A71,'TAB. 5A'!$A$3:$M$79,12,FALSE)</f>
        <v>7.9</v>
      </c>
      <c r="AA71" s="138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</row>
    <row r="72" spans="1:47" ht="15" customHeight="1" x14ac:dyDescent="0.25">
      <c r="A72" s="7">
        <v>2120</v>
      </c>
      <c r="B72" s="29" t="s">
        <v>186</v>
      </c>
      <c r="C72" s="113" t="s">
        <v>55</v>
      </c>
      <c r="D72" s="29" t="s">
        <v>189</v>
      </c>
      <c r="E72" s="150" t="s">
        <v>324</v>
      </c>
      <c r="F72" s="113">
        <v>7.3</v>
      </c>
      <c r="G72" s="113">
        <v>7.1</v>
      </c>
      <c r="H72" s="113">
        <f>VLOOKUP(A72,'TAB. 5A'!$A$3:$M$79,6,FALSE)</f>
        <v>7.1</v>
      </c>
      <c r="I72" s="113">
        <v>8</v>
      </c>
      <c r="J72" s="113">
        <v>7.8</v>
      </c>
      <c r="K72" s="113">
        <f>VLOOKUP(A72,'TAB. 5A'!$A$3:$M$79,7,FALSE)</f>
        <v>7.7</v>
      </c>
      <c r="L72" s="113">
        <v>8.1999999999999993</v>
      </c>
      <c r="M72" s="113">
        <v>8.1</v>
      </c>
      <c r="N72" s="113">
        <f>VLOOKUP(A72,'TAB. 5A'!$A$3:$M$79,8,FALSE)</f>
        <v>8.1999999999999993</v>
      </c>
      <c r="O72" s="113">
        <v>8.1</v>
      </c>
      <c r="P72" s="113">
        <v>8.1999999999999993</v>
      </c>
      <c r="Q72" s="113">
        <f>VLOOKUP(A72,'TAB. 5A'!$A$3:$M$79,9,FALSE)</f>
        <v>8.4</v>
      </c>
      <c r="R72" s="113">
        <v>8.1999999999999993</v>
      </c>
      <c r="S72" s="113">
        <v>8.5</v>
      </c>
      <c r="T72" s="113">
        <f>VLOOKUP(A72,'TAB. 5A'!$A$3:$M$79,10,FALSE)</f>
        <v>8.5</v>
      </c>
      <c r="U72" s="113">
        <v>8.1999999999999993</v>
      </c>
      <c r="V72" s="113">
        <v>8.4</v>
      </c>
      <c r="W72" s="113">
        <f>VLOOKUP(A72,'TAB. 5A'!$A$3:$M$79,11,FALSE)</f>
        <v>8.3000000000000007</v>
      </c>
      <c r="X72" s="113">
        <v>7.9</v>
      </c>
      <c r="Y72" s="221">
        <v>8.1999999999999993</v>
      </c>
      <c r="Z72" s="113">
        <f>VLOOKUP(A72,'TAB. 5A'!$A$3:$M$79,12,FALSE)</f>
        <v>8.1999999999999993</v>
      </c>
      <c r="AA72" s="138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</row>
    <row r="73" spans="1:47" ht="15" customHeight="1" x14ac:dyDescent="0.25">
      <c r="A73" s="113">
        <v>2220</v>
      </c>
      <c r="B73" s="104" t="s">
        <v>186</v>
      </c>
      <c r="C73" s="113" t="s">
        <v>55</v>
      </c>
      <c r="D73" s="104" t="s">
        <v>190</v>
      </c>
      <c r="E73" s="269" t="s">
        <v>324</v>
      </c>
      <c r="F73" s="113" t="s">
        <v>543</v>
      </c>
      <c r="G73" s="113">
        <v>7</v>
      </c>
      <c r="H73" s="113">
        <f>VLOOKUP(A73,'TAB. 5A'!$A$3:$M$79,6,FALSE)</f>
        <v>7.2</v>
      </c>
      <c r="I73" s="113" t="s">
        <v>543</v>
      </c>
      <c r="J73" s="113">
        <v>8.6</v>
      </c>
      <c r="K73" s="113">
        <f>VLOOKUP(A73,'TAB. 5A'!$A$3:$M$79,7,FALSE)</f>
        <v>8.4</v>
      </c>
      <c r="L73" s="113" t="s">
        <v>543</v>
      </c>
      <c r="M73" s="113">
        <v>9</v>
      </c>
      <c r="N73" s="113">
        <f>VLOOKUP(A73,'TAB. 5A'!$A$3:$M$79,8,FALSE)</f>
        <v>8.6</v>
      </c>
      <c r="O73" s="113" t="s">
        <v>543</v>
      </c>
      <c r="P73" s="113">
        <v>8.8000000000000007</v>
      </c>
      <c r="Q73" s="113">
        <f>VLOOKUP(A73,'TAB. 5A'!$A$3:$M$79,9,FALSE)</f>
        <v>8.8000000000000007</v>
      </c>
      <c r="R73" s="113" t="s">
        <v>543</v>
      </c>
      <c r="S73" s="113">
        <v>8.6999999999999993</v>
      </c>
      <c r="T73" s="113">
        <f>VLOOKUP(A73,'TAB. 5A'!$A$3:$M$79,10,FALSE)</f>
        <v>8.5</v>
      </c>
      <c r="U73" s="113" t="s">
        <v>543</v>
      </c>
      <c r="V73" s="113">
        <v>8.6999999999999993</v>
      </c>
      <c r="W73" s="113">
        <f>VLOOKUP(A73,'TAB. 5A'!$A$3:$M$79,11,FALSE)</f>
        <v>8.6999999999999993</v>
      </c>
      <c r="X73" s="113" t="s">
        <v>543</v>
      </c>
      <c r="Y73" s="221">
        <v>8.6999999999999993</v>
      </c>
      <c r="Z73" s="113">
        <f>VLOOKUP(A73,'TAB. 5A'!$A$3:$M$79,12,FALSE)</f>
        <v>8.5</v>
      </c>
      <c r="AA73" s="138" t="s">
        <v>221</v>
      </c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</row>
    <row r="74" spans="1:47" ht="15" customHeight="1" x14ac:dyDescent="0.25">
      <c r="A74" s="7">
        <v>2121</v>
      </c>
      <c r="B74" s="29" t="s">
        <v>186</v>
      </c>
      <c r="C74" s="113" t="s">
        <v>55</v>
      </c>
      <c r="D74" s="29" t="s">
        <v>191</v>
      </c>
      <c r="E74" s="150" t="s">
        <v>326</v>
      </c>
      <c r="F74" s="113">
        <v>6.9</v>
      </c>
      <c r="G74" s="113">
        <v>7.1</v>
      </c>
      <c r="H74" s="113">
        <f>VLOOKUP(A74,'TAB. 5A'!$A$3:$M$79,6,FALSE)</f>
        <v>6.9</v>
      </c>
      <c r="I74" s="113">
        <v>7.3</v>
      </c>
      <c r="J74" s="113">
        <v>7.4</v>
      </c>
      <c r="K74" s="113">
        <f>VLOOKUP(A74,'TAB. 5A'!$A$3:$M$79,7,FALSE)</f>
        <v>7.4</v>
      </c>
      <c r="L74" s="113">
        <v>7.6</v>
      </c>
      <c r="M74" s="113">
        <v>7.4</v>
      </c>
      <c r="N74" s="113">
        <f>VLOOKUP(A74,'TAB. 5A'!$A$3:$M$79,8,FALSE)</f>
        <v>7.7</v>
      </c>
      <c r="O74" s="113">
        <v>7.9</v>
      </c>
      <c r="P74" s="113">
        <v>7.5</v>
      </c>
      <c r="Q74" s="113">
        <f>VLOOKUP(A74,'TAB. 5A'!$A$3:$M$79,9,FALSE)</f>
        <v>7.6</v>
      </c>
      <c r="R74" s="113">
        <v>7.8</v>
      </c>
      <c r="S74" s="113">
        <v>7.5</v>
      </c>
      <c r="T74" s="113">
        <f>VLOOKUP(A74,'TAB. 5A'!$A$3:$M$79,10,FALSE)</f>
        <v>7.8</v>
      </c>
      <c r="U74" s="113">
        <v>7.4</v>
      </c>
      <c r="V74" s="113">
        <v>7.8</v>
      </c>
      <c r="W74" s="113">
        <f>VLOOKUP(A74,'TAB. 5A'!$A$3:$M$79,11,FALSE)</f>
        <v>7.6</v>
      </c>
      <c r="X74" s="113">
        <v>6.5</v>
      </c>
      <c r="Y74" s="221">
        <v>6.6</v>
      </c>
      <c r="Z74" s="113">
        <f>VLOOKUP(A74,'TAB. 5A'!$A$3:$M$79,12,FALSE)</f>
        <v>7.2</v>
      </c>
      <c r="AA74" s="138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</row>
    <row r="75" spans="1:47" ht="12.75" customHeight="1" x14ac:dyDescent="0.25">
      <c r="A75" s="7">
        <v>2199</v>
      </c>
      <c r="B75" s="29" t="s">
        <v>199</v>
      </c>
      <c r="C75" s="113" t="s">
        <v>55</v>
      </c>
      <c r="D75" s="29" t="s">
        <v>520</v>
      </c>
      <c r="E75" s="150" t="s">
        <v>333</v>
      </c>
      <c r="F75" s="113">
        <v>6.3</v>
      </c>
      <c r="G75" s="113">
        <v>6.8</v>
      </c>
      <c r="H75" s="113">
        <f>VLOOKUP(A75,'TAB. 5A'!$A$3:$M$79,6,FALSE)</f>
        <v>6.9</v>
      </c>
      <c r="I75" s="113">
        <v>7.3</v>
      </c>
      <c r="J75" s="113">
        <v>7.4</v>
      </c>
      <c r="K75" s="113">
        <f>VLOOKUP(A75,'TAB. 5A'!$A$3:$M$79,7,FALSE)</f>
        <v>7.5</v>
      </c>
      <c r="L75" s="113">
        <v>7.7</v>
      </c>
      <c r="M75" s="113">
        <v>7.8</v>
      </c>
      <c r="N75" s="113">
        <f>VLOOKUP(A75,'TAB. 5A'!$A$3:$M$79,8,FALSE)</f>
        <v>7.6</v>
      </c>
      <c r="O75" s="113">
        <v>7.7</v>
      </c>
      <c r="P75" s="113">
        <v>7.6</v>
      </c>
      <c r="Q75" s="113">
        <f>VLOOKUP(A75,'TAB. 5A'!$A$3:$M$79,9,FALSE)</f>
        <v>7.6</v>
      </c>
      <c r="R75" s="113">
        <v>7.9</v>
      </c>
      <c r="S75" s="113">
        <v>8.3000000000000007</v>
      </c>
      <c r="T75" s="113">
        <f>VLOOKUP(A75,'TAB. 5A'!$A$3:$M$79,10,FALSE)</f>
        <v>7.9</v>
      </c>
      <c r="U75" s="113">
        <v>7.7</v>
      </c>
      <c r="V75" s="113">
        <v>8</v>
      </c>
      <c r="W75" s="113">
        <f>VLOOKUP(A75,'TAB. 5A'!$A$3:$M$79,11,FALSE)</f>
        <v>7.9</v>
      </c>
      <c r="X75" s="113">
        <v>6.9</v>
      </c>
      <c r="Y75" s="221">
        <v>7.1</v>
      </c>
      <c r="Z75" s="113">
        <f>VLOOKUP(A75,'TAB. 5A'!$A$3:$M$79,12,FALSE)</f>
        <v>7.1</v>
      </c>
      <c r="AA75" s="138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</row>
    <row r="76" spans="1:47" ht="12.75" customHeight="1" x14ac:dyDescent="0.25">
      <c r="A76" s="7">
        <v>2099</v>
      </c>
      <c r="B76" s="29" t="s">
        <v>199</v>
      </c>
      <c r="C76" s="113" t="s">
        <v>55</v>
      </c>
      <c r="D76" s="29" t="s">
        <v>201</v>
      </c>
      <c r="E76" s="150" t="s">
        <v>334</v>
      </c>
      <c r="F76" s="113">
        <v>7.3</v>
      </c>
      <c r="G76" s="113">
        <v>7.4</v>
      </c>
      <c r="H76" s="113">
        <f>VLOOKUP(A76,'TAB. 5A'!$A$3:$M$79,6,FALSE)</f>
        <v>7.3</v>
      </c>
      <c r="I76" s="113">
        <v>7.9</v>
      </c>
      <c r="J76" s="113">
        <v>8</v>
      </c>
      <c r="K76" s="113">
        <f>VLOOKUP(A76,'TAB. 5A'!$A$3:$M$79,7,FALSE)</f>
        <v>8</v>
      </c>
      <c r="L76" s="113">
        <v>8.1999999999999993</v>
      </c>
      <c r="M76" s="113">
        <v>8.1</v>
      </c>
      <c r="N76" s="113">
        <f>VLOOKUP(A76,'TAB. 5A'!$A$3:$M$79,8,FALSE)</f>
        <v>8.1999999999999993</v>
      </c>
      <c r="O76" s="113">
        <v>7.9</v>
      </c>
      <c r="P76" s="113">
        <v>7.8</v>
      </c>
      <c r="Q76" s="113">
        <f>VLOOKUP(A76,'TAB. 5A'!$A$3:$M$79,9,FALSE)</f>
        <v>8.1</v>
      </c>
      <c r="R76" s="113">
        <v>8.3000000000000007</v>
      </c>
      <c r="S76" s="113">
        <v>8.3000000000000007</v>
      </c>
      <c r="T76" s="113">
        <f>VLOOKUP(A76,'TAB. 5A'!$A$3:$M$79,10,FALSE)</f>
        <v>8.4</v>
      </c>
      <c r="U76" s="113">
        <v>8.6</v>
      </c>
      <c r="V76" s="113">
        <v>8.6999999999999993</v>
      </c>
      <c r="W76" s="113">
        <f>VLOOKUP(A76,'TAB. 5A'!$A$3:$M$79,11,FALSE)</f>
        <v>8.6999999999999993</v>
      </c>
      <c r="X76" s="113">
        <v>7.8</v>
      </c>
      <c r="Y76" s="221">
        <v>7.6</v>
      </c>
      <c r="Z76" s="113">
        <f>VLOOKUP(A76,'TAB. 5A'!$A$3:$M$79,12,FALSE)</f>
        <v>7.9</v>
      </c>
      <c r="AA76" s="138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</row>
    <row r="77" spans="1:47" ht="12.75" customHeight="1" x14ac:dyDescent="0.25">
      <c r="A77" s="7">
        <v>2197</v>
      </c>
      <c r="B77" s="29" t="s">
        <v>199</v>
      </c>
      <c r="C77" s="113" t="s">
        <v>55</v>
      </c>
      <c r="D77" s="29" t="s">
        <v>202</v>
      </c>
      <c r="E77" s="150" t="s">
        <v>335</v>
      </c>
      <c r="F77" s="113">
        <v>7.2</v>
      </c>
      <c r="G77" s="113">
        <v>7.2</v>
      </c>
      <c r="H77" s="113">
        <f>VLOOKUP(A77,'TAB. 5A'!$A$3:$M$79,6,FALSE)</f>
        <v>7.2</v>
      </c>
      <c r="I77" s="113">
        <v>6.8</v>
      </c>
      <c r="J77" s="113">
        <v>7</v>
      </c>
      <c r="K77" s="113">
        <f>VLOOKUP(A77,'TAB. 5A'!$A$3:$M$79,7,FALSE)</f>
        <v>6.8</v>
      </c>
      <c r="L77" s="113">
        <v>7.5</v>
      </c>
      <c r="M77" s="113">
        <v>7.8</v>
      </c>
      <c r="N77" s="113">
        <f>VLOOKUP(A77,'TAB. 5A'!$A$3:$M$79,8,FALSE)</f>
        <v>7.2</v>
      </c>
      <c r="O77" s="113">
        <v>7.5</v>
      </c>
      <c r="P77" s="113">
        <v>7.8</v>
      </c>
      <c r="Q77" s="113">
        <f>VLOOKUP(A77,'TAB. 5A'!$A$3:$M$79,9,FALSE)</f>
        <v>7.1</v>
      </c>
      <c r="R77" s="113">
        <v>8.3000000000000007</v>
      </c>
      <c r="S77" s="113">
        <v>8.4</v>
      </c>
      <c r="T77" s="113">
        <f>VLOOKUP(A77,'TAB. 5A'!$A$3:$M$79,10,FALSE)</f>
        <v>7.7</v>
      </c>
      <c r="U77" s="113">
        <v>7.9</v>
      </c>
      <c r="V77" s="113">
        <v>8.1999999999999993</v>
      </c>
      <c r="W77" s="113">
        <f>VLOOKUP(A77,'TAB. 5A'!$A$3:$M$79,11,FALSE)</f>
        <v>7.5</v>
      </c>
      <c r="X77" s="113">
        <v>7.4</v>
      </c>
      <c r="Y77" s="221">
        <v>7.2</v>
      </c>
      <c r="Z77" s="113">
        <f>VLOOKUP(A77,'TAB. 5A'!$A$3:$M$79,12,FALSE)</f>
        <v>6.5</v>
      </c>
      <c r="AA77" s="138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</row>
    <row r="78" spans="1:47" ht="12.75" customHeight="1" x14ac:dyDescent="0.25">
      <c r="A78" s="216">
        <v>2239</v>
      </c>
      <c r="B78" s="197" t="s">
        <v>199</v>
      </c>
      <c r="C78" s="113" t="s">
        <v>55</v>
      </c>
      <c r="D78" s="223" t="s">
        <v>606</v>
      </c>
      <c r="E78" s="270" t="s">
        <v>335</v>
      </c>
      <c r="F78" s="158" t="s">
        <v>543</v>
      </c>
      <c r="G78" s="158" t="s">
        <v>543</v>
      </c>
      <c r="H78" s="113">
        <f>VLOOKUP(A78,'TAB. 5A'!$A$3:$M$79,6,FALSE)</f>
        <v>8.3000000000000007</v>
      </c>
      <c r="I78" s="158" t="s">
        <v>543</v>
      </c>
      <c r="J78" s="158" t="s">
        <v>543</v>
      </c>
      <c r="K78" s="113">
        <f>VLOOKUP(A78,'TAB. 5A'!$A$3:$M$79,7,FALSE)</f>
        <v>4.4000000000000004</v>
      </c>
      <c r="L78" s="158" t="s">
        <v>543</v>
      </c>
      <c r="M78" s="158" t="s">
        <v>543</v>
      </c>
      <c r="N78" s="113">
        <f>VLOOKUP(A78,'TAB. 5A'!$A$3:$M$79,8,FALSE)</f>
        <v>6.2</v>
      </c>
      <c r="O78" s="158" t="s">
        <v>543</v>
      </c>
      <c r="P78" s="158" t="s">
        <v>543</v>
      </c>
      <c r="Q78" s="113">
        <f>VLOOKUP(A78,'TAB. 5A'!$A$3:$M$79,9,FALSE)</f>
        <v>8.9</v>
      </c>
      <c r="R78" s="158" t="s">
        <v>543</v>
      </c>
      <c r="S78" s="158" t="s">
        <v>543</v>
      </c>
      <c r="T78" s="113">
        <f>VLOOKUP(A78,'TAB. 5A'!$A$3:$M$79,10,FALSE)</f>
        <v>9.9</v>
      </c>
      <c r="U78" s="158" t="s">
        <v>543</v>
      </c>
      <c r="V78" s="158" t="s">
        <v>543</v>
      </c>
      <c r="W78" s="113">
        <f>VLOOKUP(A78,'TAB. 5A'!$A$3:$M$79,11,FALSE)</f>
        <v>5.6</v>
      </c>
      <c r="X78" s="158" t="s">
        <v>543</v>
      </c>
      <c r="Y78" s="267" t="s">
        <v>543</v>
      </c>
      <c r="Z78" s="113">
        <f>VLOOKUP(A78,'TAB. 5A'!$A$3:$M$79,12,FALSE)</f>
        <v>6.8</v>
      </c>
      <c r="AA78" s="138" t="s">
        <v>220</v>
      </c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</row>
    <row r="79" spans="1:47" ht="12.75" customHeight="1" x14ac:dyDescent="0.25">
      <c r="A79" s="225">
        <v>2240</v>
      </c>
      <c r="B79" s="197" t="s">
        <v>199</v>
      </c>
      <c r="C79" s="113" t="s">
        <v>55</v>
      </c>
      <c r="D79" s="222" t="s">
        <v>606</v>
      </c>
      <c r="E79" s="270" t="s">
        <v>336</v>
      </c>
      <c r="F79" s="158" t="s">
        <v>543</v>
      </c>
      <c r="G79" s="158" t="s">
        <v>543</v>
      </c>
      <c r="H79" s="113">
        <f>VLOOKUP(A79,'TAB. 5A'!$A$3:$M$79,6,FALSE)</f>
        <v>9.1999999999999993</v>
      </c>
      <c r="I79" s="158" t="s">
        <v>543</v>
      </c>
      <c r="J79" s="158" t="s">
        <v>543</v>
      </c>
      <c r="K79" s="113">
        <f>VLOOKUP(A79,'TAB. 5A'!$A$3:$M$79,7,FALSE)</f>
        <v>8</v>
      </c>
      <c r="L79" s="158" t="s">
        <v>543</v>
      </c>
      <c r="M79" s="158" t="s">
        <v>543</v>
      </c>
      <c r="N79" s="113">
        <f>VLOOKUP(A79,'TAB. 5A'!$A$3:$M$79,8,FALSE)</f>
        <v>9.3000000000000007</v>
      </c>
      <c r="O79" s="158" t="s">
        <v>543</v>
      </c>
      <c r="P79" s="158" t="s">
        <v>543</v>
      </c>
      <c r="Q79" s="113">
        <f>VLOOKUP(A79,'TAB. 5A'!$A$3:$M$79,9,FALSE)</f>
        <v>9.1999999999999993</v>
      </c>
      <c r="R79" s="158" t="s">
        <v>543</v>
      </c>
      <c r="S79" s="158" t="s">
        <v>543</v>
      </c>
      <c r="T79" s="113">
        <f>VLOOKUP(A79,'TAB. 5A'!$A$3:$M$79,10,FALSE)</f>
        <v>9.8000000000000007</v>
      </c>
      <c r="U79" s="158" t="s">
        <v>543</v>
      </c>
      <c r="V79" s="158" t="s">
        <v>543</v>
      </c>
      <c r="W79" s="113">
        <f>VLOOKUP(A79,'TAB. 5A'!$A$3:$M$79,11,FALSE)</f>
        <v>8.4</v>
      </c>
      <c r="X79" s="158" t="s">
        <v>543</v>
      </c>
      <c r="Y79" s="267" t="s">
        <v>543</v>
      </c>
      <c r="Z79" s="113">
        <f>VLOOKUP(A79,'TAB. 5A'!$A$3:$M$79,12,FALSE)</f>
        <v>9.6999999999999993</v>
      </c>
      <c r="AA79" s="138" t="s">
        <v>220</v>
      </c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</row>
    <row r="80" spans="1:47" ht="12.75" customHeight="1" x14ac:dyDescent="0.25">
      <c r="A80" s="7">
        <v>2198</v>
      </c>
      <c r="B80" s="29" t="s">
        <v>199</v>
      </c>
      <c r="C80" s="113" t="s">
        <v>55</v>
      </c>
      <c r="D80" s="29" t="s">
        <v>202</v>
      </c>
      <c r="E80" s="150" t="s">
        <v>336</v>
      </c>
      <c r="F80" s="113">
        <v>6.9</v>
      </c>
      <c r="G80" s="113">
        <v>7.2</v>
      </c>
      <c r="H80" s="113">
        <f>VLOOKUP(A80,'TAB. 5A'!$A$3:$M$79,6,FALSE)</f>
        <v>7</v>
      </c>
      <c r="I80" s="113">
        <v>6.8</v>
      </c>
      <c r="J80" s="113">
        <v>6.8</v>
      </c>
      <c r="K80" s="113">
        <f>VLOOKUP(A80,'TAB. 5A'!$A$3:$M$79,7,FALSE)</f>
        <v>6.9</v>
      </c>
      <c r="L80" s="113">
        <v>7.5</v>
      </c>
      <c r="M80" s="113">
        <v>7.7</v>
      </c>
      <c r="N80" s="113">
        <f>VLOOKUP(A80,'TAB. 5A'!$A$3:$M$79,8,FALSE)</f>
        <v>7.1</v>
      </c>
      <c r="O80" s="113">
        <v>7.8</v>
      </c>
      <c r="P80" s="113">
        <v>7.9</v>
      </c>
      <c r="Q80" s="113">
        <f>VLOOKUP(A80,'TAB. 5A'!$A$3:$M$79,9,FALSE)</f>
        <v>7.1</v>
      </c>
      <c r="R80" s="113">
        <v>8.1</v>
      </c>
      <c r="S80" s="113">
        <v>8.4</v>
      </c>
      <c r="T80" s="113">
        <f>VLOOKUP(A80,'TAB. 5A'!$A$3:$M$79,10,FALSE)</f>
        <v>7.9</v>
      </c>
      <c r="U80" s="113">
        <v>7.4</v>
      </c>
      <c r="V80" s="113">
        <v>8</v>
      </c>
      <c r="W80" s="113">
        <f>VLOOKUP(A80,'TAB. 5A'!$A$3:$M$79,11,FALSE)</f>
        <v>7.4</v>
      </c>
      <c r="X80" s="113">
        <v>6.8</v>
      </c>
      <c r="Y80" s="221">
        <v>7.1</v>
      </c>
      <c r="Z80" s="113">
        <f>VLOOKUP(A80,'TAB. 5A'!$A$3:$M$79,12,FALSE)</f>
        <v>6.5</v>
      </c>
      <c r="AA80" s="138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</row>
    <row r="81" spans="1:47" ht="12.75" customHeight="1" x14ac:dyDescent="0.25">
      <c r="A81" s="7">
        <v>2184</v>
      </c>
      <c r="B81" s="29" t="s">
        <v>199</v>
      </c>
      <c r="C81" s="113" t="s">
        <v>55</v>
      </c>
      <c r="D81" s="29" t="s">
        <v>204</v>
      </c>
      <c r="E81" s="150" t="s">
        <v>337</v>
      </c>
      <c r="F81" s="113">
        <v>7.1</v>
      </c>
      <c r="G81" s="113">
        <v>7</v>
      </c>
      <c r="H81" s="113">
        <f>VLOOKUP(A81,'TAB. 5A'!$A$3:$M$79,6,FALSE)</f>
        <v>6.8</v>
      </c>
      <c r="I81" s="113">
        <v>7.9</v>
      </c>
      <c r="J81" s="113">
        <v>7.5</v>
      </c>
      <c r="K81" s="113">
        <f>VLOOKUP(A81,'TAB. 5A'!$A$3:$M$79,7,FALSE)</f>
        <v>7.6</v>
      </c>
      <c r="L81" s="113">
        <v>8.1</v>
      </c>
      <c r="M81" s="113">
        <v>8</v>
      </c>
      <c r="N81" s="113">
        <f>VLOOKUP(A81,'TAB. 5A'!$A$3:$M$79,8,FALSE)</f>
        <v>7.9</v>
      </c>
      <c r="O81" s="113">
        <v>7.8</v>
      </c>
      <c r="P81" s="113">
        <v>8</v>
      </c>
      <c r="Q81" s="113">
        <f>VLOOKUP(A81,'TAB. 5A'!$A$3:$M$79,9,FALSE)</f>
        <v>8</v>
      </c>
      <c r="R81" s="113">
        <v>8.5</v>
      </c>
      <c r="S81" s="113">
        <v>8.5</v>
      </c>
      <c r="T81" s="113">
        <f>VLOOKUP(A81,'TAB. 5A'!$A$3:$M$79,10,FALSE)</f>
        <v>8.1</v>
      </c>
      <c r="U81" s="113">
        <v>8.1</v>
      </c>
      <c r="V81" s="113">
        <v>8.3000000000000007</v>
      </c>
      <c r="W81" s="113">
        <f>VLOOKUP(A81,'TAB. 5A'!$A$3:$M$79,11,FALSE)</f>
        <v>8</v>
      </c>
      <c r="X81" s="113">
        <v>7.5</v>
      </c>
      <c r="Y81" s="221">
        <v>7.5</v>
      </c>
      <c r="Z81" s="113">
        <f>VLOOKUP(A81,'TAB. 5A'!$A$3:$M$79,12,FALSE)</f>
        <v>7.3</v>
      </c>
      <c r="AA81" s="138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</row>
    <row r="82" spans="1:47" ht="12.75" customHeight="1" x14ac:dyDescent="0.25">
      <c r="A82" s="7"/>
      <c r="B82" s="42"/>
      <c r="C82" s="42"/>
      <c r="D82" s="42"/>
      <c r="E82" s="4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93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</row>
    <row r="83" spans="1:47" ht="12.75" customHeight="1" x14ac:dyDescent="0.25">
      <c r="A83" s="7"/>
      <c r="B83" s="42"/>
      <c r="C83" s="42"/>
      <c r="D83" s="322" t="s">
        <v>607</v>
      </c>
      <c r="E83" s="341"/>
      <c r="F83" s="52">
        <f t="shared" ref="F83:Z83" si="0">ROUND(QUARTILE(F4:F81,1),1)</f>
        <v>6.5</v>
      </c>
      <c r="G83" s="52">
        <f t="shared" si="0"/>
        <v>6.6</v>
      </c>
      <c r="H83" s="52">
        <f t="shared" si="0"/>
        <v>6.7</v>
      </c>
      <c r="I83" s="52">
        <f t="shared" si="0"/>
        <v>7.1</v>
      </c>
      <c r="J83" s="52">
        <f t="shared" si="0"/>
        <v>7</v>
      </c>
      <c r="K83" s="52">
        <f t="shared" si="0"/>
        <v>7.1</v>
      </c>
      <c r="L83" s="52">
        <f t="shared" si="0"/>
        <v>7.1</v>
      </c>
      <c r="M83" s="52">
        <f t="shared" si="0"/>
        <v>7.1</v>
      </c>
      <c r="N83" s="52">
        <f t="shared" si="0"/>
        <v>7.2</v>
      </c>
      <c r="O83" s="52">
        <f t="shared" si="0"/>
        <v>7.8</v>
      </c>
      <c r="P83" s="52">
        <f t="shared" si="0"/>
        <v>7.4</v>
      </c>
      <c r="Q83" s="52">
        <f t="shared" si="0"/>
        <v>7.6</v>
      </c>
      <c r="R83" s="52">
        <f t="shared" si="0"/>
        <v>7.8</v>
      </c>
      <c r="S83" s="52">
        <f t="shared" si="0"/>
        <v>7.7</v>
      </c>
      <c r="T83" s="52">
        <f t="shared" si="0"/>
        <v>7.8</v>
      </c>
      <c r="U83" s="52">
        <f t="shared" si="0"/>
        <v>7.6</v>
      </c>
      <c r="V83" s="52">
        <f t="shared" si="0"/>
        <v>7.7</v>
      </c>
      <c r="W83" s="52">
        <f t="shared" si="0"/>
        <v>7.6</v>
      </c>
      <c r="X83" s="52">
        <f t="shared" si="0"/>
        <v>6.8</v>
      </c>
      <c r="Y83" s="52">
        <f t="shared" si="0"/>
        <v>7</v>
      </c>
      <c r="Z83" s="52">
        <f t="shared" si="0"/>
        <v>7.1</v>
      </c>
      <c r="AA83" s="93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</row>
    <row r="84" spans="1:47" ht="12.75" customHeight="1" x14ac:dyDescent="0.25">
      <c r="A84" s="7"/>
      <c r="B84" s="42"/>
      <c r="C84" s="42"/>
      <c r="D84" s="322" t="s">
        <v>608</v>
      </c>
      <c r="E84" s="341"/>
      <c r="F84" s="52">
        <f>ROUND(QUARTILE(F4:F81,3),1)</f>
        <v>7.4</v>
      </c>
      <c r="G84" s="52">
        <f t="shared" ref="G84:Z84" si="1">ROUND(QUARTILE(G4:G81,3),1)</f>
        <v>7.5</v>
      </c>
      <c r="H84" s="52">
        <f t="shared" si="1"/>
        <v>7.6</v>
      </c>
      <c r="I84" s="52">
        <f t="shared" si="1"/>
        <v>8</v>
      </c>
      <c r="J84" s="52">
        <f t="shared" si="1"/>
        <v>7.9</v>
      </c>
      <c r="K84" s="52">
        <f t="shared" si="1"/>
        <v>8.1</v>
      </c>
      <c r="L84" s="52">
        <f t="shared" si="1"/>
        <v>8.1999999999999993</v>
      </c>
      <c r="M84" s="52">
        <f t="shared" si="1"/>
        <v>8.4</v>
      </c>
      <c r="N84" s="52">
        <f t="shared" si="1"/>
        <v>8.1999999999999993</v>
      </c>
      <c r="O84" s="52">
        <f t="shared" si="1"/>
        <v>8.5</v>
      </c>
      <c r="P84" s="52">
        <f t="shared" si="1"/>
        <v>8.6</v>
      </c>
      <c r="Q84" s="52">
        <f t="shared" si="1"/>
        <v>8.6999999999999993</v>
      </c>
      <c r="R84" s="52">
        <f t="shared" si="1"/>
        <v>8.6999999999999993</v>
      </c>
      <c r="S84" s="52">
        <f t="shared" si="1"/>
        <v>8.8000000000000007</v>
      </c>
      <c r="T84" s="52">
        <f t="shared" si="1"/>
        <v>9.3000000000000007</v>
      </c>
      <c r="U84" s="52">
        <f t="shared" si="1"/>
        <v>8.5</v>
      </c>
      <c r="V84" s="52">
        <f t="shared" si="1"/>
        <v>8.6</v>
      </c>
      <c r="W84" s="52">
        <f t="shared" si="1"/>
        <v>8.6999999999999993</v>
      </c>
      <c r="X84" s="52">
        <f t="shared" si="1"/>
        <v>8</v>
      </c>
      <c r="Y84" s="52">
        <f t="shared" si="1"/>
        <v>8.1999999999999993</v>
      </c>
      <c r="Z84" s="52">
        <f t="shared" si="1"/>
        <v>8.4</v>
      </c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</row>
    <row r="85" spans="1:47" ht="12.75" customHeight="1" x14ac:dyDescent="0.25">
      <c r="A85" s="7"/>
      <c r="B85" s="42"/>
      <c r="C85" s="42"/>
      <c r="D85" s="231"/>
      <c r="E85" s="231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</row>
    <row r="86" spans="1:47" ht="12.75" customHeight="1" x14ac:dyDescent="0.25">
      <c r="A86" s="196"/>
      <c r="B86" s="194" t="s">
        <v>545</v>
      </c>
      <c r="C86" s="42"/>
      <c r="D86" s="211" t="s">
        <v>611</v>
      </c>
      <c r="E86" s="4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</row>
    <row r="87" spans="1:47" ht="12.75" customHeight="1" x14ac:dyDescent="0.25">
      <c r="D87" s="208" t="s">
        <v>612</v>
      </c>
      <c r="E87" s="4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</row>
    <row r="88" spans="1:47" ht="12.75" customHeight="1" x14ac:dyDescent="0.25">
      <c r="B88" s="194"/>
      <c r="C88" s="96"/>
      <c r="D88" s="229" t="s">
        <v>613</v>
      </c>
      <c r="E88" s="96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</row>
    <row r="89" spans="1:47" ht="12.75" customHeight="1" x14ac:dyDescent="0.25">
      <c r="A89" s="94"/>
      <c r="B89" s="96"/>
      <c r="C89" s="96"/>
      <c r="D89" s="212" t="s">
        <v>614</v>
      </c>
      <c r="E89" s="96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</row>
    <row r="90" spans="1:47" ht="12.75" customHeight="1" x14ac:dyDescent="0.25">
      <c r="A90" s="94"/>
      <c r="B90" s="96"/>
      <c r="C90" s="96"/>
      <c r="D90" s="213" t="s">
        <v>615</v>
      </c>
      <c r="E90" s="96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</row>
    <row r="91" spans="1:47" ht="12.75" customHeight="1" x14ac:dyDescent="0.25">
      <c r="A91" s="94"/>
      <c r="B91" s="96"/>
      <c r="C91" s="96"/>
      <c r="D91" s="227" t="s">
        <v>616</v>
      </c>
      <c r="E91" s="96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</row>
    <row r="92" spans="1:47" ht="12.75" customHeight="1" x14ac:dyDescent="0.25">
      <c r="A92" s="94"/>
      <c r="B92" s="96"/>
      <c r="C92" s="96"/>
      <c r="D92" s="96"/>
      <c r="E92" s="96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</row>
    <row r="93" spans="1:47" ht="12.75" customHeight="1" x14ac:dyDescent="0.25">
      <c r="A93" s="94"/>
      <c r="B93" s="96"/>
      <c r="C93" s="96"/>
      <c r="D93" s="96"/>
      <c r="E93" s="96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</row>
    <row r="94" spans="1:47" ht="12.75" customHeight="1" x14ac:dyDescent="0.25">
      <c r="A94" s="94"/>
      <c r="B94" s="96"/>
      <c r="C94" s="96"/>
      <c r="D94" s="96"/>
      <c r="E94" s="96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</row>
    <row r="95" spans="1:47" ht="12.75" customHeight="1" x14ac:dyDescent="0.25">
      <c r="A95" s="94"/>
      <c r="B95" s="96"/>
      <c r="C95" s="96"/>
      <c r="D95" s="96"/>
      <c r="E95" s="96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</row>
    <row r="96" spans="1:47" ht="12.75" customHeight="1" x14ac:dyDescent="0.25">
      <c r="A96" s="94"/>
      <c r="B96" s="96"/>
      <c r="C96" s="96"/>
      <c r="D96" s="96"/>
      <c r="E96" s="96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</row>
    <row r="97" spans="1:47" ht="12.75" customHeight="1" x14ac:dyDescent="0.25">
      <c r="A97" s="94"/>
      <c r="B97" s="96"/>
      <c r="C97" s="96"/>
      <c r="D97" s="96"/>
      <c r="E97" s="96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</row>
    <row r="98" spans="1:47" ht="12.75" customHeight="1" x14ac:dyDescent="0.25">
      <c r="A98" s="94"/>
      <c r="B98" s="96"/>
      <c r="C98" s="96"/>
      <c r="D98" s="96"/>
      <c r="E98" s="96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</row>
    <row r="99" spans="1:47" ht="12.75" customHeight="1" x14ac:dyDescent="0.25">
      <c r="A99" s="94"/>
      <c r="B99" s="96"/>
      <c r="C99" s="96"/>
      <c r="D99" s="96"/>
      <c r="E99" s="96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</row>
    <row r="100" spans="1:47" ht="12.75" customHeight="1" x14ac:dyDescent="0.25">
      <c r="A100" s="94"/>
      <c r="B100" s="96"/>
      <c r="C100" s="96"/>
      <c r="D100" s="96"/>
      <c r="E100" s="96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</row>
    <row r="101" spans="1:47" ht="12.75" customHeight="1" x14ac:dyDescent="0.25">
      <c r="A101" s="94"/>
      <c r="B101" s="96"/>
      <c r="C101" s="96"/>
      <c r="D101" s="96"/>
      <c r="E101" s="96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</row>
    <row r="102" spans="1:47" ht="12.75" customHeight="1" x14ac:dyDescent="0.25">
      <c r="A102" s="94"/>
      <c r="B102" s="96"/>
      <c r="C102" s="96"/>
      <c r="D102" s="96"/>
      <c r="E102" s="96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</row>
    <row r="103" spans="1:47" ht="12.75" customHeight="1" x14ac:dyDescent="0.25">
      <c r="A103" s="94"/>
      <c r="B103" s="96"/>
      <c r="C103" s="96"/>
      <c r="D103" s="96"/>
      <c r="E103" s="96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</row>
    <row r="104" spans="1:47" ht="12.75" customHeight="1" x14ac:dyDescent="0.25">
      <c r="A104" s="94"/>
      <c r="B104" s="96"/>
      <c r="C104" s="96"/>
      <c r="D104" s="96"/>
      <c r="E104" s="96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</row>
    <row r="105" spans="1:47" ht="12.75" customHeight="1" x14ac:dyDescent="0.25">
      <c r="A105" s="94"/>
      <c r="B105" s="96"/>
      <c r="C105" s="96"/>
      <c r="D105" s="96"/>
      <c r="E105" s="96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</row>
    <row r="106" spans="1:47" ht="12.75" customHeight="1" x14ac:dyDescent="0.25">
      <c r="A106" s="94"/>
      <c r="B106" s="96"/>
      <c r="C106" s="96"/>
      <c r="D106" s="96"/>
      <c r="E106" s="96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</row>
    <row r="107" spans="1:47" ht="12.75" customHeight="1" x14ac:dyDescent="0.25">
      <c r="A107" s="94"/>
      <c r="B107" s="96"/>
      <c r="C107" s="96"/>
      <c r="D107" s="96"/>
      <c r="E107" s="96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</row>
    <row r="108" spans="1:47" ht="12.75" customHeight="1" x14ac:dyDescent="0.25">
      <c r="A108" s="94"/>
      <c r="B108" s="96"/>
      <c r="C108" s="96"/>
      <c r="D108" s="96"/>
      <c r="E108" s="96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</row>
    <row r="109" spans="1:47" ht="12.75" customHeight="1" x14ac:dyDescent="0.25">
      <c r="A109" s="94"/>
      <c r="B109" s="96"/>
      <c r="C109" s="96"/>
      <c r="D109" s="96"/>
      <c r="E109" s="96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</row>
    <row r="110" spans="1:47" ht="12.75" customHeight="1" x14ac:dyDescent="0.25">
      <c r="A110" s="94"/>
      <c r="B110" s="96"/>
      <c r="C110" s="96"/>
      <c r="D110" s="96"/>
      <c r="E110" s="96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</row>
    <row r="111" spans="1:47" ht="12.75" customHeight="1" x14ac:dyDescent="0.25">
      <c r="A111" s="94"/>
      <c r="B111" s="96"/>
      <c r="C111" s="96"/>
      <c r="D111" s="96"/>
      <c r="E111" s="96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</row>
    <row r="112" spans="1:47" ht="12.75" customHeight="1" x14ac:dyDescent="0.25">
      <c r="A112" s="94"/>
      <c r="B112" s="96"/>
      <c r="C112" s="96"/>
      <c r="D112" s="96"/>
      <c r="E112" s="96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</row>
    <row r="113" spans="1:47" ht="12.75" customHeight="1" x14ac:dyDescent="0.25">
      <c r="A113" s="94"/>
      <c r="B113" s="96"/>
      <c r="C113" s="96"/>
      <c r="D113" s="96"/>
      <c r="E113" s="96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</row>
    <row r="114" spans="1:47" ht="12.75" customHeight="1" x14ac:dyDescent="0.25">
      <c r="A114" s="94"/>
      <c r="B114" s="96"/>
      <c r="C114" s="96"/>
      <c r="D114" s="96"/>
      <c r="E114" s="96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</row>
    <row r="115" spans="1:47" ht="12.75" customHeight="1" x14ac:dyDescent="0.25">
      <c r="A115" s="94"/>
      <c r="B115" s="96"/>
      <c r="C115" s="96"/>
      <c r="D115" s="96"/>
      <c r="E115" s="96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</row>
    <row r="116" spans="1:47" ht="12.75" customHeight="1" x14ac:dyDescent="0.25">
      <c r="A116" s="94"/>
      <c r="B116" s="96"/>
      <c r="C116" s="96"/>
      <c r="D116" s="96"/>
      <c r="E116" s="96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</row>
    <row r="117" spans="1:47" ht="12.75" customHeight="1" x14ac:dyDescent="0.25">
      <c r="A117" s="94"/>
      <c r="B117" s="96"/>
      <c r="C117" s="96"/>
      <c r="D117" s="96"/>
      <c r="E117" s="96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</row>
    <row r="118" spans="1:47" ht="12.75" customHeight="1" x14ac:dyDescent="0.25">
      <c r="A118" s="94"/>
      <c r="B118" s="96"/>
      <c r="C118" s="96"/>
      <c r="D118" s="96"/>
      <c r="E118" s="96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</row>
    <row r="119" spans="1:47" ht="12.75" customHeight="1" x14ac:dyDescent="0.25">
      <c r="A119" s="94"/>
      <c r="B119" s="96"/>
      <c r="C119" s="96"/>
      <c r="D119" s="96"/>
      <c r="E119" s="96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</row>
    <row r="120" spans="1:47" ht="12.75" customHeight="1" x14ac:dyDescent="0.25">
      <c r="A120" s="94"/>
      <c r="B120" s="96"/>
      <c r="C120" s="96"/>
      <c r="D120" s="96"/>
      <c r="E120" s="96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</row>
    <row r="121" spans="1:47" ht="12.75" customHeight="1" x14ac:dyDescent="0.25">
      <c r="A121" s="94"/>
      <c r="B121" s="96"/>
      <c r="C121" s="96"/>
      <c r="D121" s="96"/>
      <c r="E121" s="96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</row>
    <row r="122" spans="1:47" ht="12.75" customHeight="1" x14ac:dyDescent="0.25">
      <c r="A122" s="94"/>
      <c r="B122" s="96"/>
      <c r="C122" s="96"/>
      <c r="D122" s="96"/>
      <c r="E122" s="96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</row>
    <row r="123" spans="1:47" ht="12.75" customHeight="1" x14ac:dyDescent="0.25">
      <c r="A123" s="94"/>
      <c r="B123" s="96"/>
      <c r="C123" s="96"/>
      <c r="D123" s="96"/>
      <c r="E123" s="96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</row>
    <row r="124" spans="1:47" ht="12.75" customHeight="1" x14ac:dyDescent="0.25">
      <c r="A124" s="94"/>
      <c r="B124" s="96"/>
      <c r="C124" s="96"/>
      <c r="D124" s="96"/>
      <c r="E124" s="96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</row>
    <row r="125" spans="1:47" ht="12.75" customHeight="1" x14ac:dyDescent="0.25">
      <c r="A125" s="94"/>
      <c r="B125" s="96"/>
      <c r="C125" s="96"/>
      <c r="D125" s="96"/>
      <c r="E125" s="96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</row>
    <row r="126" spans="1:47" ht="12.75" customHeight="1" x14ac:dyDescent="0.25">
      <c r="A126" s="94"/>
      <c r="B126" s="96"/>
      <c r="C126" s="96"/>
      <c r="D126" s="96"/>
      <c r="E126" s="96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</row>
    <row r="127" spans="1:47" ht="12.75" customHeight="1" x14ac:dyDescent="0.25">
      <c r="A127" s="94"/>
      <c r="B127" s="96"/>
      <c r="C127" s="96"/>
      <c r="D127" s="96"/>
      <c r="E127" s="96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</row>
    <row r="128" spans="1:47" ht="12.75" customHeight="1" x14ac:dyDescent="0.25">
      <c r="A128" s="94"/>
      <c r="B128" s="96"/>
      <c r="C128" s="96"/>
      <c r="D128" s="96"/>
      <c r="E128" s="96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</row>
    <row r="129" spans="1:47" ht="12.75" customHeight="1" x14ac:dyDescent="0.25">
      <c r="A129" s="94"/>
      <c r="B129" s="96"/>
      <c r="C129" s="96"/>
      <c r="D129" s="96"/>
      <c r="E129" s="96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</row>
    <row r="130" spans="1:47" ht="12.75" customHeight="1" x14ac:dyDescent="0.25">
      <c r="A130" s="94"/>
      <c r="B130" s="96"/>
      <c r="C130" s="96"/>
      <c r="D130" s="96"/>
      <c r="E130" s="96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</row>
    <row r="131" spans="1:47" ht="12.75" customHeight="1" x14ac:dyDescent="0.25">
      <c r="A131" s="94"/>
      <c r="B131" s="96"/>
      <c r="C131" s="96"/>
      <c r="D131" s="96"/>
      <c r="E131" s="96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</row>
    <row r="132" spans="1:47" ht="12.75" customHeight="1" x14ac:dyDescent="0.25">
      <c r="A132" s="94"/>
      <c r="B132" s="96"/>
      <c r="C132" s="96"/>
      <c r="D132" s="96"/>
      <c r="E132" s="96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</row>
    <row r="133" spans="1:47" ht="12.75" customHeight="1" x14ac:dyDescent="0.25">
      <c r="A133" s="94"/>
      <c r="B133" s="96"/>
      <c r="C133" s="96"/>
      <c r="D133" s="96"/>
      <c r="E133" s="96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</row>
    <row r="134" spans="1:47" ht="12.75" customHeight="1" x14ac:dyDescent="0.25">
      <c r="A134" s="94"/>
      <c r="B134" s="96"/>
      <c r="C134" s="96"/>
      <c r="D134" s="96"/>
      <c r="E134" s="96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</row>
    <row r="135" spans="1:47" ht="12.75" customHeight="1" x14ac:dyDescent="0.25">
      <c r="A135" s="94"/>
      <c r="B135" s="96"/>
      <c r="C135" s="96"/>
      <c r="D135" s="96"/>
      <c r="E135" s="96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</row>
    <row r="136" spans="1:47" ht="12.75" customHeight="1" x14ac:dyDescent="0.25">
      <c r="A136" s="94"/>
      <c r="B136" s="96"/>
      <c r="C136" s="96"/>
      <c r="D136" s="96"/>
      <c r="E136" s="96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</row>
    <row r="137" spans="1:47" ht="12.75" customHeight="1" x14ac:dyDescent="0.25">
      <c r="A137" s="94"/>
      <c r="B137" s="96"/>
      <c r="C137" s="96"/>
      <c r="D137" s="96"/>
      <c r="E137" s="96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</row>
    <row r="138" spans="1:47" ht="12.75" customHeight="1" x14ac:dyDescent="0.25">
      <c r="A138" s="94"/>
      <c r="B138" s="96"/>
      <c r="C138" s="96"/>
      <c r="D138" s="96"/>
      <c r="E138" s="96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</row>
    <row r="139" spans="1:47" ht="12.75" customHeight="1" x14ac:dyDescent="0.25">
      <c r="A139" s="94"/>
      <c r="B139" s="96"/>
      <c r="C139" s="96"/>
      <c r="D139" s="96"/>
      <c r="E139" s="96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</row>
    <row r="140" spans="1:47" ht="12.75" customHeight="1" x14ac:dyDescent="0.25">
      <c r="A140" s="94"/>
      <c r="B140" s="96"/>
      <c r="C140" s="96"/>
      <c r="D140" s="96"/>
      <c r="E140" s="96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</row>
    <row r="141" spans="1:47" ht="12.75" customHeight="1" x14ac:dyDescent="0.25">
      <c r="A141" s="94"/>
      <c r="B141" s="96"/>
      <c r="C141" s="96"/>
      <c r="D141" s="96"/>
      <c r="E141" s="96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</row>
    <row r="142" spans="1:47" ht="12.75" customHeight="1" x14ac:dyDescent="0.25">
      <c r="A142" s="94"/>
      <c r="B142" s="96"/>
      <c r="C142" s="96"/>
      <c r="D142" s="96"/>
      <c r="E142" s="96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</row>
    <row r="143" spans="1:47" ht="12.75" customHeight="1" x14ac:dyDescent="0.25">
      <c r="A143" s="94"/>
      <c r="B143" s="96"/>
      <c r="C143" s="96"/>
      <c r="D143" s="96"/>
      <c r="E143" s="96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</row>
    <row r="144" spans="1:47" ht="12.75" customHeight="1" x14ac:dyDescent="0.25">
      <c r="A144" s="94"/>
      <c r="B144" s="96"/>
      <c r="C144" s="96"/>
      <c r="D144" s="96"/>
      <c r="E144" s="96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</row>
    <row r="145" spans="1:47" ht="12.75" customHeight="1" x14ac:dyDescent="0.25">
      <c r="A145" s="94"/>
      <c r="B145" s="96"/>
      <c r="C145" s="96"/>
      <c r="D145" s="96"/>
      <c r="E145" s="96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</row>
    <row r="146" spans="1:47" ht="12.75" customHeight="1" x14ac:dyDescent="0.25">
      <c r="A146" s="94"/>
      <c r="B146" s="96"/>
      <c r="C146" s="96"/>
      <c r="D146" s="96"/>
      <c r="E146" s="96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</row>
    <row r="147" spans="1:47" ht="12.75" customHeight="1" x14ac:dyDescent="0.25">
      <c r="A147" s="94"/>
      <c r="B147" s="96"/>
      <c r="C147" s="96"/>
      <c r="D147" s="96"/>
      <c r="E147" s="96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</row>
    <row r="148" spans="1:47" ht="12.75" customHeight="1" x14ac:dyDescent="0.25">
      <c r="A148" s="94"/>
      <c r="B148" s="96"/>
      <c r="C148" s="96"/>
      <c r="D148" s="96"/>
      <c r="E148" s="96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</row>
    <row r="149" spans="1:47" ht="12.75" customHeight="1" x14ac:dyDescent="0.25">
      <c r="A149" s="94"/>
      <c r="B149" s="96"/>
      <c r="C149" s="96"/>
      <c r="D149" s="96"/>
      <c r="E149" s="96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</row>
    <row r="150" spans="1:47" ht="12.75" customHeight="1" x14ac:dyDescent="0.25">
      <c r="A150" s="94"/>
      <c r="B150" s="96"/>
      <c r="C150" s="96"/>
      <c r="D150" s="96"/>
      <c r="E150" s="96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</row>
    <row r="151" spans="1:47" ht="12.75" customHeight="1" x14ac:dyDescent="0.25">
      <c r="A151" s="94"/>
      <c r="B151" s="96"/>
      <c r="C151" s="96"/>
      <c r="D151" s="96"/>
      <c r="E151" s="96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</row>
    <row r="152" spans="1:47" ht="12.75" customHeight="1" x14ac:dyDescent="0.25">
      <c r="A152" s="94"/>
      <c r="B152" s="96"/>
      <c r="C152" s="96"/>
      <c r="D152" s="96"/>
      <c r="E152" s="96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</row>
    <row r="153" spans="1:47" ht="12.75" customHeight="1" x14ac:dyDescent="0.25">
      <c r="A153" s="94"/>
      <c r="B153" s="96"/>
      <c r="C153" s="96"/>
      <c r="D153" s="96"/>
      <c r="E153" s="96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</row>
    <row r="154" spans="1:47" ht="12.75" customHeight="1" x14ac:dyDescent="0.25">
      <c r="A154" s="94"/>
      <c r="B154" s="96"/>
      <c r="C154" s="96"/>
      <c r="D154" s="96"/>
      <c r="E154" s="96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</row>
    <row r="155" spans="1:47" ht="12.75" customHeight="1" x14ac:dyDescent="0.25">
      <c r="A155" s="94"/>
      <c r="B155" s="96"/>
      <c r="C155" s="96"/>
      <c r="D155" s="96"/>
      <c r="E155" s="96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</row>
    <row r="156" spans="1:47" ht="12.75" customHeight="1" x14ac:dyDescent="0.25">
      <c r="A156" s="94"/>
      <c r="B156" s="96"/>
      <c r="C156" s="96"/>
      <c r="D156" s="96"/>
      <c r="E156" s="96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</row>
    <row r="157" spans="1:47" ht="12.75" customHeight="1" x14ac:dyDescent="0.25">
      <c r="A157" s="94"/>
      <c r="B157" s="96"/>
      <c r="C157" s="96"/>
      <c r="D157" s="96"/>
      <c r="E157" s="96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</row>
    <row r="158" spans="1:47" ht="12.75" customHeight="1" x14ac:dyDescent="0.25">
      <c r="A158" s="94"/>
      <c r="B158" s="96"/>
      <c r="C158" s="96"/>
      <c r="D158" s="96"/>
      <c r="E158" s="96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</row>
    <row r="159" spans="1:47" ht="12.75" customHeight="1" x14ac:dyDescent="0.25">
      <c r="A159" s="94"/>
      <c r="B159" s="96"/>
      <c r="C159" s="96"/>
      <c r="D159" s="96"/>
      <c r="E159" s="96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</row>
    <row r="160" spans="1:47" ht="12.75" customHeight="1" x14ac:dyDescent="0.25">
      <c r="A160" s="94"/>
      <c r="B160" s="96"/>
      <c r="C160" s="96"/>
      <c r="D160" s="96"/>
      <c r="E160" s="96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</row>
    <row r="161" spans="1:47" ht="12.75" customHeight="1" x14ac:dyDescent="0.25">
      <c r="A161" s="94"/>
      <c r="B161" s="96"/>
      <c r="C161" s="96"/>
      <c r="D161" s="96"/>
      <c r="E161" s="96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</row>
    <row r="162" spans="1:47" ht="12.75" customHeight="1" x14ac:dyDescent="0.25">
      <c r="A162" s="94"/>
      <c r="B162" s="96"/>
      <c r="C162" s="96"/>
      <c r="D162" s="96"/>
      <c r="E162" s="96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</row>
    <row r="163" spans="1:47" ht="12.75" customHeight="1" x14ac:dyDescent="0.25">
      <c r="A163" s="94"/>
      <c r="B163" s="96"/>
      <c r="C163" s="96"/>
      <c r="D163" s="96"/>
      <c r="E163" s="96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</row>
    <row r="164" spans="1:47" ht="12.75" customHeight="1" x14ac:dyDescent="0.25">
      <c r="A164" s="94"/>
      <c r="B164" s="96"/>
      <c r="C164" s="96"/>
      <c r="D164" s="96"/>
      <c r="E164" s="96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</row>
    <row r="165" spans="1:47" ht="12.75" customHeight="1" x14ac:dyDescent="0.25">
      <c r="A165" s="94"/>
      <c r="B165" s="96"/>
      <c r="C165" s="96"/>
      <c r="D165" s="96"/>
      <c r="E165" s="96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</row>
    <row r="166" spans="1:47" ht="12.75" customHeight="1" x14ac:dyDescent="0.25">
      <c r="A166" s="94"/>
      <c r="B166" s="96"/>
      <c r="C166" s="96"/>
      <c r="D166" s="96"/>
      <c r="E166" s="96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</row>
    <row r="167" spans="1:47" ht="12.75" customHeight="1" x14ac:dyDescent="0.25">
      <c r="A167" s="94"/>
      <c r="B167" s="96"/>
      <c r="C167" s="96"/>
      <c r="D167" s="96"/>
      <c r="E167" s="96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</row>
    <row r="168" spans="1:47" ht="12.75" customHeight="1" x14ac:dyDescent="0.25">
      <c r="A168" s="94"/>
      <c r="B168" s="96"/>
      <c r="C168" s="96"/>
      <c r="D168" s="96"/>
      <c r="E168" s="96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</row>
    <row r="169" spans="1:47" ht="12.75" customHeight="1" x14ac:dyDescent="0.25">
      <c r="A169" s="94"/>
      <c r="B169" s="96"/>
      <c r="C169" s="96"/>
      <c r="D169" s="96"/>
      <c r="E169" s="96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</row>
    <row r="170" spans="1:47" ht="12.75" customHeight="1" x14ac:dyDescent="0.25">
      <c r="A170" s="94"/>
      <c r="B170" s="96"/>
      <c r="C170" s="96"/>
      <c r="D170" s="96"/>
      <c r="E170" s="96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</row>
    <row r="171" spans="1:47" ht="12.75" customHeight="1" x14ac:dyDescent="0.25">
      <c r="A171" s="94"/>
      <c r="B171" s="96"/>
      <c r="C171" s="96"/>
      <c r="D171" s="96"/>
      <c r="E171" s="96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</row>
    <row r="172" spans="1:47" ht="12.75" customHeight="1" x14ac:dyDescent="0.25">
      <c r="A172" s="94"/>
      <c r="B172" s="96"/>
      <c r="C172" s="96"/>
      <c r="D172" s="96"/>
      <c r="E172" s="96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</row>
    <row r="173" spans="1:47" ht="12.75" customHeight="1" x14ac:dyDescent="0.25">
      <c r="A173" s="94"/>
      <c r="B173" s="96"/>
      <c r="C173" s="96"/>
      <c r="D173" s="96"/>
      <c r="E173" s="96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</row>
    <row r="174" spans="1:47" ht="12.75" customHeight="1" x14ac:dyDescent="0.25">
      <c r="A174" s="94"/>
      <c r="B174" s="96"/>
      <c r="C174" s="96"/>
      <c r="D174" s="96"/>
      <c r="E174" s="96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</row>
    <row r="175" spans="1:47" ht="12.75" customHeight="1" x14ac:dyDescent="0.25">
      <c r="A175" s="94"/>
      <c r="B175" s="96"/>
      <c r="C175" s="96"/>
      <c r="D175" s="96"/>
      <c r="E175" s="96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</row>
    <row r="176" spans="1:47" ht="12.75" customHeight="1" x14ac:dyDescent="0.25">
      <c r="A176" s="94"/>
      <c r="B176" s="96"/>
      <c r="C176" s="96"/>
      <c r="D176" s="96"/>
      <c r="E176" s="96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</row>
    <row r="177" spans="1:47" ht="12.75" customHeight="1" x14ac:dyDescent="0.25">
      <c r="A177" s="94"/>
      <c r="B177" s="96"/>
      <c r="C177" s="96"/>
      <c r="D177" s="96"/>
      <c r="E177" s="96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</row>
    <row r="178" spans="1:47" ht="12.75" customHeight="1" x14ac:dyDescent="0.25">
      <c r="A178" s="94"/>
      <c r="B178" s="96"/>
      <c r="C178" s="96"/>
      <c r="D178" s="96"/>
      <c r="E178" s="96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</row>
    <row r="179" spans="1:47" ht="12.75" customHeight="1" x14ac:dyDescent="0.25">
      <c r="A179" s="94"/>
      <c r="B179" s="96"/>
      <c r="C179" s="96"/>
      <c r="D179" s="96"/>
      <c r="E179" s="96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</row>
    <row r="180" spans="1:47" ht="12.75" customHeight="1" x14ac:dyDescent="0.25">
      <c r="A180" s="94"/>
      <c r="B180" s="96"/>
      <c r="C180" s="96"/>
      <c r="D180" s="96"/>
      <c r="E180" s="96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</row>
    <row r="181" spans="1:47" ht="12.75" customHeight="1" x14ac:dyDescent="0.25">
      <c r="A181" s="94"/>
      <c r="B181" s="96"/>
      <c r="C181" s="96"/>
      <c r="D181" s="96"/>
      <c r="E181" s="96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</row>
    <row r="182" spans="1:47" ht="12.75" customHeight="1" x14ac:dyDescent="0.25">
      <c r="A182" s="94"/>
      <c r="B182" s="96"/>
      <c r="C182" s="96"/>
      <c r="D182" s="96"/>
      <c r="E182" s="96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</row>
    <row r="183" spans="1:47" ht="12.75" customHeight="1" x14ac:dyDescent="0.25">
      <c r="A183" s="94"/>
      <c r="B183" s="96"/>
      <c r="C183" s="96"/>
      <c r="D183" s="96"/>
      <c r="E183" s="96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</row>
    <row r="184" spans="1:47" ht="12.75" customHeight="1" x14ac:dyDescent="0.25">
      <c r="A184" s="94"/>
      <c r="B184" s="96"/>
      <c r="C184" s="96"/>
      <c r="D184" s="96"/>
      <c r="E184" s="96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</row>
    <row r="185" spans="1:47" ht="12.75" customHeight="1" x14ac:dyDescent="0.25">
      <c r="A185" s="94"/>
      <c r="B185" s="96"/>
      <c r="C185" s="96"/>
      <c r="D185" s="96"/>
      <c r="E185" s="96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</row>
    <row r="186" spans="1:47" ht="12.75" customHeight="1" x14ac:dyDescent="0.25">
      <c r="A186" s="94"/>
      <c r="B186" s="96"/>
      <c r="C186" s="96"/>
      <c r="D186" s="96"/>
      <c r="E186" s="96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</row>
    <row r="187" spans="1:47" ht="12.75" customHeight="1" x14ac:dyDescent="0.25">
      <c r="A187" s="94"/>
      <c r="B187" s="96"/>
      <c r="C187" s="96"/>
      <c r="D187" s="96"/>
      <c r="E187" s="96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</row>
    <row r="188" spans="1:47" ht="12.75" customHeight="1" x14ac:dyDescent="0.25">
      <c r="A188" s="94"/>
      <c r="B188" s="96"/>
      <c r="C188" s="96"/>
      <c r="D188" s="96"/>
      <c r="E188" s="96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</row>
    <row r="189" spans="1:47" ht="12.75" customHeight="1" x14ac:dyDescent="0.25">
      <c r="A189" s="94"/>
      <c r="B189" s="96"/>
      <c r="C189" s="96"/>
      <c r="D189" s="96"/>
      <c r="E189" s="96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</row>
    <row r="190" spans="1:47" ht="12.75" customHeight="1" x14ac:dyDescent="0.25">
      <c r="A190" s="94"/>
      <c r="B190" s="96"/>
      <c r="C190" s="96"/>
      <c r="D190" s="96"/>
      <c r="E190" s="96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</row>
    <row r="191" spans="1:47" ht="12.75" customHeight="1" x14ac:dyDescent="0.25">
      <c r="A191" s="94"/>
      <c r="B191" s="96"/>
      <c r="C191" s="96"/>
      <c r="D191" s="96"/>
      <c r="E191" s="96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</row>
    <row r="192" spans="1:47" ht="12.75" customHeight="1" x14ac:dyDescent="0.25">
      <c r="A192" s="94"/>
      <c r="B192" s="96"/>
      <c r="C192" s="96"/>
      <c r="D192" s="96"/>
      <c r="E192" s="96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</row>
    <row r="193" spans="1:47" ht="12.75" customHeight="1" x14ac:dyDescent="0.25">
      <c r="A193" s="94"/>
      <c r="B193" s="96"/>
      <c r="C193" s="96"/>
      <c r="D193" s="96"/>
      <c r="E193" s="96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</row>
    <row r="194" spans="1:47" ht="12.75" customHeight="1" x14ac:dyDescent="0.25">
      <c r="A194" s="94"/>
      <c r="B194" s="96"/>
      <c r="C194" s="96"/>
      <c r="D194" s="96"/>
      <c r="E194" s="96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</row>
    <row r="195" spans="1:47" ht="12.75" customHeight="1" x14ac:dyDescent="0.25">
      <c r="A195" s="94"/>
      <c r="B195" s="96"/>
      <c r="C195" s="96"/>
      <c r="D195" s="96"/>
      <c r="E195" s="96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</row>
    <row r="196" spans="1:47" ht="12.75" customHeight="1" x14ac:dyDescent="0.25">
      <c r="A196" s="94"/>
      <c r="B196" s="96"/>
      <c r="C196" s="96"/>
      <c r="D196" s="96"/>
      <c r="E196" s="96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</row>
    <row r="197" spans="1:47" ht="12.75" customHeight="1" x14ac:dyDescent="0.25">
      <c r="A197" s="94"/>
      <c r="B197" s="96"/>
      <c r="C197" s="96"/>
      <c r="D197" s="96"/>
      <c r="E197" s="96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</row>
    <row r="198" spans="1:47" ht="12.75" customHeight="1" x14ac:dyDescent="0.25">
      <c r="A198" s="94"/>
      <c r="B198" s="96"/>
      <c r="C198" s="96"/>
      <c r="D198" s="96"/>
      <c r="E198" s="96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</row>
    <row r="199" spans="1:47" ht="12.75" customHeight="1" x14ac:dyDescent="0.25">
      <c r="A199" s="94"/>
      <c r="B199" s="96"/>
      <c r="C199" s="96"/>
      <c r="D199" s="96"/>
      <c r="E199" s="96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</row>
    <row r="200" spans="1:47" ht="12.75" customHeight="1" x14ac:dyDescent="0.25">
      <c r="A200" s="94"/>
      <c r="B200" s="96"/>
      <c r="C200" s="96"/>
      <c r="D200" s="96"/>
      <c r="E200" s="96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</row>
    <row r="201" spans="1:47" ht="12.75" customHeight="1" x14ac:dyDescent="0.25">
      <c r="A201" s="94"/>
      <c r="B201" s="96"/>
      <c r="C201" s="96"/>
      <c r="D201" s="96"/>
      <c r="E201" s="96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</row>
    <row r="202" spans="1:47" ht="12.75" customHeight="1" x14ac:dyDescent="0.25">
      <c r="A202" s="94"/>
      <c r="B202" s="96"/>
      <c r="C202" s="96"/>
      <c r="D202" s="96"/>
      <c r="E202" s="96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</row>
    <row r="203" spans="1:47" ht="12.75" customHeight="1" x14ac:dyDescent="0.25">
      <c r="A203" s="94"/>
      <c r="B203" s="96"/>
      <c r="C203" s="96"/>
      <c r="D203" s="96"/>
      <c r="E203" s="96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</row>
    <row r="204" spans="1:47" ht="12.75" customHeight="1" x14ac:dyDescent="0.25">
      <c r="A204" s="94"/>
      <c r="B204" s="96"/>
      <c r="C204" s="96"/>
      <c r="D204" s="96"/>
      <c r="E204" s="96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</row>
    <row r="205" spans="1:47" ht="12.75" customHeight="1" x14ac:dyDescent="0.25">
      <c r="A205" s="94"/>
      <c r="B205" s="96"/>
      <c r="C205" s="96"/>
      <c r="D205" s="96"/>
      <c r="E205" s="96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</row>
    <row r="206" spans="1:47" ht="12.75" customHeight="1" x14ac:dyDescent="0.25">
      <c r="A206" s="94"/>
      <c r="B206" s="96"/>
      <c r="C206" s="96"/>
      <c r="D206" s="96"/>
      <c r="E206" s="96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</row>
    <row r="207" spans="1:47" ht="12.75" customHeight="1" x14ac:dyDescent="0.25">
      <c r="A207" s="94"/>
      <c r="B207" s="96"/>
      <c r="C207" s="96"/>
      <c r="D207" s="96"/>
      <c r="E207" s="96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</row>
    <row r="208" spans="1:47" ht="12.75" customHeight="1" x14ac:dyDescent="0.25">
      <c r="A208" s="94"/>
      <c r="B208" s="96"/>
      <c r="C208" s="96"/>
      <c r="D208" s="96"/>
      <c r="E208" s="96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</row>
    <row r="209" spans="1:47" ht="12.75" customHeight="1" x14ac:dyDescent="0.25">
      <c r="A209" s="94"/>
      <c r="B209" s="96"/>
      <c r="C209" s="96"/>
      <c r="D209" s="96"/>
      <c r="E209" s="96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</row>
    <row r="210" spans="1:47" ht="12.75" customHeight="1" x14ac:dyDescent="0.25">
      <c r="A210" s="94"/>
      <c r="B210" s="96"/>
      <c r="C210" s="96"/>
      <c r="D210" s="96"/>
      <c r="E210" s="96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</row>
    <row r="211" spans="1:47" ht="12.75" customHeight="1" x14ac:dyDescent="0.25">
      <c r="A211" s="94"/>
      <c r="B211" s="96"/>
      <c r="C211" s="96"/>
      <c r="D211" s="96"/>
      <c r="E211" s="96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</row>
    <row r="212" spans="1:47" ht="12.75" customHeight="1" x14ac:dyDescent="0.25">
      <c r="A212" s="94"/>
      <c r="B212" s="96"/>
      <c r="C212" s="96"/>
      <c r="D212" s="96"/>
      <c r="E212" s="96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</row>
    <row r="213" spans="1:47" ht="12.75" customHeight="1" x14ac:dyDescent="0.25">
      <c r="A213" s="94"/>
      <c r="B213" s="96"/>
      <c r="C213" s="96"/>
      <c r="D213" s="96"/>
      <c r="E213" s="96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</row>
    <row r="214" spans="1:47" ht="12.75" customHeight="1" x14ac:dyDescent="0.25">
      <c r="A214" s="94"/>
      <c r="B214" s="96"/>
      <c r="C214" s="96"/>
      <c r="D214" s="96"/>
      <c r="E214" s="96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</row>
    <row r="215" spans="1:47" ht="12.75" customHeight="1" x14ac:dyDescent="0.25">
      <c r="A215" s="94"/>
      <c r="B215" s="96"/>
      <c r="C215" s="96"/>
      <c r="D215" s="96"/>
      <c r="E215" s="96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</row>
    <row r="216" spans="1:47" ht="12.75" customHeight="1" x14ac:dyDescent="0.25">
      <c r="A216" s="94"/>
      <c r="B216" s="96"/>
      <c r="C216" s="96"/>
      <c r="D216" s="96"/>
      <c r="E216" s="96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</row>
    <row r="217" spans="1:47" ht="12.75" customHeight="1" x14ac:dyDescent="0.25">
      <c r="A217" s="94"/>
      <c r="B217" s="96"/>
      <c r="C217" s="96"/>
      <c r="D217" s="96"/>
      <c r="E217" s="96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</row>
    <row r="218" spans="1:47" ht="12.75" customHeight="1" x14ac:dyDescent="0.25">
      <c r="A218" s="94"/>
      <c r="B218" s="96"/>
      <c r="C218" s="96"/>
      <c r="D218" s="96"/>
      <c r="E218" s="96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</row>
    <row r="219" spans="1:47" ht="12.75" customHeight="1" x14ac:dyDescent="0.25">
      <c r="A219" s="94"/>
      <c r="B219" s="96"/>
      <c r="C219" s="96"/>
      <c r="D219" s="96"/>
      <c r="E219" s="96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</row>
    <row r="220" spans="1:47" ht="12.75" customHeight="1" x14ac:dyDescent="0.25">
      <c r="A220" s="94"/>
      <c r="B220" s="96"/>
      <c r="C220" s="96"/>
      <c r="D220" s="96"/>
      <c r="E220" s="96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</row>
    <row r="221" spans="1:47" ht="12.75" customHeight="1" x14ac:dyDescent="0.25">
      <c r="A221" s="94"/>
      <c r="B221" s="96"/>
      <c r="C221" s="96"/>
      <c r="D221" s="96"/>
      <c r="E221" s="96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</row>
    <row r="222" spans="1:47" ht="12.75" customHeight="1" x14ac:dyDescent="0.25">
      <c r="A222" s="94"/>
      <c r="B222" s="96"/>
      <c r="C222" s="96"/>
      <c r="D222" s="96"/>
      <c r="E222" s="96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</row>
    <row r="223" spans="1:47" ht="12.75" customHeight="1" x14ac:dyDescent="0.25">
      <c r="A223" s="94"/>
      <c r="B223" s="96"/>
      <c r="C223" s="96"/>
      <c r="D223" s="96"/>
      <c r="E223" s="96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</row>
    <row r="224" spans="1:47" ht="12.75" customHeight="1" x14ac:dyDescent="0.25">
      <c r="A224" s="94"/>
      <c r="B224" s="96"/>
      <c r="C224" s="96"/>
      <c r="D224" s="96"/>
      <c r="E224" s="96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</row>
    <row r="225" spans="1:47" ht="12.75" customHeight="1" x14ac:dyDescent="0.25">
      <c r="A225" s="94"/>
      <c r="B225" s="96"/>
      <c r="C225" s="96"/>
      <c r="D225" s="96"/>
      <c r="E225" s="96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</row>
    <row r="226" spans="1:47" ht="12.75" customHeight="1" x14ac:dyDescent="0.25">
      <c r="A226" s="94"/>
      <c r="B226" s="96"/>
      <c r="C226" s="96"/>
      <c r="D226" s="96"/>
      <c r="E226" s="96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</row>
    <row r="227" spans="1:47" ht="12.75" customHeight="1" x14ac:dyDescent="0.25">
      <c r="A227" s="94"/>
      <c r="B227" s="96"/>
      <c r="C227" s="96"/>
      <c r="D227" s="96"/>
      <c r="E227" s="96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</row>
    <row r="228" spans="1:47" ht="12.75" customHeight="1" x14ac:dyDescent="0.25">
      <c r="A228" s="94"/>
      <c r="B228" s="96"/>
      <c r="C228" s="96"/>
      <c r="D228" s="96"/>
      <c r="E228" s="96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</row>
    <row r="229" spans="1:47" ht="12.75" customHeight="1" x14ac:dyDescent="0.25">
      <c r="A229" s="94"/>
      <c r="B229" s="96"/>
      <c r="C229" s="96"/>
      <c r="D229" s="96"/>
      <c r="E229" s="96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</row>
    <row r="230" spans="1:47" ht="12.75" customHeight="1" x14ac:dyDescent="0.25">
      <c r="A230" s="94"/>
      <c r="B230" s="96"/>
      <c r="C230" s="96"/>
      <c r="D230" s="96"/>
      <c r="E230" s="96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</row>
    <row r="231" spans="1:47" ht="12.75" customHeight="1" x14ac:dyDescent="0.25">
      <c r="A231" s="94"/>
      <c r="B231" s="96"/>
      <c r="C231" s="96"/>
      <c r="D231" s="96"/>
      <c r="E231" s="96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</row>
    <row r="232" spans="1:47" ht="12.75" customHeight="1" x14ac:dyDescent="0.25">
      <c r="A232" s="94"/>
      <c r="B232" s="96"/>
      <c r="C232" s="96"/>
      <c r="D232" s="96"/>
      <c r="E232" s="96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</row>
    <row r="233" spans="1:47" ht="12.75" customHeight="1" x14ac:dyDescent="0.25">
      <c r="A233" s="94"/>
      <c r="B233" s="96"/>
      <c r="C233" s="96"/>
      <c r="D233" s="96"/>
      <c r="E233" s="96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</row>
    <row r="234" spans="1:47" ht="12.75" customHeight="1" x14ac:dyDescent="0.25">
      <c r="A234" s="94"/>
      <c r="B234" s="96"/>
      <c r="C234" s="96"/>
      <c r="D234" s="96"/>
      <c r="E234" s="96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</row>
    <row r="235" spans="1:47" ht="12.75" customHeight="1" x14ac:dyDescent="0.25">
      <c r="A235" s="94"/>
      <c r="B235" s="96"/>
      <c r="C235" s="96"/>
      <c r="D235" s="96"/>
      <c r="E235" s="96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</row>
    <row r="236" spans="1:47" ht="12.75" customHeight="1" x14ac:dyDescent="0.25">
      <c r="A236" s="94"/>
      <c r="B236" s="96"/>
      <c r="C236" s="96"/>
      <c r="D236" s="96"/>
      <c r="E236" s="96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</row>
    <row r="237" spans="1:47" ht="12.75" customHeight="1" x14ac:dyDescent="0.25">
      <c r="A237" s="94"/>
      <c r="B237" s="96"/>
      <c r="C237" s="96"/>
      <c r="D237" s="96"/>
      <c r="E237" s="96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</row>
    <row r="238" spans="1:47" ht="12.75" customHeight="1" x14ac:dyDescent="0.25">
      <c r="A238" s="94"/>
      <c r="B238" s="96"/>
      <c r="C238" s="96"/>
      <c r="D238" s="96"/>
      <c r="E238" s="96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</row>
    <row r="239" spans="1:47" ht="12.75" customHeight="1" x14ac:dyDescent="0.25">
      <c r="A239" s="94"/>
      <c r="B239" s="96"/>
      <c r="C239" s="96"/>
      <c r="D239" s="96"/>
      <c r="E239" s="96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</row>
    <row r="240" spans="1:47" ht="12.75" customHeight="1" x14ac:dyDescent="0.25">
      <c r="A240" s="94"/>
      <c r="B240" s="96"/>
      <c r="C240" s="96"/>
      <c r="D240" s="96"/>
      <c r="E240" s="96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</row>
    <row r="241" spans="1:47" ht="12.75" customHeight="1" x14ac:dyDescent="0.25">
      <c r="A241" s="94"/>
      <c r="B241" s="96"/>
      <c r="C241" s="96"/>
      <c r="D241" s="96"/>
      <c r="E241" s="96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</row>
    <row r="242" spans="1:47" ht="12.75" customHeight="1" x14ac:dyDescent="0.25">
      <c r="A242" s="94"/>
      <c r="B242" s="96"/>
      <c r="C242" s="96"/>
      <c r="D242" s="96"/>
      <c r="E242" s="96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</row>
    <row r="243" spans="1:47" ht="12.75" customHeight="1" x14ac:dyDescent="0.25">
      <c r="A243" s="94"/>
      <c r="B243" s="96"/>
      <c r="C243" s="96"/>
      <c r="D243" s="96"/>
      <c r="E243" s="96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</row>
    <row r="244" spans="1:47" ht="12.75" customHeight="1" x14ac:dyDescent="0.25">
      <c r="A244" s="94"/>
      <c r="B244" s="96"/>
      <c r="C244" s="96"/>
      <c r="D244" s="96"/>
      <c r="E244" s="96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</row>
    <row r="245" spans="1:47" ht="12.75" customHeight="1" x14ac:dyDescent="0.25">
      <c r="A245" s="94"/>
      <c r="B245" s="96"/>
      <c r="C245" s="96"/>
      <c r="D245" s="96"/>
      <c r="E245" s="96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</row>
    <row r="246" spans="1:47" ht="12.75" customHeight="1" x14ac:dyDescent="0.25">
      <c r="A246" s="94"/>
      <c r="B246" s="96"/>
      <c r="C246" s="96"/>
      <c r="D246" s="96"/>
      <c r="E246" s="96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</row>
    <row r="247" spans="1:47" ht="12.75" customHeight="1" x14ac:dyDescent="0.25">
      <c r="A247" s="94"/>
      <c r="B247" s="96"/>
      <c r="C247" s="96"/>
      <c r="D247" s="96"/>
      <c r="E247" s="96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</row>
    <row r="248" spans="1:47" ht="12.75" customHeight="1" x14ac:dyDescent="0.25">
      <c r="A248" s="94"/>
      <c r="B248" s="96"/>
      <c r="C248" s="96"/>
      <c r="D248" s="96"/>
      <c r="E248" s="96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</row>
    <row r="249" spans="1:47" ht="12.75" customHeight="1" x14ac:dyDescent="0.25">
      <c r="A249" s="94"/>
      <c r="B249" s="96"/>
      <c r="C249" s="96"/>
      <c r="D249" s="96"/>
      <c r="E249" s="96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</row>
    <row r="250" spans="1:47" ht="12.75" customHeight="1" x14ac:dyDescent="0.25">
      <c r="A250" s="94"/>
      <c r="B250" s="96"/>
      <c r="C250" s="96"/>
      <c r="D250" s="96"/>
      <c r="E250" s="96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</row>
    <row r="251" spans="1:47" ht="12.75" customHeight="1" x14ac:dyDescent="0.25">
      <c r="A251" s="94"/>
      <c r="B251" s="96"/>
      <c r="C251" s="96"/>
      <c r="D251" s="96"/>
      <c r="E251" s="96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</row>
    <row r="252" spans="1:47" ht="12.75" customHeight="1" x14ac:dyDescent="0.25">
      <c r="A252" s="94"/>
      <c r="B252" s="96"/>
      <c r="C252" s="96"/>
      <c r="D252" s="96"/>
      <c r="E252" s="96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</row>
    <row r="253" spans="1:47" ht="12.75" customHeight="1" x14ac:dyDescent="0.25">
      <c r="A253" s="94"/>
      <c r="B253" s="96"/>
      <c r="C253" s="96"/>
      <c r="D253" s="96"/>
      <c r="E253" s="96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</row>
    <row r="254" spans="1:47" ht="12.75" customHeight="1" x14ac:dyDescent="0.25">
      <c r="A254" s="94"/>
      <c r="B254" s="96"/>
      <c r="C254" s="96"/>
      <c r="D254" s="96"/>
      <c r="E254" s="96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</row>
    <row r="255" spans="1:47" ht="12.75" customHeight="1" x14ac:dyDescent="0.25">
      <c r="A255" s="94"/>
      <c r="B255" s="96"/>
      <c r="C255" s="96"/>
      <c r="D255" s="96"/>
      <c r="E255" s="96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</row>
    <row r="256" spans="1:47" ht="12.75" customHeight="1" x14ac:dyDescent="0.25">
      <c r="A256" s="94"/>
      <c r="B256" s="96"/>
      <c r="C256" s="96"/>
      <c r="D256" s="96"/>
      <c r="E256" s="96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</row>
    <row r="257" spans="1:47" ht="12.75" customHeight="1" x14ac:dyDescent="0.25">
      <c r="A257" s="94"/>
      <c r="B257" s="96"/>
      <c r="C257" s="96"/>
      <c r="D257" s="96"/>
      <c r="E257" s="96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</row>
    <row r="258" spans="1:47" ht="12.75" customHeight="1" x14ac:dyDescent="0.25">
      <c r="A258" s="94"/>
      <c r="B258" s="96"/>
      <c r="C258" s="96"/>
      <c r="D258" s="96"/>
      <c r="E258" s="96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</row>
    <row r="259" spans="1:47" ht="12.75" customHeight="1" x14ac:dyDescent="0.25">
      <c r="A259" s="94"/>
      <c r="B259" s="96"/>
      <c r="C259" s="96"/>
      <c r="D259" s="96"/>
      <c r="E259" s="96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</row>
    <row r="260" spans="1:47" ht="12.75" customHeight="1" x14ac:dyDescent="0.25">
      <c r="A260" s="94"/>
      <c r="B260" s="96"/>
      <c r="C260" s="96"/>
      <c r="D260" s="96"/>
      <c r="E260" s="96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</row>
    <row r="261" spans="1:47" ht="12.75" customHeight="1" x14ac:dyDescent="0.25">
      <c r="A261" s="94"/>
      <c r="B261" s="96"/>
      <c r="C261" s="96"/>
      <c r="D261" s="96"/>
      <c r="E261" s="96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</row>
    <row r="262" spans="1:47" ht="12.75" customHeight="1" x14ac:dyDescent="0.25">
      <c r="A262" s="94"/>
      <c r="B262" s="96"/>
      <c r="C262" s="96"/>
      <c r="D262" s="96"/>
      <c r="E262" s="96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</row>
    <row r="263" spans="1:47" ht="12.75" customHeight="1" x14ac:dyDescent="0.25">
      <c r="A263" s="94"/>
      <c r="B263" s="96"/>
      <c r="C263" s="96"/>
      <c r="D263" s="96"/>
      <c r="E263" s="96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</row>
    <row r="264" spans="1:47" ht="12.75" customHeight="1" x14ac:dyDescent="0.25">
      <c r="A264" s="94"/>
      <c r="B264" s="96"/>
      <c r="C264" s="96"/>
      <c r="D264" s="96"/>
      <c r="E264" s="96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</row>
    <row r="265" spans="1:47" ht="12.75" customHeight="1" x14ac:dyDescent="0.25">
      <c r="A265" s="94"/>
      <c r="B265" s="96"/>
      <c r="C265" s="96"/>
      <c r="D265" s="96"/>
      <c r="E265" s="96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</row>
    <row r="266" spans="1:47" ht="12.75" customHeight="1" x14ac:dyDescent="0.25">
      <c r="A266" s="94"/>
      <c r="B266" s="96"/>
      <c r="C266" s="96"/>
      <c r="D266" s="96"/>
      <c r="E266" s="96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</row>
    <row r="267" spans="1:47" ht="12.75" customHeight="1" x14ac:dyDescent="0.25">
      <c r="A267" s="94"/>
      <c r="B267" s="96"/>
      <c r="C267" s="96"/>
      <c r="D267" s="96"/>
      <c r="E267" s="96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</row>
    <row r="268" spans="1:47" ht="12.75" customHeight="1" x14ac:dyDescent="0.25">
      <c r="A268" s="94"/>
      <c r="B268" s="96"/>
      <c r="C268" s="96"/>
      <c r="D268" s="96"/>
      <c r="E268" s="96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</row>
    <row r="269" spans="1:47" ht="12.75" customHeight="1" x14ac:dyDescent="0.25">
      <c r="A269" s="94"/>
      <c r="B269" s="96"/>
      <c r="C269" s="96"/>
      <c r="D269" s="96"/>
      <c r="E269" s="96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</row>
    <row r="270" spans="1:47" ht="12.75" customHeight="1" x14ac:dyDescent="0.25">
      <c r="A270" s="94"/>
      <c r="B270" s="96"/>
      <c r="C270" s="96"/>
      <c r="D270" s="96"/>
      <c r="E270" s="96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</row>
    <row r="271" spans="1:47" ht="12.75" customHeight="1" x14ac:dyDescent="0.25">
      <c r="A271" s="94"/>
      <c r="B271" s="96"/>
      <c r="C271" s="96"/>
      <c r="D271" s="96"/>
      <c r="E271" s="96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</row>
    <row r="272" spans="1:47" ht="12.75" customHeight="1" x14ac:dyDescent="0.25">
      <c r="A272" s="94"/>
      <c r="B272" s="96"/>
      <c r="C272" s="96"/>
      <c r="D272" s="96"/>
      <c r="E272" s="96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</row>
    <row r="273" spans="1:47" ht="12.75" customHeight="1" x14ac:dyDescent="0.25">
      <c r="A273" s="94"/>
      <c r="B273" s="96"/>
      <c r="C273" s="96"/>
      <c r="D273" s="96"/>
      <c r="E273" s="96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</row>
    <row r="274" spans="1:47" ht="12.75" customHeight="1" x14ac:dyDescent="0.25">
      <c r="A274" s="94"/>
      <c r="B274" s="96"/>
      <c r="C274" s="96"/>
      <c r="D274" s="96"/>
      <c r="E274" s="96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</row>
    <row r="275" spans="1:47" ht="12.75" customHeight="1" x14ac:dyDescent="0.25">
      <c r="A275" s="94"/>
      <c r="B275" s="96"/>
      <c r="C275" s="96"/>
      <c r="D275" s="96"/>
      <c r="E275" s="96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</row>
    <row r="276" spans="1:47" ht="12.75" customHeight="1" x14ac:dyDescent="0.25">
      <c r="A276" s="94"/>
      <c r="B276" s="96"/>
      <c r="C276" s="96"/>
      <c r="D276" s="96"/>
      <c r="E276" s="96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</row>
    <row r="277" spans="1:47" ht="12.75" customHeight="1" x14ac:dyDescent="0.25">
      <c r="A277" s="94"/>
      <c r="B277" s="96"/>
      <c r="C277" s="96"/>
      <c r="D277" s="96"/>
      <c r="E277" s="96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</row>
    <row r="278" spans="1:47" ht="12.75" customHeight="1" x14ac:dyDescent="0.25">
      <c r="A278" s="94"/>
      <c r="B278" s="96"/>
      <c r="C278" s="96"/>
      <c r="D278" s="96"/>
      <c r="E278" s="96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</row>
    <row r="279" spans="1:47" ht="12.75" customHeight="1" x14ac:dyDescent="0.25">
      <c r="A279" s="94"/>
      <c r="B279" s="96"/>
      <c r="C279" s="96"/>
      <c r="D279" s="96"/>
      <c r="E279" s="96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</row>
    <row r="280" spans="1:47" ht="12.75" customHeight="1" x14ac:dyDescent="0.25">
      <c r="A280" s="94"/>
      <c r="B280" s="96"/>
      <c r="C280" s="96"/>
      <c r="D280" s="96"/>
      <c r="E280" s="96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</row>
    <row r="281" spans="1:47" ht="12.75" customHeight="1" x14ac:dyDescent="0.25">
      <c r="A281" s="94"/>
      <c r="B281" s="96"/>
      <c r="C281" s="96"/>
      <c r="D281" s="96"/>
      <c r="E281" s="96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</row>
    <row r="282" spans="1:47" ht="12.75" customHeight="1" x14ac:dyDescent="0.25">
      <c r="A282" s="94"/>
      <c r="B282" s="96"/>
      <c r="C282" s="96"/>
      <c r="D282" s="96"/>
      <c r="E282" s="96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</row>
    <row r="283" spans="1:47" ht="12.75" customHeight="1" x14ac:dyDescent="0.25">
      <c r="A283" s="94"/>
      <c r="B283" s="96"/>
      <c r="C283" s="96"/>
      <c r="D283" s="96"/>
      <c r="E283" s="96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</row>
    <row r="284" spans="1:47" ht="12.75" customHeight="1" x14ac:dyDescent="0.25">
      <c r="A284" s="94"/>
      <c r="B284" s="96"/>
      <c r="C284" s="96"/>
      <c r="D284" s="96"/>
      <c r="E284" s="96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</row>
    <row r="285" spans="1:47" ht="12.75" customHeight="1" x14ac:dyDescent="0.25">
      <c r="A285" s="94"/>
      <c r="B285" s="96"/>
      <c r="C285" s="96"/>
      <c r="D285" s="96"/>
      <c r="E285" s="96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</row>
    <row r="286" spans="1:47" ht="12.75" customHeight="1" x14ac:dyDescent="0.25">
      <c r="A286" s="94"/>
      <c r="B286" s="96"/>
      <c r="C286" s="96"/>
      <c r="D286" s="96"/>
      <c r="E286" s="96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</row>
    <row r="287" spans="1:47" ht="12.75" customHeight="1" x14ac:dyDescent="0.25">
      <c r="A287" s="94"/>
      <c r="B287" s="96"/>
      <c r="C287" s="96"/>
      <c r="D287" s="96"/>
      <c r="E287" s="96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</row>
    <row r="288" spans="1:47" ht="12.75" customHeight="1" x14ac:dyDescent="0.25">
      <c r="A288" s="94"/>
      <c r="B288" s="96"/>
      <c r="C288" s="96"/>
      <c r="D288" s="96"/>
      <c r="E288" s="96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</row>
    <row r="289" spans="1:47" ht="12.75" customHeight="1" x14ac:dyDescent="0.25">
      <c r="A289" s="94"/>
      <c r="B289" s="96"/>
      <c r="C289" s="96"/>
      <c r="D289" s="96"/>
      <c r="E289" s="96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</row>
    <row r="290" spans="1:47" ht="12.75" customHeight="1" x14ac:dyDescent="0.25">
      <c r="A290" s="94"/>
      <c r="B290" s="96"/>
      <c r="C290" s="96"/>
      <c r="D290" s="96"/>
      <c r="E290" s="96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</row>
    <row r="291" spans="1:47" ht="12.75" customHeight="1" x14ac:dyDescent="0.25">
      <c r="A291" s="94"/>
      <c r="B291" s="96"/>
      <c r="C291" s="96"/>
      <c r="D291" s="96"/>
      <c r="E291" s="96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</row>
    <row r="292" spans="1:47" ht="12.75" customHeight="1" x14ac:dyDescent="0.25">
      <c r="A292" s="94"/>
      <c r="B292" s="96"/>
      <c r="C292" s="96"/>
      <c r="D292" s="96"/>
      <c r="E292" s="96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</row>
    <row r="293" spans="1:47" ht="12.75" customHeight="1" x14ac:dyDescent="0.25">
      <c r="A293" s="94"/>
      <c r="B293" s="96"/>
      <c r="C293" s="96"/>
      <c r="D293" s="96"/>
      <c r="E293" s="96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</row>
    <row r="294" spans="1:47" ht="12.75" customHeight="1" x14ac:dyDescent="0.25">
      <c r="A294" s="94"/>
      <c r="B294" s="96"/>
      <c r="C294" s="96"/>
      <c r="D294" s="96"/>
      <c r="E294" s="96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</row>
    <row r="295" spans="1:47" ht="12.75" customHeight="1" x14ac:dyDescent="0.25">
      <c r="A295" s="94"/>
      <c r="B295" s="96"/>
      <c r="C295" s="96"/>
      <c r="D295" s="96"/>
      <c r="E295" s="96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</row>
    <row r="296" spans="1:47" ht="12.75" customHeight="1" x14ac:dyDescent="0.25">
      <c r="A296" s="94"/>
      <c r="B296" s="96"/>
      <c r="C296" s="96"/>
      <c r="D296" s="96"/>
      <c r="E296" s="96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</row>
    <row r="297" spans="1:47" ht="12.75" customHeight="1" x14ac:dyDescent="0.25">
      <c r="A297" s="94"/>
      <c r="B297" s="96"/>
      <c r="C297" s="96"/>
      <c r="D297" s="96"/>
      <c r="E297" s="96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</row>
    <row r="298" spans="1:47" ht="12.75" customHeight="1" x14ac:dyDescent="0.25">
      <c r="A298" s="94"/>
      <c r="B298" s="96"/>
      <c r="C298" s="96"/>
      <c r="D298" s="96"/>
      <c r="E298" s="96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</row>
    <row r="299" spans="1:47" ht="12.75" customHeight="1" x14ac:dyDescent="0.25">
      <c r="A299" s="94"/>
      <c r="B299" s="96"/>
      <c r="C299" s="96"/>
      <c r="D299" s="96"/>
      <c r="E299" s="96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</row>
    <row r="300" spans="1:47" ht="12.75" customHeight="1" x14ac:dyDescent="0.25">
      <c r="A300" s="94"/>
      <c r="B300" s="96"/>
      <c r="C300" s="96"/>
      <c r="D300" s="96"/>
      <c r="E300" s="96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</row>
    <row r="301" spans="1:47" ht="12.75" customHeight="1" x14ac:dyDescent="0.25">
      <c r="A301" s="94"/>
      <c r="B301" s="96"/>
      <c r="C301" s="96"/>
      <c r="D301" s="96"/>
      <c r="E301" s="96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</row>
    <row r="302" spans="1:47" ht="12.75" customHeight="1" x14ac:dyDescent="0.25">
      <c r="A302" s="94"/>
      <c r="B302" s="96"/>
      <c r="C302" s="96"/>
      <c r="D302" s="96"/>
      <c r="E302" s="96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</row>
    <row r="303" spans="1:47" ht="12.75" customHeight="1" x14ac:dyDescent="0.25">
      <c r="A303" s="94"/>
      <c r="B303" s="96"/>
      <c r="C303" s="96"/>
      <c r="D303" s="96"/>
      <c r="E303" s="96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</row>
    <row r="304" spans="1:47" ht="12.75" customHeight="1" x14ac:dyDescent="0.25">
      <c r="A304" s="94"/>
      <c r="B304" s="96"/>
      <c r="C304" s="96"/>
      <c r="D304" s="96"/>
      <c r="E304" s="96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</row>
    <row r="305" spans="1:47" ht="12.75" customHeight="1" x14ac:dyDescent="0.25">
      <c r="A305" s="94"/>
      <c r="B305" s="96"/>
      <c r="C305" s="96"/>
      <c r="D305" s="96"/>
      <c r="E305" s="96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</row>
    <row r="306" spans="1:47" ht="12.75" customHeight="1" x14ac:dyDescent="0.25">
      <c r="A306" s="94"/>
      <c r="B306" s="96"/>
      <c r="C306" s="96"/>
      <c r="D306" s="96"/>
      <c r="E306" s="96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</row>
    <row r="307" spans="1:47" ht="12.75" customHeight="1" x14ac:dyDescent="0.25">
      <c r="A307" s="94"/>
      <c r="B307" s="96"/>
      <c r="C307" s="96"/>
      <c r="D307" s="96"/>
      <c r="E307" s="96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</row>
    <row r="308" spans="1:47" ht="12.75" customHeight="1" x14ac:dyDescent="0.25">
      <c r="A308" s="94"/>
      <c r="B308" s="96"/>
      <c r="C308" s="96"/>
      <c r="D308" s="96"/>
      <c r="E308" s="96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</row>
    <row r="309" spans="1:47" ht="12.75" customHeight="1" x14ac:dyDescent="0.25">
      <c r="A309" s="94"/>
      <c r="B309" s="96"/>
      <c r="C309" s="96"/>
      <c r="D309" s="96"/>
      <c r="E309" s="96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</row>
    <row r="310" spans="1:47" ht="12.75" customHeight="1" x14ac:dyDescent="0.25">
      <c r="A310" s="94"/>
      <c r="B310" s="96"/>
      <c r="C310" s="96"/>
      <c r="D310" s="96"/>
      <c r="E310" s="96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</row>
    <row r="311" spans="1:47" ht="12.75" customHeight="1" x14ac:dyDescent="0.25">
      <c r="A311" s="94"/>
      <c r="B311" s="96"/>
      <c r="C311" s="96"/>
      <c r="D311" s="96"/>
      <c r="E311" s="96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</row>
    <row r="312" spans="1:47" ht="12.75" customHeight="1" x14ac:dyDescent="0.25">
      <c r="A312" s="94"/>
      <c r="B312" s="96"/>
      <c r="C312" s="96"/>
      <c r="D312" s="96"/>
      <c r="E312" s="96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</row>
    <row r="313" spans="1:47" ht="12.75" customHeight="1" x14ac:dyDescent="0.25">
      <c r="A313" s="94"/>
      <c r="B313" s="96"/>
      <c r="C313" s="96"/>
      <c r="D313" s="96"/>
      <c r="E313" s="96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</row>
    <row r="314" spans="1:47" ht="12.75" customHeight="1" x14ac:dyDescent="0.25">
      <c r="A314" s="94"/>
      <c r="B314" s="96"/>
      <c r="C314" s="96"/>
      <c r="D314" s="96"/>
      <c r="E314" s="96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</row>
    <row r="315" spans="1:47" ht="12.75" customHeight="1" x14ac:dyDescent="0.25">
      <c r="A315" s="94"/>
      <c r="B315" s="96"/>
      <c r="C315" s="96"/>
      <c r="D315" s="96"/>
      <c r="E315" s="96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</row>
    <row r="316" spans="1:47" ht="12.75" customHeight="1" x14ac:dyDescent="0.25">
      <c r="A316" s="94"/>
      <c r="B316" s="96"/>
      <c r="C316" s="96"/>
      <c r="D316" s="96"/>
      <c r="E316" s="96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</row>
    <row r="317" spans="1:47" ht="12.75" customHeight="1" x14ac:dyDescent="0.25">
      <c r="A317" s="94"/>
      <c r="B317" s="96"/>
      <c r="C317" s="96"/>
      <c r="D317" s="96"/>
      <c r="E317" s="96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</row>
    <row r="318" spans="1:47" ht="12.75" customHeight="1" x14ac:dyDescent="0.25">
      <c r="A318" s="94"/>
      <c r="B318" s="96"/>
      <c r="C318" s="96"/>
      <c r="D318" s="96"/>
      <c r="E318" s="96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</row>
    <row r="319" spans="1:47" ht="12.75" customHeight="1" x14ac:dyDescent="0.25">
      <c r="A319" s="94"/>
      <c r="B319" s="96"/>
      <c r="C319" s="96"/>
      <c r="D319" s="96"/>
      <c r="E319" s="96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</row>
    <row r="320" spans="1:47" ht="12.75" customHeight="1" x14ac:dyDescent="0.25">
      <c r="A320" s="94"/>
      <c r="B320" s="96"/>
      <c r="C320" s="96"/>
      <c r="D320" s="96"/>
      <c r="E320" s="96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</row>
    <row r="321" spans="1:47" ht="12.75" customHeight="1" x14ac:dyDescent="0.25">
      <c r="A321" s="94"/>
      <c r="B321" s="96"/>
      <c r="C321" s="96"/>
      <c r="D321" s="96"/>
      <c r="E321" s="96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</row>
    <row r="322" spans="1:47" ht="12.75" customHeight="1" x14ac:dyDescent="0.25">
      <c r="A322" s="94"/>
      <c r="B322" s="96"/>
      <c r="C322" s="96"/>
      <c r="D322" s="96"/>
      <c r="E322" s="96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</row>
    <row r="323" spans="1:47" ht="12.75" customHeight="1" x14ac:dyDescent="0.25">
      <c r="A323" s="94"/>
      <c r="B323" s="96"/>
      <c r="C323" s="96"/>
      <c r="D323" s="96"/>
      <c r="E323" s="96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</row>
    <row r="324" spans="1:47" ht="12.75" customHeight="1" x14ac:dyDescent="0.25">
      <c r="A324" s="94"/>
      <c r="B324" s="96"/>
      <c r="C324" s="96"/>
      <c r="D324" s="96"/>
      <c r="E324" s="96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</row>
    <row r="325" spans="1:47" ht="12.75" customHeight="1" x14ac:dyDescent="0.25">
      <c r="A325" s="94"/>
      <c r="B325" s="96"/>
      <c r="C325" s="96"/>
      <c r="D325" s="96"/>
      <c r="E325" s="96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</row>
    <row r="326" spans="1:47" ht="12.75" customHeight="1" x14ac:dyDescent="0.25">
      <c r="A326" s="94"/>
      <c r="B326" s="96"/>
      <c r="C326" s="96"/>
      <c r="D326" s="96"/>
      <c r="E326" s="96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</row>
    <row r="327" spans="1:47" ht="12.75" customHeight="1" x14ac:dyDescent="0.25">
      <c r="A327" s="94"/>
      <c r="B327" s="96"/>
      <c r="C327" s="96"/>
      <c r="D327" s="96"/>
      <c r="E327" s="96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</row>
    <row r="328" spans="1:47" ht="12.75" customHeight="1" x14ac:dyDescent="0.25">
      <c r="A328" s="94"/>
      <c r="B328" s="96"/>
      <c r="C328" s="96"/>
      <c r="D328" s="96"/>
      <c r="E328" s="96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</row>
    <row r="329" spans="1:47" ht="12.75" customHeight="1" x14ac:dyDescent="0.25">
      <c r="A329" s="94"/>
      <c r="B329" s="96"/>
      <c r="C329" s="96"/>
      <c r="D329" s="96"/>
      <c r="E329" s="96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</row>
    <row r="330" spans="1:47" ht="12.75" customHeight="1" x14ac:dyDescent="0.25">
      <c r="A330" s="94"/>
      <c r="B330" s="96"/>
      <c r="C330" s="96"/>
      <c r="D330" s="96"/>
      <c r="E330" s="96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</row>
    <row r="331" spans="1:47" ht="12.75" customHeight="1" x14ac:dyDescent="0.25">
      <c r="A331" s="94"/>
      <c r="B331" s="96"/>
      <c r="C331" s="96"/>
      <c r="D331" s="96"/>
      <c r="E331" s="96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</row>
    <row r="332" spans="1:47" ht="12.75" customHeight="1" x14ac:dyDescent="0.25">
      <c r="A332" s="94"/>
      <c r="B332" s="96"/>
      <c r="C332" s="96"/>
      <c r="D332" s="96"/>
      <c r="E332" s="96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</row>
    <row r="333" spans="1:47" ht="12.75" customHeight="1" x14ac:dyDescent="0.25">
      <c r="A333" s="94"/>
      <c r="B333" s="96"/>
      <c r="C333" s="96"/>
      <c r="D333" s="96"/>
      <c r="E333" s="96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</row>
    <row r="334" spans="1:47" ht="12.75" customHeight="1" x14ac:dyDescent="0.25">
      <c r="A334" s="94"/>
      <c r="B334" s="96"/>
      <c r="C334" s="96"/>
      <c r="D334" s="96"/>
      <c r="E334" s="96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</row>
    <row r="335" spans="1:47" ht="12.75" customHeight="1" x14ac:dyDescent="0.25">
      <c r="A335" s="94"/>
      <c r="B335" s="96"/>
      <c r="C335" s="96"/>
      <c r="D335" s="96"/>
      <c r="E335" s="96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</row>
    <row r="336" spans="1:47" ht="12.75" customHeight="1" x14ac:dyDescent="0.25">
      <c r="A336" s="94"/>
      <c r="B336" s="96"/>
      <c r="C336" s="96"/>
      <c r="D336" s="96"/>
      <c r="E336" s="96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</row>
    <row r="337" spans="1:47" ht="12.75" customHeight="1" x14ac:dyDescent="0.25">
      <c r="A337" s="94"/>
      <c r="B337" s="96"/>
      <c r="C337" s="96"/>
      <c r="D337" s="96"/>
      <c r="E337" s="96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</row>
    <row r="338" spans="1:47" ht="12.75" customHeight="1" x14ac:dyDescent="0.25">
      <c r="A338" s="94"/>
      <c r="B338" s="96"/>
      <c r="C338" s="96"/>
      <c r="D338" s="96"/>
      <c r="E338" s="96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</row>
    <row r="339" spans="1:47" ht="12.75" customHeight="1" x14ac:dyDescent="0.25">
      <c r="A339" s="94"/>
      <c r="B339" s="96"/>
      <c r="C339" s="96"/>
      <c r="D339" s="96"/>
      <c r="E339" s="96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</row>
    <row r="340" spans="1:47" ht="12.75" customHeight="1" x14ac:dyDescent="0.25">
      <c r="A340" s="94"/>
      <c r="B340" s="96"/>
      <c r="C340" s="96"/>
      <c r="D340" s="96"/>
      <c r="E340" s="96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</row>
    <row r="341" spans="1:47" ht="12.75" customHeight="1" x14ac:dyDescent="0.25">
      <c r="A341" s="94"/>
      <c r="B341" s="96"/>
      <c r="C341" s="96"/>
      <c r="D341" s="96"/>
      <c r="E341" s="96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</row>
    <row r="342" spans="1:47" ht="12.75" customHeight="1" x14ac:dyDescent="0.25">
      <c r="A342" s="94"/>
      <c r="B342" s="96"/>
      <c r="C342" s="96"/>
      <c r="D342" s="96"/>
      <c r="E342" s="96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</row>
    <row r="343" spans="1:47" ht="12.75" customHeight="1" x14ac:dyDescent="0.25">
      <c r="A343" s="94"/>
      <c r="B343" s="96"/>
      <c r="C343" s="96"/>
      <c r="D343" s="96"/>
      <c r="E343" s="96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</row>
    <row r="344" spans="1:47" ht="12.75" customHeight="1" x14ac:dyDescent="0.25">
      <c r="A344" s="94"/>
      <c r="B344" s="96"/>
      <c r="C344" s="96"/>
      <c r="D344" s="96"/>
      <c r="E344" s="96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</row>
    <row r="345" spans="1:47" ht="12.75" customHeight="1" x14ac:dyDescent="0.25">
      <c r="A345" s="94"/>
      <c r="B345" s="96"/>
      <c r="C345" s="96"/>
      <c r="D345" s="96"/>
      <c r="E345" s="96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</row>
    <row r="346" spans="1:47" ht="12.75" customHeight="1" x14ac:dyDescent="0.25">
      <c r="A346" s="94"/>
      <c r="B346" s="96"/>
      <c r="C346" s="96"/>
      <c r="D346" s="96"/>
      <c r="E346" s="96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</row>
    <row r="347" spans="1:47" ht="12.75" customHeight="1" x14ac:dyDescent="0.25">
      <c r="A347" s="94"/>
      <c r="B347" s="96"/>
      <c r="C347" s="96"/>
      <c r="D347" s="96"/>
      <c r="E347" s="96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</row>
    <row r="348" spans="1:47" ht="12.75" customHeight="1" x14ac:dyDescent="0.25">
      <c r="A348" s="94"/>
      <c r="B348" s="96"/>
      <c r="C348" s="96"/>
      <c r="D348" s="96"/>
      <c r="E348" s="96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</row>
    <row r="349" spans="1:47" ht="12.75" customHeight="1" x14ac:dyDescent="0.25">
      <c r="A349" s="94"/>
      <c r="B349" s="96"/>
      <c r="C349" s="96"/>
      <c r="D349" s="96"/>
      <c r="E349" s="96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</row>
    <row r="350" spans="1:47" ht="12.75" customHeight="1" x14ac:dyDescent="0.25">
      <c r="A350" s="94"/>
      <c r="B350" s="96"/>
      <c r="C350" s="96"/>
      <c r="D350" s="96"/>
      <c r="E350" s="96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</row>
    <row r="351" spans="1:47" ht="12.75" customHeight="1" x14ac:dyDescent="0.25">
      <c r="A351" s="94"/>
      <c r="B351" s="96"/>
      <c r="C351" s="96"/>
      <c r="D351" s="96"/>
      <c r="E351" s="96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</row>
    <row r="352" spans="1:47" ht="12.75" customHeight="1" x14ac:dyDescent="0.25">
      <c r="A352" s="94"/>
      <c r="B352" s="96"/>
      <c r="C352" s="96"/>
      <c r="D352" s="96"/>
      <c r="E352" s="96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</row>
    <row r="353" spans="1:47" ht="12.75" customHeight="1" x14ac:dyDescent="0.25">
      <c r="A353" s="94"/>
      <c r="B353" s="96"/>
      <c r="C353" s="96"/>
      <c r="D353" s="96"/>
      <c r="E353" s="96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</row>
    <row r="354" spans="1:47" ht="12.75" customHeight="1" x14ac:dyDescent="0.25">
      <c r="A354" s="94"/>
      <c r="B354" s="96"/>
      <c r="C354" s="96"/>
      <c r="D354" s="96"/>
      <c r="E354" s="96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</row>
    <row r="355" spans="1:47" ht="12.75" customHeight="1" x14ac:dyDescent="0.25">
      <c r="A355" s="94"/>
      <c r="B355" s="96"/>
      <c r="C355" s="96"/>
      <c r="D355" s="96"/>
      <c r="E355" s="96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</row>
    <row r="356" spans="1:47" ht="12.75" customHeight="1" x14ac:dyDescent="0.25">
      <c r="A356" s="94"/>
      <c r="B356" s="96"/>
      <c r="C356" s="96"/>
      <c r="D356" s="96"/>
      <c r="E356" s="96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</row>
    <row r="357" spans="1:47" ht="12.75" customHeight="1" x14ac:dyDescent="0.25">
      <c r="A357" s="94"/>
      <c r="B357" s="96"/>
      <c r="C357" s="96"/>
      <c r="D357" s="96"/>
      <c r="E357" s="96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</row>
    <row r="358" spans="1:47" ht="12.75" customHeight="1" x14ac:dyDescent="0.25">
      <c r="A358" s="94"/>
      <c r="B358" s="96"/>
      <c r="C358" s="96"/>
      <c r="D358" s="96"/>
      <c r="E358" s="96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</row>
    <row r="359" spans="1:47" ht="12.75" customHeight="1" x14ac:dyDescent="0.25">
      <c r="A359" s="94"/>
      <c r="B359" s="96"/>
      <c r="C359" s="96"/>
      <c r="D359" s="96"/>
      <c r="E359" s="96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</row>
    <row r="360" spans="1:47" ht="12.75" customHeight="1" x14ac:dyDescent="0.25">
      <c r="A360" s="94"/>
      <c r="B360" s="96"/>
      <c r="C360" s="96"/>
      <c r="D360" s="96"/>
      <c r="E360" s="96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</row>
    <row r="361" spans="1:47" ht="12.75" customHeight="1" x14ac:dyDescent="0.25">
      <c r="A361" s="94"/>
      <c r="B361" s="96"/>
      <c r="C361" s="96"/>
      <c r="D361" s="96"/>
      <c r="E361" s="96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</row>
    <row r="362" spans="1:47" ht="12.75" customHeight="1" x14ac:dyDescent="0.25">
      <c r="A362" s="94"/>
      <c r="B362" s="96"/>
      <c r="C362" s="96"/>
      <c r="D362" s="96"/>
      <c r="E362" s="96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</row>
    <row r="363" spans="1:47" ht="12.75" customHeight="1" x14ac:dyDescent="0.25">
      <c r="A363" s="94"/>
      <c r="B363" s="96"/>
      <c r="C363" s="96"/>
      <c r="D363" s="96"/>
      <c r="E363" s="96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</row>
    <row r="364" spans="1:47" ht="12.75" customHeight="1" x14ac:dyDescent="0.25">
      <c r="A364" s="94"/>
      <c r="B364" s="96"/>
      <c r="C364" s="96"/>
      <c r="D364" s="96"/>
      <c r="E364" s="96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</row>
    <row r="365" spans="1:47" ht="12.75" customHeight="1" x14ac:dyDescent="0.25">
      <c r="A365" s="94"/>
      <c r="B365" s="96"/>
      <c r="C365" s="96"/>
      <c r="D365" s="96"/>
      <c r="E365" s="96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</row>
    <row r="366" spans="1:47" ht="12.75" customHeight="1" x14ac:dyDescent="0.25">
      <c r="A366" s="94"/>
      <c r="B366" s="96"/>
      <c r="C366" s="96"/>
      <c r="D366" s="96"/>
      <c r="E366" s="96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</row>
    <row r="367" spans="1:47" ht="12.75" customHeight="1" x14ac:dyDescent="0.25">
      <c r="A367" s="94"/>
      <c r="B367" s="96"/>
      <c r="C367" s="96"/>
      <c r="D367" s="96"/>
      <c r="E367" s="96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</row>
    <row r="368" spans="1:47" ht="12.75" customHeight="1" x14ac:dyDescent="0.25">
      <c r="A368" s="94"/>
      <c r="B368" s="96"/>
      <c r="C368" s="96"/>
      <c r="D368" s="96"/>
      <c r="E368" s="96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</row>
    <row r="369" spans="1:47" ht="12.75" customHeight="1" x14ac:dyDescent="0.25">
      <c r="A369" s="94"/>
      <c r="B369" s="96"/>
      <c r="C369" s="96"/>
      <c r="D369" s="96"/>
      <c r="E369" s="96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</row>
    <row r="370" spans="1:47" ht="12.75" customHeight="1" x14ac:dyDescent="0.25">
      <c r="A370" s="94"/>
      <c r="B370" s="96"/>
      <c r="C370" s="96"/>
      <c r="D370" s="96"/>
      <c r="E370" s="96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</row>
    <row r="371" spans="1:47" ht="12.75" customHeight="1" x14ac:dyDescent="0.25">
      <c r="A371" s="94"/>
      <c r="B371" s="96"/>
      <c r="C371" s="96"/>
      <c r="D371" s="96"/>
      <c r="E371" s="96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</row>
    <row r="372" spans="1:47" ht="12.75" customHeight="1" x14ac:dyDescent="0.25">
      <c r="A372" s="94"/>
      <c r="B372" s="96"/>
      <c r="C372" s="96"/>
      <c r="D372" s="96"/>
      <c r="E372" s="96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</row>
    <row r="373" spans="1:47" ht="12.75" customHeight="1" x14ac:dyDescent="0.25">
      <c r="A373" s="94"/>
      <c r="B373" s="96"/>
      <c r="C373" s="96"/>
      <c r="D373" s="96"/>
      <c r="E373" s="96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</row>
    <row r="374" spans="1:47" ht="12.75" customHeight="1" x14ac:dyDescent="0.25">
      <c r="A374" s="94"/>
      <c r="B374" s="96"/>
      <c r="C374" s="96"/>
      <c r="D374" s="96"/>
      <c r="E374" s="96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</row>
    <row r="375" spans="1:47" ht="12.75" customHeight="1" x14ac:dyDescent="0.25">
      <c r="A375" s="94"/>
      <c r="B375" s="96"/>
      <c r="C375" s="96"/>
      <c r="D375" s="96"/>
      <c r="E375" s="96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</row>
    <row r="376" spans="1:47" ht="12.75" customHeight="1" x14ac:dyDescent="0.25">
      <c r="A376" s="94"/>
      <c r="B376" s="96"/>
      <c r="C376" s="96"/>
      <c r="D376" s="96"/>
      <c r="E376" s="96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</row>
    <row r="377" spans="1:47" ht="12.75" customHeight="1" x14ac:dyDescent="0.25">
      <c r="A377" s="94"/>
      <c r="B377" s="96"/>
      <c r="C377" s="96"/>
      <c r="D377" s="96"/>
      <c r="E377" s="96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</row>
    <row r="378" spans="1:47" ht="12.75" customHeight="1" x14ac:dyDescent="0.25">
      <c r="A378" s="94"/>
      <c r="B378" s="96"/>
      <c r="C378" s="96"/>
      <c r="D378" s="96"/>
      <c r="E378" s="96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</row>
    <row r="379" spans="1:47" ht="12.75" customHeight="1" x14ac:dyDescent="0.25">
      <c r="A379" s="94"/>
      <c r="B379" s="96"/>
      <c r="C379" s="96"/>
      <c r="D379" s="96"/>
      <c r="E379" s="96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</row>
    <row r="380" spans="1:47" ht="12.75" customHeight="1" x14ac:dyDescent="0.25">
      <c r="A380" s="94"/>
      <c r="B380" s="96"/>
      <c r="C380" s="96"/>
      <c r="D380" s="96"/>
      <c r="E380" s="96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</row>
    <row r="381" spans="1:47" ht="12.75" customHeight="1" x14ac:dyDescent="0.25">
      <c r="A381" s="94"/>
      <c r="B381" s="96"/>
      <c r="C381" s="96"/>
      <c r="D381" s="96"/>
      <c r="E381" s="96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</row>
    <row r="382" spans="1:47" ht="12.75" customHeight="1" x14ac:dyDescent="0.25">
      <c r="A382" s="94"/>
      <c r="B382" s="96"/>
      <c r="C382" s="96"/>
      <c r="D382" s="96"/>
      <c r="E382" s="96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</row>
    <row r="383" spans="1:47" ht="12.75" customHeight="1" x14ac:dyDescent="0.25">
      <c r="A383" s="94"/>
      <c r="B383" s="96"/>
      <c r="C383" s="96"/>
      <c r="D383" s="96"/>
      <c r="E383" s="96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</row>
    <row r="384" spans="1:47" ht="12.75" customHeight="1" x14ac:dyDescent="0.25">
      <c r="A384" s="94"/>
      <c r="B384" s="96"/>
      <c r="C384" s="96"/>
      <c r="D384" s="96"/>
      <c r="E384" s="96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</row>
    <row r="385" spans="1:47" ht="12.75" customHeight="1" x14ac:dyDescent="0.25">
      <c r="A385" s="94"/>
      <c r="B385" s="96"/>
      <c r="C385" s="96"/>
      <c r="D385" s="96"/>
      <c r="E385" s="96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</row>
    <row r="386" spans="1:47" ht="12.75" customHeight="1" x14ac:dyDescent="0.25">
      <c r="A386" s="94"/>
      <c r="B386" s="96"/>
      <c r="C386" s="96"/>
      <c r="D386" s="96"/>
      <c r="E386" s="96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</row>
    <row r="387" spans="1:47" ht="12.75" customHeight="1" x14ac:dyDescent="0.25">
      <c r="A387" s="94"/>
      <c r="B387" s="96"/>
      <c r="C387" s="96"/>
      <c r="D387" s="96"/>
      <c r="E387" s="96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</row>
    <row r="388" spans="1:47" ht="12.75" customHeight="1" x14ac:dyDescent="0.25">
      <c r="A388" s="94"/>
      <c r="B388" s="96"/>
      <c r="C388" s="96"/>
      <c r="D388" s="96"/>
      <c r="E388" s="96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</row>
    <row r="389" spans="1:47" ht="12.75" customHeight="1" x14ac:dyDescent="0.25">
      <c r="A389" s="94"/>
      <c r="B389" s="96"/>
      <c r="C389" s="96"/>
      <c r="D389" s="96"/>
      <c r="E389" s="96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</row>
    <row r="390" spans="1:47" ht="12.75" customHeight="1" x14ac:dyDescent="0.25">
      <c r="A390" s="94"/>
      <c r="B390" s="96"/>
      <c r="C390" s="96"/>
      <c r="D390" s="96"/>
      <c r="E390" s="96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</row>
    <row r="391" spans="1:47" ht="12.75" customHeight="1" x14ac:dyDescent="0.25">
      <c r="A391" s="94"/>
      <c r="B391" s="96"/>
      <c r="C391" s="96"/>
      <c r="D391" s="96"/>
      <c r="E391" s="96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</row>
    <row r="392" spans="1:47" ht="12.75" customHeight="1" x14ac:dyDescent="0.25">
      <c r="A392" s="94"/>
      <c r="B392" s="96"/>
      <c r="C392" s="96"/>
      <c r="D392" s="96"/>
      <c r="E392" s="96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</row>
    <row r="393" spans="1:47" ht="12.75" customHeight="1" x14ac:dyDescent="0.25">
      <c r="A393" s="94"/>
      <c r="B393" s="96"/>
      <c r="C393" s="96"/>
      <c r="D393" s="96"/>
      <c r="E393" s="96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</row>
    <row r="394" spans="1:47" ht="12.75" customHeight="1" x14ac:dyDescent="0.25">
      <c r="A394" s="94"/>
      <c r="B394" s="96"/>
      <c r="C394" s="96"/>
      <c r="D394" s="96"/>
      <c r="E394" s="96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</row>
    <row r="395" spans="1:47" ht="12.75" customHeight="1" x14ac:dyDescent="0.25">
      <c r="A395" s="94"/>
      <c r="B395" s="96"/>
      <c r="C395" s="96"/>
      <c r="D395" s="96"/>
      <c r="E395" s="96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</row>
    <row r="396" spans="1:47" ht="12.75" customHeight="1" x14ac:dyDescent="0.25">
      <c r="A396" s="94"/>
      <c r="B396" s="96"/>
      <c r="C396" s="96"/>
      <c r="D396" s="96"/>
      <c r="E396" s="96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</row>
    <row r="397" spans="1:47" ht="12.75" customHeight="1" x14ac:dyDescent="0.25">
      <c r="A397" s="94"/>
      <c r="B397" s="96"/>
      <c r="C397" s="96"/>
      <c r="D397" s="96"/>
      <c r="E397" s="96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</row>
    <row r="398" spans="1:47" ht="12.75" customHeight="1" x14ac:dyDescent="0.25">
      <c r="A398" s="94"/>
      <c r="B398" s="96"/>
      <c r="C398" s="96"/>
      <c r="D398" s="96"/>
      <c r="E398" s="96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</row>
    <row r="399" spans="1:47" ht="12.75" customHeight="1" x14ac:dyDescent="0.25">
      <c r="A399" s="94"/>
      <c r="B399" s="96"/>
      <c r="C399" s="96"/>
      <c r="D399" s="96"/>
      <c r="E399" s="96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</row>
    <row r="400" spans="1:47" ht="12.75" customHeight="1" x14ac:dyDescent="0.25">
      <c r="A400" s="94"/>
      <c r="B400" s="96"/>
      <c r="C400" s="96"/>
      <c r="D400" s="96"/>
      <c r="E400" s="96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</row>
    <row r="401" spans="1:47" ht="12.75" customHeight="1" x14ac:dyDescent="0.25">
      <c r="A401" s="94"/>
      <c r="B401" s="96"/>
      <c r="C401" s="96"/>
      <c r="D401" s="96"/>
      <c r="E401" s="96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</row>
    <row r="402" spans="1:47" ht="12.75" customHeight="1" x14ac:dyDescent="0.25">
      <c r="A402" s="94"/>
      <c r="B402" s="96"/>
      <c r="C402" s="96"/>
      <c r="D402" s="96"/>
      <c r="E402" s="96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</row>
    <row r="403" spans="1:47" ht="12.75" customHeight="1" x14ac:dyDescent="0.25">
      <c r="A403" s="94"/>
      <c r="B403" s="96"/>
      <c r="C403" s="96"/>
      <c r="D403" s="96"/>
      <c r="E403" s="96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</row>
    <row r="404" spans="1:47" ht="12.75" customHeight="1" x14ac:dyDescent="0.25">
      <c r="A404" s="94"/>
      <c r="B404" s="96"/>
      <c r="C404" s="96"/>
      <c r="D404" s="96"/>
      <c r="E404" s="96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</row>
    <row r="405" spans="1:47" ht="12.75" customHeight="1" x14ac:dyDescent="0.25">
      <c r="A405" s="94"/>
      <c r="B405" s="96"/>
      <c r="C405" s="96"/>
      <c r="D405" s="96"/>
      <c r="E405" s="96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</row>
    <row r="406" spans="1:47" ht="12.75" customHeight="1" x14ac:dyDescent="0.25">
      <c r="A406" s="94"/>
      <c r="B406" s="96"/>
      <c r="C406" s="96"/>
      <c r="D406" s="96"/>
      <c r="E406" s="96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</row>
    <row r="407" spans="1:47" ht="12.75" customHeight="1" x14ac:dyDescent="0.25">
      <c r="A407" s="94"/>
      <c r="B407" s="96"/>
      <c r="C407" s="96"/>
      <c r="D407" s="96"/>
      <c r="E407" s="96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</row>
    <row r="408" spans="1:47" ht="12.75" customHeight="1" x14ac:dyDescent="0.25">
      <c r="A408" s="94"/>
      <c r="B408" s="96"/>
      <c r="C408" s="96"/>
      <c r="D408" s="96"/>
      <c r="E408" s="96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</row>
    <row r="409" spans="1:47" ht="12.75" customHeight="1" x14ac:dyDescent="0.25">
      <c r="A409" s="94"/>
      <c r="B409" s="96"/>
      <c r="C409" s="96"/>
      <c r="D409" s="96"/>
      <c r="E409" s="96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</row>
    <row r="410" spans="1:47" ht="12.75" customHeight="1" x14ac:dyDescent="0.25">
      <c r="A410" s="94"/>
      <c r="B410" s="96"/>
      <c r="C410" s="96"/>
      <c r="D410" s="96"/>
      <c r="E410" s="96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</row>
    <row r="411" spans="1:47" ht="12.75" customHeight="1" x14ac:dyDescent="0.25">
      <c r="A411" s="94"/>
      <c r="B411" s="96"/>
      <c r="C411" s="96"/>
      <c r="D411" s="96"/>
      <c r="E411" s="96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</row>
    <row r="412" spans="1:47" ht="12.75" customHeight="1" x14ac:dyDescent="0.25">
      <c r="A412" s="94"/>
      <c r="B412" s="96"/>
      <c r="C412" s="96"/>
      <c r="D412" s="96"/>
      <c r="E412" s="96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</row>
    <row r="413" spans="1:47" ht="12.75" customHeight="1" x14ac:dyDescent="0.25">
      <c r="A413" s="94"/>
      <c r="B413" s="96"/>
      <c r="C413" s="96"/>
      <c r="D413" s="96"/>
      <c r="E413" s="96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</row>
    <row r="414" spans="1:47" ht="12.75" customHeight="1" x14ac:dyDescent="0.25">
      <c r="A414" s="94"/>
      <c r="B414" s="96"/>
      <c r="C414" s="96"/>
      <c r="D414" s="96"/>
      <c r="E414" s="96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</row>
    <row r="415" spans="1:47" ht="12.75" customHeight="1" x14ac:dyDescent="0.25">
      <c r="A415" s="94"/>
      <c r="B415" s="96"/>
      <c r="C415" s="96"/>
      <c r="D415" s="96"/>
      <c r="E415" s="96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</row>
    <row r="416" spans="1:47" ht="12.75" customHeight="1" x14ac:dyDescent="0.25">
      <c r="A416" s="94"/>
      <c r="B416" s="96"/>
      <c r="C416" s="96"/>
      <c r="D416" s="96"/>
      <c r="E416" s="96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</row>
    <row r="417" spans="1:47" ht="12.75" customHeight="1" x14ac:dyDescent="0.25">
      <c r="A417" s="94"/>
      <c r="B417" s="96"/>
      <c r="C417" s="96"/>
      <c r="D417" s="96"/>
      <c r="E417" s="96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</row>
    <row r="418" spans="1:47" ht="12.75" customHeight="1" x14ac:dyDescent="0.25">
      <c r="A418" s="94"/>
      <c r="B418" s="96"/>
      <c r="C418" s="96"/>
      <c r="D418" s="96"/>
      <c r="E418" s="96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</row>
    <row r="419" spans="1:47" ht="12.75" customHeight="1" x14ac:dyDescent="0.25">
      <c r="A419" s="94"/>
      <c r="B419" s="96"/>
      <c r="C419" s="96"/>
      <c r="D419" s="96"/>
      <c r="E419" s="96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</row>
    <row r="420" spans="1:47" ht="12.75" customHeight="1" x14ac:dyDescent="0.25">
      <c r="A420" s="94"/>
      <c r="B420" s="96"/>
      <c r="C420" s="96"/>
      <c r="D420" s="96"/>
      <c r="E420" s="96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</row>
    <row r="421" spans="1:47" ht="12.75" customHeight="1" x14ac:dyDescent="0.25">
      <c r="A421" s="94"/>
      <c r="B421" s="96"/>
      <c r="C421" s="96"/>
      <c r="D421" s="96"/>
      <c r="E421" s="96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</row>
    <row r="422" spans="1:47" ht="12.75" customHeight="1" x14ac:dyDescent="0.25">
      <c r="A422" s="94"/>
      <c r="B422" s="96"/>
      <c r="C422" s="96"/>
      <c r="D422" s="96"/>
      <c r="E422" s="96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</row>
    <row r="423" spans="1:47" ht="12.75" customHeight="1" x14ac:dyDescent="0.25">
      <c r="A423" s="94"/>
      <c r="B423" s="96"/>
      <c r="C423" s="96"/>
      <c r="D423" s="96"/>
      <c r="E423" s="96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</row>
    <row r="424" spans="1:47" ht="12.75" customHeight="1" x14ac:dyDescent="0.25">
      <c r="A424" s="94"/>
      <c r="B424" s="96"/>
      <c r="C424" s="96"/>
      <c r="D424" s="96"/>
      <c r="E424" s="96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</row>
    <row r="425" spans="1:47" ht="12.75" customHeight="1" x14ac:dyDescent="0.25">
      <c r="A425" s="94"/>
      <c r="B425" s="96"/>
      <c r="C425" s="96"/>
      <c r="D425" s="96"/>
      <c r="E425" s="96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</row>
    <row r="426" spans="1:47" ht="12.75" customHeight="1" x14ac:dyDescent="0.25">
      <c r="A426" s="94"/>
      <c r="B426" s="96"/>
      <c r="C426" s="96"/>
      <c r="D426" s="96"/>
      <c r="E426" s="96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</row>
    <row r="427" spans="1:47" ht="12.75" customHeight="1" x14ac:dyDescent="0.25">
      <c r="A427" s="94"/>
      <c r="B427" s="96"/>
      <c r="C427" s="96"/>
      <c r="D427" s="96"/>
      <c r="E427" s="96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</row>
    <row r="428" spans="1:47" ht="12.75" customHeight="1" x14ac:dyDescent="0.25">
      <c r="A428" s="94"/>
      <c r="B428" s="96"/>
      <c r="C428" s="96"/>
      <c r="D428" s="96"/>
      <c r="E428" s="96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</row>
    <row r="429" spans="1:47" ht="12.75" customHeight="1" x14ac:dyDescent="0.25">
      <c r="A429" s="94"/>
      <c r="B429" s="96"/>
      <c r="C429" s="96"/>
      <c r="D429" s="96"/>
      <c r="E429" s="96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</row>
    <row r="430" spans="1:47" ht="12.75" customHeight="1" x14ac:dyDescent="0.25">
      <c r="A430" s="94"/>
      <c r="B430" s="96"/>
      <c r="C430" s="96"/>
      <c r="D430" s="96"/>
      <c r="E430" s="96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</row>
    <row r="431" spans="1:47" ht="12.75" customHeight="1" x14ac:dyDescent="0.25">
      <c r="A431" s="94"/>
      <c r="B431" s="96"/>
      <c r="C431" s="96"/>
      <c r="D431" s="96"/>
      <c r="E431" s="96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</row>
    <row r="432" spans="1:47" ht="12.75" customHeight="1" x14ac:dyDescent="0.25">
      <c r="A432" s="94"/>
      <c r="B432" s="96"/>
      <c r="C432" s="96"/>
      <c r="D432" s="96"/>
      <c r="E432" s="96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</row>
    <row r="433" spans="1:47" ht="12.75" customHeight="1" x14ac:dyDescent="0.25">
      <c r="A433" s="94"/>
      <c r="B433" s="96"/>
      <c r="C433" s="96"/>
      <c r="D433" s="96"/>
      <c r="E433" s="96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</row>
    <row r="434" spans="1:47" ht="12.75" customHeight="1" x14ac:dyDescent="0.25">
      <c r="A434" s="94"/>
      <c r="B434" s="96"/>
      <c r="C434" s="96"/>
      <c r="D434" s="96"/>
      <c r="E434" s="96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</row>
    <row r="435" spans="1:47" ht="12.75" customHeight="1" x14ac:dyDescent="0.25">
      <c r="A435" s="94"/>
      <c r="B435" s="96"/>
      <c r="C435" s="96"/>
      <c r="D435" s="96"/>
      <c r="E435" s="96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</row>
    <row r="436" spans="1:47" ht="12.75" customHeight="1" x14ac:dyDescent="0.25">
      <c r="A436" s="94"/>
      <c r="B436" s="96"/>
      <c r="C436" s="96"/>
      <c r="D436" s="96"/>
      <c r="E436" s="96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</row>
    <row r="437" spans="1:47" ht="12.75" customHeight="1" x14ac:dyDescent="0.25">
      <c r="A437" s="94"/>
      <c r="B437" s="96"/>
      <c r="C437" s="96"/>
      <c r="D437" s="96"/>
      <c r="E437" s="96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</row>
    <row r="438" spans="1:47" ht="12.75" customHeight="1" x14ac:dyDescent="0.25">
      <c r="A438" s="94"/>
      <c r="B438" s="96"/>
      <c r="C438" s="96"/>
      <c r="D438" s="96"/>
      <c r="E438" s="96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</row>
    <row r="439" spans="1:47" ht="12.75" customHeight="1" x14ac:dyDescent="0.25">
      <c r="A439" s="94"/>
      <c r="B439" s="96"/>
      <c r="C439" s="96"/>
      <c r="D439" s="96"/>
      <c r="E439" s="96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</row>
    <row r="440" spans="1:47" ht="12.75" customHeight="1" x14ac:dyDescent="0.25">
      <c r="A440" s="94"/>
      <c r="B440" s="96"/>
      <c r="C440" s="96"/>
      <c r="D440" s="96"/>
      <c r="E440" s="96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</row>
    <row r="441" spans="1:47" ht="12.75" customHeight="1" x14ac:dyDescent="0.25">
      <c r="A441" s="94"/>
      <c r="B441" s="96"/>
      <c r="C441" s="96"/>
      <c r="D441" s="96"/>
      <c r="E441" s="96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</row>
    <row r="442" spans="1:47" ht="12.75" customHeight="1" x14ac:dyDescent="0.25">
      <c r="A442" s="94"/>
      <c r="B442" s="96"/>
      <c r="C442" s="96"/>
      <c r="D442" s="96"/>
      <c r="E442" s="96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</row>
    <row r="443" spans="1:47" ht="12.75" customHeight="1" x14ac:dyDescent="0.25">
      <c r="A443" s="94"/>
      <c r="B443" s="96"/>
      <c r="C443" s="96"/>
      <c r="D443" s="96"/>
      <c r="E443" s="96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</row>
    <row r="444" spans="1:47" ht="12.75" customHeight="1" x14ac:dyDescent="0.25">
      <c r="A444" s="94"/>
      <c r="B444" s="96"/>
      <c r="C444" s="96"/>
      <c r="D444" s="96"/>
      <c r="E444" s="96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</row>
    <row r="445" spans="1:47" ht="12.75" customHeight="1" x14ac:dyDescent="0.25">
      <c r="A445" s="94"/>
      <c r="B445" s="96"/>
      <c r="C445" s="96"/>
      <c r="D445" s="96"/>
      <c r="E445" s="96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</row>
    <row r="446" spans="1:47" ht="12.75" customHeight="1" x14ac:dyDescent="0.25">
      <c r="A446" s="94"/>
      <c r="B446" s="96"/>
      <c r="C446" s="96"/>
      <c r="D446" s="96"/>
      <c r="E446" s="96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</row>
    <row r="447" spans="1:47" ht="12.75" customHeight="1" x14ac:dyDescent="0.25">
      <c r="A447" s="94"/>
      <c r="B447" s="96"/>
      <c r="C447" s="96"/>
      <c r="D447" s="96"/>
      <c r="E447" s="96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</row>
    <row r="448" spans="1:47" ht="12.75" customHeight="1" x14ac:dyDescent="0.25">
      <c r="A448" s="94"/>
      <c r="B448" s="96"/>
      <c r="C448" s="96"/>
      <c r="D448" s="96"/>
      <c r="E448" s="96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</row>
    <row r="449" spans="1:47" ht="12.75" customHeight="1" x14ac:dyDescent="0.25">
      <c r="A449" s="94"/>
      <c r="B449" s="96"/>
      <c r="C449" s="96"/>
      <c r="D449" s="96"/>
      <c r="E449" s="96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</row>
    <row r="450" spans="1:47" ht="12.75" customHeight="1" x14ac:dyDescent="0.25">
      <c r="A450" s="94"/>
      <c r="B450" s="96"/>
      <c r="C450" s="96"/>
      <c r="D450" s="96"/>
      <c r="E450" s="96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</row>
    <row r="451" spans="1:47" ht="12.75" customHeight="1" x14ac:dyDescent="0.25">
      <c r="A451" s="94"/>
      <c r="B451" s="96"/>
      <c r="C451" s="96"/>
      <c r="D451" s="96"/>
      <c r="E451" s="96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</row>
    <row r="452" spans="1:47" ht="12.75" customHeight="1" x14ac:dyDescent="0.25">
      <c r="A452" s="94"/>
      <c r="B452" s="96"/>
      <c r="C452" s="96"/>
      <c r="D452" s="96"/>
      <c r="E452" s="96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</row>
    <row r="453" spans="1:47" ht="12.75" customHeight="1" x14ac:dyDescent="0.25">
      <c r="A453" s="94"/>
      <c r="B453" s="96"/>
      <c r="C453" s="96"/>
      <c r="D453" s="96"/>
      <c r="E453" s="96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</row>
    <row r="454" spans="1:47" ht="12.75" customHeight="1" x14ac:dyDescent="0.25">
      <c r="A454" s="94"/>
      <c r="B454" s="96"/>
      <c r="C454" s="96"/>
      <c r="D454" s="96"/>
      <c r="E454" s="96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</row>
    <row r="455" spans="1:47" ht="12.75" customHeight="1" x14ac:dyDescent="0.25">
      <c r="A455" s="94"/>
      <c r="B455" s="96"/>
      <c r="C455" s="96"/>
      <c r="D455" s="96"/>
      <c r="E455" s="96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</row>
    <row r="456" spans="1:47" ht="12.75" customHeight="1" x14ac:dyDescent="0.25">
      <c r="A456" s="94"/>
      <c r="B456" s="96"/>
      <c r="C456" s="96"/>
      <c r="D456" s="96"/>
      <c r="E456" s="96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</row>
    <row r="457" spans="1:47" ht="12.75" customHeight="1" x14ac:dyDescent="0.25">
      <c r="A457" s="94"/>
      <c r="B457" s="96"/>
      <c r="C457" s="96"/>
      <c r="D457" s="96"/>
      <c r="E457" s="96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</row>
    <row r="458" spans="1:47" ht="12.75" customHeight="1" x14ac:dyDescent="0.25">
      <c r="A458" s="94"/>
      <c r="B458" s="96"/>
      <c r="C458" s="96"/>
      <c r="D458" s="96"/>
      <c r="E458" s="96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</row>
    <row r="459" spans="1:47" ht="12.75" customHeight="1" x14ac:dyDescent="0.25">
      <c r="A459" s="94"/>
      <c r="B459" s="96"/>
      <c r="C459" s="96"/>
      <c r="D459" s="96"/>
      <c r="E459" s="96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</row>
    <row r="460" spans="1:47" ht="12.75" customHeight="1" x14ac:dyDescent="0.25">
      <c r="A460" s="94"/>
      <c r="B460" s="96"/>
      <c r="C460" s="96"/>
      <c r="D460" s="96"/>
      <c r="E460" s="96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</row>
    <row r="461" spans="1:47" ht="12.75" customHeight="1" x14ac:dyDescent="0.25">
      <c r="A461" s="94"/>
      <c r="B461" s="96"/>
      <c r="C461" s="96"/>
      <c r="D461" s="96"/>
      <c r="E461" s="96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</row>
    <row r="462" spans="1:47" ht="12.75" customHeight="1" x14ac:dyDescent="0.25">
      <c r="A462" s="94"/>
      <c r="B462" s="96"/>
      <c r="C462" s="96"/>
      <c r="D462" s="96"/>
      <c r="E462" s="96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</row>
    <row r="463" spans="1:47" ht="12.75" customHeight="1" x14ac:dyDescent="0.25">
      <c r="A463" s="94"/>
      <c r="B463" s="96"/>
      <c r="C463" s="96"/>
      <c r="D463" s="96"/>
      <c r="E463" s="96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</row>
    <row r="464" spans="1:47" ht="12.75" customHeight="1" x14ac:dyDescent="0.25">
      <c r="A464" s="94"/>
      <c r="B464" s="96"/>
      <c r="C464" s="96"/>
      <c r="D464" s="96"/>
      <c r="E464" s="96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</row>
    <row r="465" spans="1:47" ht="12.75" customHeight="1" x14ac:dyDescent="0.25">
      <c r="A465" s="94"/>
      <c r="B465" s="96"/>
      <c r="C465" s="96"/>
      <c r="D465" s="96"/>
      <c r="E465" s="96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</row>
    <row r="466" spans="1:47" ht="12.75" customHeight="1" x14ac:dyDescent="0.25">
      <c r="A466" s="94"/>
      <c r="B466" s="96"/>
      <c r="C466" s="96"/>
      <c r="D466" s="96"/>
      <c r="E466" s="96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</row>
    <row r="467" spans="1:47" ht="12.75" customHeight="1" x14ac:dyDescent="0.25">
      <c r="A467" s="94"/>
      <c r="B467" s="96"/>
      <c r="C467" s="96"/>
      <c r="D467" s="96"/>
      <c r="E467" s="96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</row>
    <row r="468" spans="1:47" ht="12.75" customHeight="1" x14ac:dyDescent="0.25">
      <c r="A468" s="94"/>
      <c r="B468" s="96"/>
      <c r="C468" s="96"/>
      <c r="D468" s="96"/>
      <c r="E468" s="96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</row>
    <row r="469" spans="1:47" ht="12.75" customHeight="1" x14ac:dyDescent="0.25">
      <c r="A469" s="94"/>
      <c r="B469" s="96"/>
      <c r="C469" s="96"/>
      <c r="D469" s="96"/>
      <c r="E469" s="96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</row>
    <row r="470" spans="1:47" ht="12.75" customHeight="1" x14ac:dyDescent="0.25">
      <c r="A470" s="94"/>
      <c r="B470" s="96"/>
      <c r="C470" s="96"/>
      <c r="D470" s="96"/>
      <c r="E470" s="96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</row>
    <row r="471" spans="1:47" ht="12.75" customHeight="1" x14ac:dyDescent="0.25">
      <c r="A471" s="94"/>
      <c r="B471" s="96"/>
      <c r="C471" s="96"/>
      <c r="D471" s="96"/>
      <c r="E471" s="96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</row>
    <row r="472" spans="1:47" ht="12.75" customHeight="1" x14ac:dyDescent="0.25">
      <c r="A472" s="94"/>
      <c r="B472" s="96"/>
      <c r="C472" s="96"/>
      <c r="D472" s="96"/>
      <c r="E472" s="96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</row>
    <row r="473" spans="1:47" ht="12.75" customHeight="1" x14ac:dyDescent="0.25">
      <c r="A473" s="94"/>
      <c r="B473" s="96"/>
      <c r="C473" s="96"/>
      <c r="D473" s="96"/>
      <c r="E473" s="96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</row>
    <row r="474" spans="1:47" ht="12.75" customHeight="1" x14ac:dyDescent="0.25">
      <c r="A474" s="94"/>
      <c r="B474" s="96"/>
      <c r="C474" s="96"/>
      <c r="D474" s="96"/>
      <c r="E474" s="96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</row>
    <row r="475" spans="1:47" ht="12.75" customHeight="1" x14ac:dyDescent="0.25">
      <c r="A475" s="94"/>
      <c r="B475" s="96"/>
      <c r="C475" s="96"/>
      <c r="D475" s="96"/>
      <c r="E475" s="96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</row>
    <row r="476" spans="1:47" ht="12.75" customHeight="1" x14ac:dyDescent="0.25">
      <c r="A476" s="94"/>
      <c r="B476" s="96"/>
      <c r="C476" s="96"/>
      <c r="D476" s="96"/>
      <c r="E476" s="96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</row>
    <row r="477" spans="1:47" ht="12.75" customHeight="1" x14ac:dyDescent="0.25">
      <c r="A477" s="94"/>
      <c r="B477" s="96"/>
      <c r="C477" s="96"/>
      <c r="D477" s="96"/>
      <c r="E477" s="96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</row>
    <row r="478" spans="1:47" ht="12.75" customHeight="1" x14ac:dyDescent="0.25">
      <c r="A478" s="94"/>
      <c r="B478" s="96"/>
      <c r="C478" s="96"/>
      <c r="D478" s="96"/>
      <c r="E478" s="96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</row>
    <row r="479" spans="1:47" ht="12.75" customHeight="1" x14ac:dyDescent="0.25">
      <c r="A479" s="94"/>
      <c r="B479" s="96"/>
      <c r="C479" s="96"/>
      <c r="D479" s="96"/>
      <c r="E479" s="96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</row>
    <row r="480" spans="1:47" ht="12.75" customHeight="1" x14ac:dyDescent="0.25">
      <c r="A480" s="94"/>
      <c r="B480" s="96"/>
      <c r="C480" s="96"/>
      <c r="D480" s="96"/>
      <c r="E480" s="96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</row>
    <row r="481" spans="1:47" ht="12.75" customHeight="1" x14ac:dyDescent="0.25">
      <c r="A481" s="94"/>
      <c r="B481" s="96"/>
      <c r="C481" s="96"/>
      <c r="D481" s="96"/>
      <c r="E481" s="96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</row>
    <row r="482" spans="1:47" ht="12.75" customHeight="1" x14ac:dyDescent="0.25">
      <c r="A482" s="94"/>
      <c r="B482" s="96"/>
      <c r="C482" s="96"/>
      <c r="D482" s="96"/>
      <c r="E482" s="96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</row>
    <row r="483" spans="1:47" ht="12.75" customHeight="1" x14ac:dyDescent="0.25">
      <c r="A483" s="94"/>
      <c r="B483" s="96"/>
      <c r="C483" s="96"/>
      <c r="D483" s="96"/>
      <c r="E483" s="96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</row>
    <row r="484" spans="1:47" ht="12.75" customHeight="1" x14ac:dyDescent="0.25">
      <c r="A484" s="94"/>
      <c r="B484" s="96"/>
      <c r="C484" s="96"/>
      <c r="D484" s="96"/>
      <c r="E484" s="96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</row>
    <row r="485" spans="1:47" ht="12.75" customHeight="1" x14ac:dyDescent="0.25">
      <c r="A485" s="94"/>
      <c r="B485" s="96"/>
      <c r="C485" s="96"/>
      <c r="D485" s="96"/>
      <c r="E485" s="96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</row>
    <row r="486" spans="1:47" ht="12.75" customHeight="1" x14ac:dyDescent="0.25">
      <c r="A486" s="94"/>
      <c r="B486" s="96"/>
      <c r="C486" s="96"/>
      <c r="D486" s="96"/>
      <c r="E486" s="96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</row>
    <row r="487" spans="1:47" ht="12.75" customHeight="1" x14ac:dyDescent="0.25">
      <c r="A487" s="94"/>
      <c r="B487" s="96"/>
      <c r="C487" s="96"/>
      <c r="D487" s="96"/>
      <c r="E487" s="96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</row>
    <row r="488" spans="1:47" ht="12.75" customHeight="1" x14ac:dyDescent="0.25">
      <c r="A488" s="94"/>
      <c r="B488" s="96"/>
      <c r="C488" s="96"/>
      <c r="D488" s="96"/>
      <c r="E488" s="96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</row>
    <row r="489" spans="1:47" ht="12.75" customHeight="1" x14ac:dyDescent="0.25">
      <c r="A489" s="94"/>
      <c r="B489" s="96"/>
      <c r="C489" s="96"/>
      <c r="D489" s="96"/>
      <c r="E489" s="96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</row>
    <row r="490" spans="1:47" ht="12.75" customHeight="1" x14ac:dyDescent="0.25">
      <c r="A490" s="94"/>
      <c r="B490" s="96"/>
      <c r="C490" s="96"/>
      <c r="D490" s="96"/>
      <c r="E490" s="96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</row>
    <row r="491" spans="1:47" ht="12.75" customHeight="1" x14ac:dyDescent="0.25">
      <c r="A491" s="94"/>
      <c r="B491" s="96"/>
      <c r="C491" s="96"/>
      <c r="D491" s="96"/>
      <c r="E491" s="96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</row>
    <row r="492" spans="1:47" ht="12.75" customHeight="1" x14ac:dyDescent="0.25">
      <c r="A492" s="94"/>
      <c r="B492" s="96"/>
      <c r="C492" s="96"/>
      <c r="D492" s="96"/>
      <c r="E492" s="96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</row>
    <row r="493" spans="1:47" ht="12.75" customHeight="1" x14ac:dyDescent="0.25">
      <c r="A493" s="94"/>
      <c r="B493" s="96"/>
      <c r="C493" s="96"/>
      <c r="D493" s="96"/>
      <c r="E493" s="96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</row>
    <row r="494" spans="1:47" ht="12.75" customHeight="1" x14ac:dyDescent="0.25">
      <c r="A494" s="94"/>
      <c r="B494" s="96"/>
      <c r="C494" s="96"/>
      <c r="D494" s="96"/>
      <c r="E494" s="96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</row>
    <row r="495" spans="1:47" ht="12.75" customHeight="1" x14ac:dyDescent="0.25">
      <c r="A495" s="94"/>
      <c r="B495" s="96"/>
      <c r="C495" s="96"/>
      <c r="D495" s="96"/>
      <c r="E495" s="96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</row>
    <row r="496" spans="1:47" ht="12.75" customHeight="1" x14ac:dyDescent="0.25">
      <c r="A496" s="94"/>
      <c r="B496" s="96"/>
      <c r="C496" s="96"/>
      <c r="D496" s="96"/>
      <c r="E496" s="96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</row>
    <row r="497" spans="1:47" ht="12.75" customHeight="1" x14ac:dyDescent="0.25">
      <c r="A497" s="94"/>
      <c r="B497" s="96"/>
      <c r="C497" s="96"/>
      <c r="D497" s="96"/>
      <c r="E497" s="96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</row>
    <row r="498" spans="1:47" ht="12.75" customHeight="1" x14ac:dyDescent="0.25">
      <c r="A498" s="94"/>
      <c r="B498" s="96"/>
      <c r="C498" s="96"/>
      <c r="D498" s="96"/>
      <c r="E498" s="96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</row>
    <row r="499" spans="1:47" ht="12.75" customHeight="1" x14ac:dyDescent="0.25">
      <c r="A499" s="94"/>
      <c r="B499" s="96"/>
      <c r="C499" s="96"/>
      <c r="D499" s="96"/>
      <c r="E499" s="96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</row>
    <row r="500" spans="1:47" ht="12.75" customHeight="1" x14ac:dyDescent="0.25">
      <c r="A500" s="94"/>
      <c r="B500" s="96"/>
      <c r="C500" s="96"/>
      <c r="D500" s="96"/>
      <c r="E500" s="96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</row>
    <row r="501" spans="1:47" ht="12.75" customHeight="1" x14ac:dyDescent="0.25">
      <c r="A501" s="94"/>
      <c r="B501" s="96"/>
      <c r="C501" s="96"/>
      <c r="D501" s="96"/>
      <c r="E501" s="96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</row>
    <row r="502" spans="1:47" ht="12.75" customHeight="1" x14ac:dyDescent="0.25">
      <c r="A502" s="94"/>
      <c r="B502" s="96"/>
      <c r="C502" s="96"/>
      <c r="D502" s="96"/>
      <c r="E502" s="96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</row>
    <row r="503" spans="1:47" ht="12.75" customHeight="1" x14ac:dyDescent="0.25">
      <c r="A503" s="94"/>
      <c r="B503" s="96"/>
      <c r="C503" s="96"/>
      <c r="D503" s="96"/>
      <c r="E503" s="96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</row>
    <row r="504" spans="1:47" ht="12.75" customHeight="1" x14ac:dyDescent="0.25">
      <c r="A504" s="94"/>
      <c r="B504" s="96"/>
      <c r="C504" s="96"/>
      <c r="D504" s="96"/>
      <c r="E504" s="96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</row>
    <row r="505" spans="1:47" ht="12.75" customHeight="1" x14ac:dyDescent="0.25">
      <c r="A505" s="94"/>
      <c r="B505" s="96"/>
      <c r="C505" s="96"/>
      <c r="D505" s="96"/>
      <c r="E505" s="96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</row>
    <row r="506" spans="1:47" ht="12.75" customHeight="1" x14ac:dyDescent="0.25">
      <c r="A506" s="94"/>
      <c r="B506" s="96"/>
      <c r="C506" s="96"/>
      <c r="D506" s="96"/>
      <c r="E506" s="96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</row>
    <row r="507" spans="1:47" ht="12.75" customHeight="1" x14ac:dyDescent="0.25">
      <c r="A507" s="94"/>
      <c r="B507" s="96"/>
      <c r="C507" s="96"/>
      <c r="D507" s="96"/>
      <c r="E507" s="96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</row>
    <row r="508" spans="1:47" ht="12.75" customHeight="1" x14ac:dyDescent="0.25">
      <c r="A508" s="94"/>
      <c r="B508" s="96"/>
      <c r="C508" s="96"/>
      <c r="D508" s="96"/>
      <c r="E508" s="96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</row>
    <row r="509" spans="1:47" ht="12.75" customHeight="1" x14ac:dyDescent="0.25">
      <c r="A509" s="94"/>
      <c r="B509" s="96"/>
      <c r="C509" s="96"/>
      <c r="D509" s="96"/>
      <c r="E509" s="96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</row>
    <row r="510" spans="1:47" ht="12.75" customHeight="1" x14ac:dyDescent="0.25">
      <c r="A510" s="94"/>
      <c r="B510" s="96"/>
      <c r="C510" s="96"/>
      <c r="D510" s="96"/>
      <c r="E510" s="96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</row>
    <row r="511" spans="1:47" ht="12.75" customHeight="1" x14ac:dyDescent="0.25">
      <c r="A511" s="94"/>
      <c r="B511" s="96"/>
      <c r="C511" s="96"/>
      <c r="D511" s="96"/>
      <c r="E511" s="96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</row>
    <row r="512" spans="1:47" ht="12.75" customHeight="1" x14ac:dyDescent="0.25">
      <c r="A512" s="94"/>
      <c r="B512" s="96"/>
      <c r="C512" s="96"/>
      <c r="D512" s="96"/>
      <c r="E512" s="96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</row>
    <row r="513" spans="1:47" ht="12.75" customHeight="1" x14ac:dyDescent="0.25">
      <c r="A513" s="94"/>
      <c r="B513" s="96"/>
      <c r="C513" s="96"/>
      <c r="D513" s="96"/>
      <c r="E513" s="96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</row>
    <row r="514" spans="1:47" ht="12.75" customHeight="1" x14ac:dyDescent="0.25">
      <c r="A514" s="94"/>
      <c r="B514" s="96"/>
      <c r="C514" s="96"/>
      <c r="D514" s="96"/>
      <c r="E514" s="96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</row>
    <row r="515" spans="1:47" ht="12.75" customHeight="1" x14ac:dyDescent="0.25">
      <c r="A515" s="94"/>
      <c r="B515" s="96"/>
      <c r="C515" s="96"/>
      <c r="D515" s="96"/>
      <c r="E515" s="96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</row>
    <row r="516" spans="1:47" ht="12.75" customHeight="1" x14ac:dyDescent="0.25">
      <c r="A516" s="94"/>
      <c r="B516" s="96"/>
      <c r="C516" s="96"/>
      <c r="D516" s="96"/>
      <c r="E516" s="96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</row>
    <row r="517" spans="1:47" ht="12.75" customHeight="1" x14ac:dyDescent="0.25">
      <c r="A517" s="94"/>
      <c r="B517" s="96"/>
      <c r="C517" s="96"/>
      <c r="D517" s="96"/>
      <c r="E517" s="96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</row>
    <row r="518" spans="1:47" ht="12.75" customHeight="1" x14ac:dyDescent="0.25">
      <c r="A518" s="94"/>
      <c r="B518" s="96"/>
      <c r="C518" s="96"/>
      <c r="D518" s="96"/>
      <c r="E518" s="96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</row>
    <row r="519" spans="1:47" ht="12.75" customHeight="1" x14ac:dyDescent="0.25">
      <c r="A519" s="94"/>
      <c r="B519" s="96"/>
      <c r="C519" s="96"/>
      <c r="D519" s="96"/>
      <c r="E519" s="96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</row>
    <row r="520" spans="1:47" ht="12.75" customHeight="1" x14ac:dyDescent="0.25">
      <c r="A520" s="94"/>
      <c r="B520" s="96"/>
      <c r="C520" s="96"/>
      <c r="D520" s="96"/>
      <c r="E520" s="96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</row>
    <row r="521" spans="1:47" ht="12.75" customHeight="1" x14ac:dyDescent="0.25">
      <c r="A521" s="94"/>
      <c r="B521" s="96"/>
      <c r="C521" s="96"/>
      <c r="D521" s="96"/>
      <c r="E521" s="96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</row>
    <row r="522" spans="1:47" ht="12.75" customHeight="1" x14ac:dyDescent="0.25">
      <c r="A522" s="94"/>
      <c r="B522" s="96"/>
      <c r="C522" s="96"/>
      <c r="D522" s="96"/>
      <c r="E522" s="96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</row>
    <row r="523" spans="1:47" ht="12.75" customHeight="1" x14ac:dyDescent="0.25">
      <c r="A523" s="94"/>
      <c r="B523" s="96"/>
      <c r="C523" s="96"/>
      <c r="D523" s="96"/>
      <c r="E523" s="96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</row>
    <row r="524" spans="1:47" ht="12.75" customHeight="1" x14ac:dyDescent="0.25">
      <c r="A524" s="94"/>
      <c r="B524" s="96"/>
      <c r="C524" s="96"/>
      <c r="D524" s="96"/>
      <c r="E524" s="96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</row>
    <row r="525" spans="1:47" ht="12.75" customHeight="1" x14ac:dyDescent="0.25">
      <c r="A525" s="94"/>
      <c r="B525" s="96"/>
      <c r="C525" s="96"/>
      <c r="D525" s="96"/>
      <c r="E525" s="96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</row>
    <row r="526" spans="1:47" ht="12.75" customHeight="1" x14ac:dyDescent="0.25">
      <c r="A526" s="94"/>
      <c r="B526" s="96"/>
      <c r="C526" s="96"/>
      <c r="D526" s="96"/>
      <c r="E526" s="96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</row>
    <row r="527" spans="1:47" ht="12.75" customHeight="1" x14ac:dyDescent="0.25">
      <c r="A527" s="94"/>
      <c r="B527" s="96"/>
      <c r="C527" s="96"/>
      <c r="D527" s="96"/>
      <c r="E527" s="96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</row>
    <row r="528" spans="1:47" ht="12.75" customHeight="1" x14ac:dyDescent="0.25">
      <c r="A528" s="94"/>
      <c r="B528" s="96"/>
      <c r="C528" s="96"/>
      <c r="D528" s="96"/>
      <c r="E528" s="96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</row>
    <row r="529" spans="1:47" ht="12.75" customHeight="1" x14ac:dyDescent="0.25">
      <c r="A529" s="94"/>
      <c r="B529" s="96"/>
      <c r="C529" s="96"/>
      <c r="D529" s="96"/>
      <c r="E529" s="96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</row>
    <row r="530" spans="1:47" ht="12.75" customHeight="1" x14ac:dyDescent="0.25">
      <c r="A530" s="94"/>
      <c r="B530" s="96"/>
      <c r="C530" s="96"/>
      <c r="D530" s="96"/>
      <c r="E530" s="96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</row>
    <row r="531" spans="1:47" ht="12.75" customHeight="1" x14ac:dyDescent="0.25">
      <c r="A531" s="94"/>
      <c r="B531" s="96"/>
      <c r="C531" s="96"/>
      <c r="D531" s="96"/>
      <c r="E531" s="96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</row>
    <row r="532" spans="1:47" ht="12.75" customHeight="1" x14ac:dyDescent="0.25">
      <c r="A532" s="94"/>
      <c r="B532" s="96"/>
      <c r="C532" s="96"/>
      <c r="D532" s="96"/>
      <c r="E532" s="96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</row>
    <row r="533" spans="1:47" ht="12.75" customHeight="1" x14ac:dyDescent="0.25">
      <c r="A533" s="94"/>
      <c r="B533" s="96"/>
      <c r="C533" s="96"/>
      <c r="D533" s="96"/>
      <c r="E533" s="96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</row>
    <row r="534" spans="1:47" ht="12.75" customHeight="1" x14ac:dyDescent="0.25">
      <c r="A534" s="94"/>
      <c r="B534" s="96"/>
      <c r="C534" s="96"/>
      <c r="D534" s="96"/>
      <c r="E534" s="96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</row>
    <row r="535" spans="1:47" ht="12.75" customHeight="1" x14ac:dyDescent="0.25">
      <c r="A535" s="94"/>
      <c r="B535" s="96"/>
      <c r="C535" s="96"/>
      <c r="D535" s="96"/>
      <c r="E535" s="96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</row>
    <row r="536" spans="1:47" ht="12.75" customHeight="1" x14ac:dyDescent="0.25">
      <c r="A536" s="94"/>
      <c r="B536" s="96"/>
      <c r="C536" s="96"/>
      <c r="D536" s="96"/>
      <c r="E536" s="96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</row>
    <row r="537" spans="1:47" ht="12.75" customHeight="1" x14ac:dyDescent="0.25">
      <c r="A537" s="94"/>
      <c r="B537" s="96"/>
      <c r="C537" s="96"/>
      <c r="D537" s="96"/>
      <c r="E537" s="96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</row>
    <row r="538" spans="1:47" ht="12.75" customHeight="1" x14ac:dyDescent="0.25">
      <c r="A538" s="94"/>
      <c r="B538" s="96"/>
      <c r="C538" s="96"/>
      <c r="D538" s="96"/>
      <c r="E538" s="96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</row>
    <row r="539" spans="1:47" ht="12.75" customHeight="1" x14ac:dyDescent="0.25">
      <c r="A539" s="94"/>
      <c r="B539" s="96"/>
      <c r="C539" s="96"/>
      <c r="D539" s="96"/>
      <c r="E539" s="96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</row>
    <row r="540" spans="1:47" ht="12.75" customHeight="1" x14ac:dyDescent="0.25">
      <c r="A540" s="94"/>
      <c r="B540" s="96"/>
      <c r="C540" s="96"/>
      <c r="D540" s="96"/>
      <c r="E540" s="96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</row>
    <row r="541" spans="1:47" ht="12.75" customHeight="1" x14ac:dyDescent="0.25">
      <c r="A541" s="94"/>
      <c r="B541" s="96"/>
      <c r="C541" s="96"/>
      <c r="D541" s="96"/>
      <c r="E541" s="96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</row>
    <row r="542" spans="1:47" ht="12.75" customHeight="1" x14ac:dyDescent="0.25">
      <c r="A542" s="94"/>
      <c r="B542" s="96"/>
      <c r="C542" s="96"/>
      <c r="D542" s="96"/>
      <c r="E542" s="96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</row>
    <row r="543" spans="1:47" ht="12.75" customHeight="1" x14ac:dyDescent="0.25">
      <c r="A543" s="94"/>
      <c r="B543" s="96"/>
      <c r="C543" s="96"/>
      <c r="D543" s="96"/>
      <c r="E543" s="96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</row>
    <row r="544" spans="1:47" ht="12.75" customHeight="1" x14ac:dyDescent="0.25">
      <c r="A544" s="94"/>
      <c r="B544" s="96"/>
      <c r="C544" s="96"/>
      <c r="D544" s="96"/>
      <c r="E544" s="96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</row>
    <row r="545" spans="1:47" ht="12.75" customHeight="1" x14ac:dyDescent="0.25">
      <c r="A545" s="94"/>
      <c r="B545" s="96"/>
      <c r="C545" s="96"/>
      <c r="D545" s="96"/>
      <c r="E545" s="96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</row>
    <row r="546" spans="1:47" ht="12.75" customHeight="1" x14ac:dyDescent="0.25">
      <c r="A546" s="94"/>
      <c r="B546" s="96"/>
      <c r="C546" s="96"/>
      <c r="D546" s="96"/>
      <c r="E546" s="96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</row>
    <row r="547" spans="1:47" ht="12.75" customHeight="1" x14ac:dyDescent="0.25">
      <c r="A547" s="94"/>
      <c r="B547" s="96"/>
      <c r="C547" s="96"/>
      <c r="D547" s="96"/>
      <c r="E547" s="96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</row>
    <row r="548" spans="1:47" ht="12.75" customHeight="1" x14ac:dyDescent="0.25">
      <c r="A548" s="94"/>
      <c r="B548" s="96"/>
      <c r="C548" s="96"/>
      <c r="D548" s="96"/>
      <c r="E548" s="96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</row>
    <row r="549" spans="1:47" ht="12.75" customHeight="1" x14ac:dyDescent="0.25">
      <c r="A549" s="94"/>
      <c r="B549" s="96"/>
      <c r="C549" s="96"/>
      <c r="D549" s="96"/>
      <c r="E549" s="96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</row>
    <row r="550" spans="1:47" ht="12.75" customHeight="1" x14ac:dyDescent="0.25">
      <c r="A550" s="94"/>
      <c r="B550" s="96"/>
      <c r="C550" s="96"/>
      <c r="D550" s="96"/>
      <c r="E550" s="96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</row>
    <row r="551" spans="1:47" ht="12.75" customHeight="1" x14ac:dyDescent="0.25">
      <c r="A551" s="94"/>
      <c r="B551" s="96"/>
      <c r="C551" s="96"/>
      <c r="D551" s="96"/>
      <c r="E551" s="96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</row>
    <row r="552" spans="1:47" ht="12.75" customHeight="1" x14ac:dyDescent="0.25">
      <c r="A552" s="94"/>
      <c r="B552" s="96"/>
      <c r="C552" s="96"/>
      <c r="D552" s="96"/>
      <c r="E552" s="96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</row>
    <row r="553" spans="1:47" ht="12.75" customHeight="1" x14ac:dyDescent="0.25">
      <c r="A553" s="94"/>
      <c r="B553" s="96"/>
      <c r="C553" s="96"/>
      <c r="D553" s="96"/>
      <c r="E553" s="96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</row>
    <row r="554" spans="1:47" ht="12.75" customHeight="1" x14ac:dyDescent="0.25">
      <c r="A554" s="94"/>
      <c r="B554" s="96"/>
      <c r="C554" s="96"/>
      <c r="D554" s="96"/>
      <c r="E554" s="96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</row>
    <row r="555" spans="1:47" ht="12.75" customHeight="1" x14ac:dyDescent="0.25">
      <c r="A555" s="94"/>
      <c r="B555" s="96"/>
      <c r="C555" s="96"/>
      <c r="D555" s="96"/>
      <c r="E555" s="96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</row>
    <row r="556" spans="1:47" ht="12.75" customHeight="1" x14ac:dyDescent="0.25">
      <c r="A556" s="94"/>
      <c r="B556" s="96"/>
      <c r="C556" s="96"/>
      <c r="D556" s="96"/>
      <c r="E556" s="96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</row>
    <row r="557" spans="1:47" ht="12.75" customHeight="1" x14ac:dyDescent="0.25">
      <c r="A557" s="94"/>
      <c r="B557" s="96"/>
      <c r="C557" s="96"/>
      <c r="D557" s="96"/>
      <c r="E557" s="96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</row>
    <row r="558" spans="1:47" ht="12.75" customHeight="1" x14ac:dyDescent="0.25">
      <c r="A558" s="94"/>
      <c r="B558" s="96"/>
      <c r="C558" s="96"/>
      <c r="D558" s="96"/>
      <c r="E558" s="96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</row>
    <row r="559" spans="1:47" ht="12.75" customHeight="1" x14ac:dyDescent="0.25">
      <c r="A559" s="94"/>
      <c r="B559" s="96"/>
      <c r="C559" s="96"/>
      <c r="D559" s="96"/>
      <c r="E559" s="96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</row>
    <row r="560" spans="1:47" ht="12.75" customHeight="1" x14ac:dyDescent="0.25">
      <c r="A560" s="94"/>
      <c r="B560" s="96"/>
      <c r="C560" s="96"/>
      <c r="D560" s="96"/>
      <c r="E560" s="96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</row>
    <row r="561" spans="1:47" ht="12.75" customHeight="1" x14ac:dyDescent="0.25">
      <c r="A561" s="94"/>
      <c r="B561" s="96"/>
      <c r="C561" s="96"/>
      <c r="D561" s="96"/>
      <c r="E561" s="96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</row>
    <row r="562" spans="1:47" ht="12.75" customHeight="1" x14ac:dyDescent="0.25">
      <c r="A562" s="94"/>
      <c r="B562" s="96"/>
      <c r="C562" s="96"/>
      <c r="D562" s="96"/>
      <c r="E562" s="96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</row>
    <row r="563" spans="1:47" ht="12.75" customHeight="1" x14ac:dyDescent="0.25">
      <c r="A563" s="94"/>
      <c r="B563" s="96"/>
      <c r="C563" s="96"/>
      <c r="D563" s="96"/>
      <c r="E563" s="96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</row>
    <row r="564" spans="1:47" ht="12.75" customHeight="1" x14ac:dyDescent="0.25">
      <c r="A564" s="94"/>
      <c r="B564" s="96"/>
      <c r="C564" s="96"/>
      <c r="D564" s="96"/>
      <c r="E564" s="96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</row>
    <row r="565" spans="1:47" ht="12.75" customHeight="1" x14ac:dyDescent="0.25">
      <c r="A565" s="94"/>
      <c r="B565" s="96"/>
      <c r="C565" s="96"/>
      <c r="D565" s="96"/>
      <c r="E565" s="96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</row>
    <row r="566" spans="1:47" ht="12.75" customHeight="1" x14ac:dyDescent="0.25">
      <c r="A566" s="94"/>
      <c r="B566" s="96"/>
      <c r="C566" s="96"/>
      <c r="D566" s="96"/>
      <c r="E566" s="96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</row>
    <row r="567" spans="1:47" ht="12.75" customHeight="1" x14ac:dyDescent="0.25">
      <c r="A567" s="94"/>
      <c r="B567" s="96"/>
      <c r="C567" s="96"/>
      <c r="D567" s="96"/>
      <c r="E567" s="96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</row>
    <row r="568" spans="1:47" ht="12.75" customHeight="1" x14ac:dyDescent="0.25">
      <c r="A568" s="94"/>
      <c r="B568" s="96"/>
      <c r="C568" s="96"/>
      <c r="D568" s="96"/>
      <c r="E568" s="96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</row>
    <row r="569" spans="1:47" ht="12.75" customHeight="1" x14ac:dyDescent="0.25">
      <c r="A569" s="94"/>
      <c r="B569" s="96"/>
      <c r="C569" s="96"/>
      <c r="D569" s="96"/>
      <c r="E569" s="96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</row>
    <row r="570" spans="1:47" ht="12.75" customHeight="1" x14ac:dyDescent="0.25">
      <c r="A570" s="94"/>
      <c r="B570" s="96"/>
      <c r="C570" s="96"/>
      <c r="D570" s="96"/>
      <c r="E570" s="96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</row>
    <row r="571" spans="1:47" ht="12.75" customHeight="1" x14ac:dyDescent="0.25">
      <c r="A571" s="94"/>
      <c r="B571" s="96"/>
      <c r="C571" s="96"/>
      <c r="D571" s="96"/>
      <c r="E571" s="96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</row>
    <row r="572" spans="1:47" ht="12.75" customHeight="1" x14ac:dyDescent="0.25">
      <c r="A572" s="94"/>
      <c r="B572" s="96"/>
      <c r="C572" s="96"/>
      <c r="D572" s="96"/>
      <c r="E572" s="96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</row>
    <row r="573" spans="1:47" ht="12.75" customHeight="1" x14ac:dyDescent="0.25">
      <c r="A573" s="94"/>
      <c r="B573" s="96"/>
      <c r="C573" s="96"/>
      <c r="D573" s="96"/>
      <c r="E573" s="96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</row>
    <row r="574" spans="1:47" ht="12.75" customHeight="1" x14ac:dyDescent="0.25">
      <c r="A574" s="94"/>
      <c r="B574" s="96"/>
      <c r="C574" s="96"/>
      <c r="D574" s="96"/>
      <c r="E574" s="96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</row>
    <row r="575" spans="1:47" ht="12.75" customHeight="1" x14ac:dyDescent="0.25">
      <c r="A575" s="94"/>
      <c r="B575" s="96"/>
      <c r="C575" s="96"/>
      <c r="D575" s="96"/>
      <c r="E575" s="96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  <c r="AO575" s="92"/>
      <c r="AP575" s="92"/>
      <c r="AQ575" s="92"/>
      <c r="AR575" s="92"/>
      <c r="AS575" s="92"/>
      <c r="AT575" s="92"/>
      <c r="AU575" s="92"/>
    </row>
    <row r="576" spans="1:47" ht="12.75" customHeight="1" x14ac:dyDescent="0.25">
      <c r="A576" s="94"/>
      <c r="B576" s="96"/>
      <c r="C576" s="96"/>
      <c r="D576" s="96"/>
      <c r="E576" s="96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</row>
    <row r="577" spans="1:47" ht="12.75" customHeight="1" x14ac:dyDescent="0.25">
      <c r="A577" s="94"/>
      <c r="B577" s="96"/>
      <c r="C577" s="96"/>
      <c r="D577" s="96"/>
      <c r="E577" s="96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  <c r="AO577" s="92"/>
      <c r="AP577" s="92"/>
      <c r="AQ577" s="92"/>
      <c r="AR577" s="92"/>
      <c r="AS577" s="92"/>
      <c r="AT577" s="92"/>
      <c r="AU577" s="92"/>
    </row>
    <row r="578" spans="1:47" ht="12.75" customHeight="1" x14ac:dyDescent="0.25">
      <c r="A578" s="94"/>
      <c r="B578" s="96"/>
      <c r="C578" s="96"/>
      <c r="D578" s="96"/>
      <c r="E578" s="96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</row>
    <row r="579" spans="1:47" ht="12.75" customHeight="1" x14ac:dyDescent="0.25">
      <c r="A579" s="94"/>
      <c r="B579" s="96"/>
      <c r="C579" s="96"/>
      <c r="D579" s="96"/>
      <c r="E579" s="96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</row>
    <row r="580" spans="1:47" ht="12.75" customHeight="1" x14ac:dyDescent="0.25">
      <c r="A580" s="94"/>
      <c r="B580" s="96"/>
      <c r="C580" s="96"/>
      <c r="D580" s="96"/>
      <c r="E580" s="96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</row>
    <row r="581" spans="1:47" ht="12.75" customHeight="1" x14ac:dyDescent="0.25">
      <c r="A581" s="94"/>
      <c r="B581" s="96"/>
      <c r="C581" s="96"/>
      <c r="D581" s="96"/>
      <c r="E581" s="96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</row>
    <row r="582" spans="1:47" ht="12.75" customHeight="1" x14ac:dyDescent="0.25">
      <c r="A582" s="94"/>
      <c r="B582" s="96"/>
      <c r="C582" s="96"/>
      <c r="D582" s="96"/>
      <c r="E582" s="96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</row>
    <row r="583" spans="1:47" ht="12.75" customHeight="1" x14ac:dyDescent="0.25">
      <c r="A583" s="94"/>
      <c r="B583" s="96"/>
      <c r="C583" s="96"/>
      <c r="D583" s="96"/>
      <c r="E583" s="96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</row>
    <row r="584" spans="1:47" ht="12.75" customHeight="1" x14ac:dyDescent="0.25">
      <c r="A584" s="94"/>
      <c r="B584" s="96"/>
      <c r="C584" s="96"/>
      <c r="D584" s="96"/>
      <c r="E584" s="96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</row>
    <row r="585" spans="1:47" ht="12.75" customHeight="1" x14ac:dyDescent="0.25">
      <c r="A585" s="94"/>
      <c r="B585" s="96"/>
      <c r="C585" s="96"/>
      <c r="D585" s="96"/>
      <c r="E585" s="96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</row>
    <row r="586" spans="1:47" ht="12.75" customHeight="1" x14ac:dyDescent="0.25">
      <c r="A586" s="94"/>
      <c r="B586" s="96"/>
      <c r="C586" s="96"/>
      <c r="D586" s="96"/>
      <c r="E586" s="96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</row>
    <row r="587" spans="1:47" ht="12.75" customHeight="1" x14ac:dyDescent="0.25">
      <c r="A587" s="94"/>
      <c r="B587" s="96"/>
      <c r="C587" s="96"/>
      <c r="D587" s="96"/>
      <c r="E587" s="96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</row>
    <row r="588" spans="1:47" ht="12.75" customHeight="1" x14ac:dyDescent="0.25">
      <c r="A588" s="94"/>
      <c r="B588" s="96"/>
      <c r="C588" s="96"/>
      <c r="D588" s="96"/>
      <c r="E588" s="96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588" s="92"/>
      <c r="AN588" s="92"/>
      <c r="AO588" s="92"/>
      <c r="AP588" s="92"/>
      <c r="AQ588" s="92"/>
      <c r="AR588" s="92"/>
      <c r="AS588" s="92"/>
      <c r="AT588" s="92"/>
      <c r="AU588" s="92"/>
    </row>
    <row r="589" spans="1:47" ht="12.75" customHeight="1" x14ac:dyDescent="0.25">
      <c r="A589" s="94"/>
      <c r="B589" s="96"/>
      <c r="C589" s="96"/>
      <c r="D589" s="96"/>
      <c r="E589" s="96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  <c r="AO589" s="92"/>
      <c r="AP589" s="92"/>
      <c r="AQ589" s="92"/>
      <c r="AR589" s="92"/>
      <c r="AS589" s="92"/>
      <c r="AT589" s="92"/>
      <c r="AU589" s="92"/>
    </row>
    <row r="590" spans="1:47" ht="12.75" customHeight="1" x14ac:dyDescent="0.25">
      <c r="A590" s="94"/>
      <c r="B590" s="96"/>
      <c r="C590" s="96"/>
      <c r="D590" s="96"/>
      <c r="E590" s="96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</row>
    <row r="591" spans="1:47" ht="12.75" customHeight="1" x14ac:dyDescent="0.25">
      <c r="A591" s="94"/>
      <c r="B591" s="96"/>
      <c r="C591" s="96"/>
      <c r="D591" s="96"/>
      <c r="E591" s="96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</row>
    <row r="592" spans="1:47" ht="12.75" customHeight="1" x14ac:dyDescent="0.25">
      <c r="A592" s="94"/>
      <c r="B592" s="96"/>
      <c r="C592" s="96"/>
      <c r="D592" s="96"/>
      <c r="E592" s="96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</row>
    <row r="593" spans="1:47" ht="12.75" customHeight="1" x14ac:dyDescent="0.25">
      <c r="A593" s="94"/>
      <c r="B593" s="96"/>
      <c r="C593" s="96"/>
      <c r="D593" s="96"/>
      <c r="E593" s="96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</row>
    <row r="594" spans="1:47" ht="12.75" customHeight="1" x14ac:dyDescent="0.25">
      <c r="A594" s="94"/>
      <c r="B594" s="96"/>
      <c r="C594" s="96"/>
      <c r="D594" s="96"/>
      <c r="E594" s="96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  <c r="AO594" s="92"/>
      <c r="AP594" s="92"/>
      <c r="AQ594" s="92"/>
      <c r="AR594" s="92"/>
      <c r="AS594" s="92"/>
      <c r="AT594" s="92"/>
      <c r="AU594" s="92"/>
    </row>
    <row r="595" spans="1:47" ht="12.75" customHeight="1" x14ac:dyDescent="0.25">
      <c r="A595" s="94"/>
      <c r="B595" s="96"/>
      <c r="C595" s="96"/>
      <c r="D595" s="96"/>
      <c r="E595" s="96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</row>
    <row r="596" spans="1:47" ht="12.75" customHeight="1" x14ac:dyDescent="0.25">
      <c r="A596" s="94"/>
      <c r="B596" s="96"/>
      <c r="C596" s="96"/>
      <c r="D596" s="96"/>
      <c r="E596" s="96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</row>
    <row r="597" spans="1:47" ht="12.75" customHeight="1" x14ac:dyDescent="0.25">
      <c r="A597" s="94"/>
      <c r="B597" s="96"/>
      <c r="C597" s="96"/>
      <c r="D597" s="96"/>
      <c r="E597" s="96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</row>
    <row r="598" spans="1:47" ht="12.75" customHeight="1" x14ac:dyDescent="0.25">
      <c r="A598" s="94"/>
      <c r="B598" s="96"/>
      <c r="C598" s="96"/>
      <c r="D598" s="96"/>
      <c r="E598" s="96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</row>
    <row r="599" spans="1:47" ht="12.75" customHeight="1" x14ac:dyDescent="0.25">
      <c r="A599" s="94"/>
      <c r="B599" s="96"/>
      <c r="C599" s="96"/>
      <c r="D599" s="96"/>
      <c r="E599" s="96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</row>
    <row r="600" spans="1:47" ht="12.75" customHeight="1" x14ac:dyDescent="0.25">
      <c r="A600" s="94"/>
      <c r="B600" s="96"/>
      <c r="C600" s="96"/>
      <c r="D600" s="96"/>
      <c r="E600" s="96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</row>
    <row r="601" spans="1:47" ht="12.75" customHeight="1" x14ac:dyDescent="0.25">
      <c r="A601" s="94"/>
      <c r="B601" s="96"/>
      <c r="C601" s="96"/>
      <c r="D601" s="96"/>
      <c r="E601" s="96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</row>
    <row r="602" spans="1:47" ht="12.75" customHeight="1" x14ac:dyDescent="0.25">
      <c r="A602" s="94"/>
      <c r="B602" s="96"/>
      <c r="C602" s="96"/>
      <c r="D602" s="96"/>
      <c r="E602" s="96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</row>
    <row r="603" spans="1:47" ht="12.75" customHeight="1" x14ac:dyDescent="0.25">
      <c r="A603" s="94"/>
      <c r="B603" s="96"/>
      <c r="C603" s="96"/>
      <c r="D603" s="96"/>
      <c r="E603" s="96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  <c r="AO603" s="92"/>
      <c r="AP603" s="92"/>
      <c r="AQ603" s="92"/>
      <c r="AR603" s="92"/>
      <c r="AS603" s="92"/>
      <c r="AT603" s="92"/>
      <c r="AU603" s="92"/>
    </row>
    <row r="604" spans="1:47" ht="12.75" customHeight="1" x14ac:dyDescent="0.25">
      <c r="A604" s="94"/>
      <c r="B604" s="96"/>
      <c r="C604" s="96"/>
      <c r="D604" s="96"/>
      <c r="E604" s="96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  <c r="AO604" s="92"/>
      <c r="AP604" s="92"/>
      <c r="AQ604" s="92"/>
      <c r="AR604" s="92"/>
      <c r="AS604" s="92"/>
      <c r="AT604" s="92"/>
      <c r="AU604" s="92"/>
    </row>
    <row r="605" spans="1:47" ht="12.75" customHeight="1" x14ac:dyDescent="0.25">
      <c r="A605" s="94"/>
      <c r="B605" s="96"/>
      <c r="C605" s="96"/>
      <c r="D605" s="96"/>
      <c r="E605" s="96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</row>
    <row r="606" spans="1:47" ht="12.75" customHeight="1" x14ac:dyDescent="0.25">
      <c r="A606" s="94"/>
      <c r="B606" s="96"/>
      <c r="C606" s="96"/>
      <c r="D606" s="96"/>
      <c r="E606" s="96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</row>
    <row r="607" spans="1:47" ht="12.75" customHeight="1" x14ac:dyDescent="0.25">
      <c r="A607" s="94"/>
      <c r="B607" s="96"/>
      <c r="C607" s="96"/>
      <c r="D607" s="96"/>
      <c r="E607" s="96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  <c r="AO607" s="92"/>
      <c r="AP607" s="92"/>
      <c r="AQ607" s="92"/>
      <c r="AR607" s="92"/>
      <c r="AS607" s="92"/>
      <c r="AT607" s="92"/>
      <c r="AU607" s="92"/>
    </row>
    <row r="608" spans="1:47" ht="12.75" customHeight="1" x14ac:dyDescent="0.25">
      <c r="A608" s="94"/>
      <c r="B608" s="96"/>
      <c r="C608" s="96"/>
      <c r="D608" s="96"/>
      <c r="E608" s="96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2"/>
      <c r="AT608" s="92"/>
      <c r="AU608" s="92"/>
    </row>
    <row r="609" spans="1:47" ht="12.75" customHeight="1" x14ac:dyDescent="0.25">
      <c r="A609" s="94"/>
      <c r="B609" s="96"/>
      <c r="C609" s="96"/>
      <c r="D609" s="96"/>
      <c r="E609" s="96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</row>
    <row r="610" spans="1:47" ht="12.75" customHeight="1" x14ac:dyDescent="0.25">
      <c r="A610" s="94"/>
      <c r="B610" s="96"/>
      <c r="C610" s="96"/>
      <c r="D610" s="96"/>
      <c r="E610" s="96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2"/>
      <c r="AT610" s="92"/>
      <c r="AU610" s="92"/>
    </row>
    <row r="611" spans="1:47" ht="12.75" customHeight="1" x14ac:dyDescent="0.25">
      <c r="A611" s="94"/>
      <c r="B611" s="96"/>
      <c r="C611" s="96"/>
      <c r="D611" s="96"/>
      <c r="E611" s="96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2"/>
      <c r="AT611" s="92"/>
      <c r="AU611" s="92"/>
    </row>
    <row r="612" spans="1:47" ht="12.75" customHeight="1" x14ac:dyDescent="0.25">
      <c r="A612" s="94"/>
      <c r="B612" s="96"/>
      <c r="C612" s="96"/>
      <c r="D612" s="96"/>
      <c r="E612" s="96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2"/>
      <c r="AT612" s="92"/>
      <c r="AU612" s="92"/>
    </row>
    <row r="613" spans="1:47" ht="12.75" customHeight="1" x14ac:dyDescent="0.25">
      <c r="A613" s="94"/>
      <c r="B613" s="96"/>
      <c r="C613" s="96"/>
      <c r="D613" s="96"/>
      <c r="E613" s="96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</row>
    <row r="614" spans="1:47" ht="12.75" customHeight="1" x14ac:dyDescent="0.25">
      <c r="A614" s="94"/>
      <c r="B614" s="96"/>
      <c r="C614" s="96"/>
      <c r="D614" s="96"/>
      <c r="E614" s="96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</row>
    <row r="615" spans="1:47" ht="12.75" customHeight="1" x14ac:dyDescent="0.25">
      <c r="A615" s="94"/>
      <c r="B615" s="96"/>
      <c r="C615" s="96"/>
      <c r="D615" s="96"/>
      <c r="E615" s="96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</row>
    <row r="616" spans="1:47" ht="12.75" customHeight="1" x14ac:dyDescent="0.25">
      <c r="A616" s="94"/>
      <c r="B616" s="96"/>
      <c r="C616" s="96"/>
      <c r="D616" s="96"/>
      <c r="E616" s="96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  <c r="AO616" s="92"/>
      <c r="AP616" s="92"/>
      <c r="AQ616" s="92"/>
      <c r="AR616" s="92"/>
      <c r="AS616" s="92"/>
      <c r="AT616" s="92"/>
      <c r="AU616" s="92"/>
    </row>
    <row r="617" spans="1:47" ht="12.75" customHeight="1" x14ac:dyDescent="0.25">
      <c r="A617" s="94"/>
      <c r="B617" s="96"/>
      <c r="C617" s="96"/>
      <c r="D617" s="96"/>
      <c r="E617" s="96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617" s="92"/>
      <c r="AN617" s="92"/>
      <c r="AO617" s="92"/>
      <c r="AP617" s="92"/>
      <c r="AQ617" s="92"/>
      <c r="AR617" s="92"/>
      <c r="AS617" s="92"/>
      <c r="AT617" s="92"/>
      <c r="AU617" s="92"/>
    </row>
    <row r="618" spans="1:47" ht="12.75" customHeight="1" x14ac:dyDescent="0.25">
      <c r="A618" s="94"/>
      <c r="B618" s="96"/>
      <c r="C618" s="96"/>
      <c r="D618" s="96"/>
      <c r="E618" s="96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</row>
    <row r="619" spans="1:47" ht="12.75" customHeight="1" x14ac:dyDescent="0.25">
      <c r="A619" s="94"/>
      <c r="B619" s="96"/>
      <c r="C619" s="96"/>
      <c r="D619" s="96"/>
      <c r="E619" s="96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619" s="92"/>
      <c r="AN619" s="92"/>
      <c r="AO619" s="92"/>
      <c r="AP619" s="92"/>
      <c r="AQ619" s="92"/>
      <c r="AR619" s="92"/>
      <c r="AS619" s="92"/>
      <c r="AT619" s="92"/>
      <c r="AU619" s="92"/>
    </row>
    <row r="620" spans="1:47" ht="12.75" customHeight="1" x14ac:dyDescent="0.25">
      <c r="A620" s="94"/>
      <c r="B620" s="96"/>
      <c r="C620" s="96"/>
      <c r="D620" s="96"/>
      <c r="E620" s="96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  <c r="AO620" s="92"/>
      <c r="AP620" s="92"/>
      <c r="AQ620" s="92"/>
      <c r="AR620" s="92"/>
      <c r="AS620" s="92"/>
      <c r="AT620" s="92"/>
      <c r="AU620" s="92"/>
    </row>
    <row r="621" spans="1:47" ht="12.75" customHeight="1" x14ac:dyDescent="0.25">
      <c r="A621" s="94"/>
      <c r="B621" s="96"/>
      <c r="C621" s="96"/>
      <c r="D621" s="96"/>
      <c r="E621" s="96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621" s="92"/>
      <c r="AN621" s="92"/>
      <c r="AO621" s="92"/>
      <c r="AP621" s="92"/>
      <c r="AQ621" s="92"/>
      <c r="AR621" s="92"/>
      <c r="AS621" s="92"/>
      <c r="AT621" s="92"/>
      <c r="AU621" s="92"/>
    </row>
    <row r="622" spans="1:47" ht="12.75" customHeight="1" x14ac:dyDescent="0.25">
      <c r="A622" s="94"/>
      <c r="B622" s="96"/>
      <c r="C622" s="96"/>
      <c r="D622" s="96"/>
      <c r="E622" s="96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  <c r="AO622" s="92"/>
      <c r="AP622" s="92"/>
      <c r="AQ622" s="92"/>
      <c r="AR622" s="92"/>
      <c r="AS622" s="92"/>
      <c r="AT622" s="92"/>
      <c r="AU622" s="92"/>
    </row>
    <row r="623" spans="1:47" ht="12.75" customHeight="1" x14ac:dyDescent="0.25">
      <c r="A623" s="94"/>
      <c r="B623" s="96"/>
      <c r="C623" s="96"/>
      <c r="D623" s="96"/>
      <c r="E623" s="96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  <c r="AM623" s="92"/>
      <c r="AN623" s="92"/>
      <c r="AO623" s="92"/>
      <c r="AP623" s="92"/>
      <c r="AQ623" s="92"/>
      <c r="AR623" s="92"/>
      <c r="AS623" s="92"/>
      <c r="AT623" s="92"/>
      <c r="AU623" s="92"/>
    </row>
    <row r="624" spans="1:47" ht="12.75" customHeight="1" x14ac:dyDescent="0.25">
      <c r="A624" s="94"/>
      <c r="B624" s="96"/>
      <c r="C624" s="96"/>
      <c r="D624" s="96"/>
      <c r="E624" s="96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624" s="92"/>
      <c r="AN624" s="92"/>
      <c r="AO624" s="92"/>
      <c r="AP624" s="92"/>
      <c r="AQ624" s="92"/>
      <c r="AR624" s="92"/>
      <c r="AS624" s="92"/>
      <c r="AT624" s="92"/>
      <c r="AU624" s="92"/>
    </row>
    <row r="625" spans="1:47" ht="12.75" customHeight="1" x14ac:dyDescent="0.25">
      <c r="A625" s="94"/>
      <c r="B625" s="96"/>
      <c r="C625" s="96"/>
      <c r="D625" s="96"/>
      <c r="E625" s="96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  <c r="AM625" s="92"/>
      <c r="AN625" s="92"/>
      <c r="AO625" s="92"/>
      <c r="AP625" s="92"/>
      <c r="AQ625" s="92"/>
      <c r="AR625" s="92"/>
      <c r="AS625" s="92"/>
      <c r="AT625" s="92"/>
      <c r="AU625" s="92"/>
    </row>
    <row r="626" spans="1:47" ht="12.75" customHeight="1" x14ac:dyDescent="0.25">
      <c r="A626" s="94"/>
      <c r="B626" s="96"/>
      <c r="C626" s="96"/>
      <c r="D626" s="96"/>
      <c r="E626" s="96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  <c r="AM626" s="92"/>
      <c r="AN626" s="92"/>
      <c r="AO626" s="92"/>
      <c r="AP626" s="92"/>
      <c r="AQ626" s="92"/>
      <c r="AR626" s="92"/>
      <c r="AS626" s="92"/>
      <c r="AT626" s="92"/>
      <c r="AU626" s="92"/>
    </row>
    <row r="627" spans="1:47" ht="12.75" customHeight="1" x14ac:dyDescent="0.25">
      <c r="A627" s="94"/>
      <c r="B627" s="96"/>
      <c r="C627" s="96"/>
      <c r="D627" s="96"/>
      <c r="E627" s="96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  <c r="AM627" s="92"/>
      <c r="AN627" s="92"/>
      <c r="AO627" s="92"/>
      <c r="AP627" s="92"/>
      <c r="AQ627" s="92"/>
      <c r="AR627" s="92"/>
      <c r="AS627" s="92"/>
      <c r="AT627" s="92"/>
      <c r="AU627" s="92"/>
    </row>
    <row r="628" spans="1:47" ht="12.75" customHeight="1" x14ac:dyDescent="0.25">
      <c r="A628" s="94"/>
      <c r="B628" s="96"/>
      <c r="C628" s="96"/>
      <c r="D628" s="96"/>
      <c r="E628" s="96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628" s="92"/>
      <c r="AN628" s="92"/>
      <c r="AO628" s="92"/>
      <c r="AP628" s="92"/>
      <c r="AQ628" s="92"/>
      <c r="AR628" s="92"/>
      <c r="AS628" s="92"/>
      <c r="AT628" s="92"/>
      <c r="AU628" s="92"/>
    </row>
    <row r="629" spans="1:47" ht="12.75" customHeight="1" x14ac:dyDescent="0.25">
      <c r="A629" s="94"/>
      <c r="B629" s="96"/>
      <c r="C629" s="96"/>
      <c r="D629" s="96"/>
      <c r="E629" s="96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  <c r="AM629" s="92"/>
      <c r="AN629" s="92"/>
      <c r="AO629" s="92"/>
      <c r="AP629" s="92"/>
      <c r="AQ629" s="92"/>
      <c r="AR629" s="92"/>
      <c r="AS629" s="92"/>
      <c r="AT629" s="92"/>
      <c r="AU629" s="92"/>
    </row>
    <row r="630" spans="1:47" ht="12.75" customHeight="1" x14ac:dyDescent="0.25">
      <c r="A630" s="94"/>
      <c r="B630" s="96"/>
      <c r="C630" s="96"/>
      <c r="D630" s="96"/>
      <c r="E630" s="96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  <c r="AM630" s="92"/>
      <c r="AN630" s="92"/>
      <c r="AO630" s="92"/>
      <c r="AP630" s="92"/>
      <c r="AQ630" s="92"/>
      <c r="AR630" s="92"/>
      <c r="AS630" s="92"/>
      <c r="AT630" s="92"/>
      <c r="AU630" s="92"/>
    </row>
    <row r="631" spans="1:47" ht="12.75" customHeight="1" x14ac:dyDescent="0.25">
      <c r="A631" s="94"/>
      <c r="B631" s="96"/>
      <c r="C631" s="96"/>
      <c r="D631" s="96"/>
      <c r="E631" s="96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  <c r="AM631" s="92"/>
      <c r="AN631" s="92"/>
      <c r="AO631" s="92"/>
      <c r="AP631" s="92"/>
      <c r="AQ631" s="92"/>
      <c r="AR631" s="92"/>
      <c r="AS631" s="92"/>
      <c r="AT631" s="92"/>
      <c r="AU631" s="92"/>
    </row>
    <row r="632" spans="1:47" ht="12.75" customHeight="1" x14ac:dyDescent="0.25">
      <c r="A632" s="94"/>
      <c r="B632" s="96"/>
      <c r="C632" s="96"/>
      <c r="D632" s="96"/>
      <c r="E632" s="96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632" s="92"/>
      <c r="AN632" s="92"/>
      <c r="AO632" s="92"/>
      <c r="AP632" s="92"/>
      <c r="AQ632" s="92"/>
      <c r="AR632" s="92"/>
      <c r="AS632" s="92"/>
      <c r="AT632" s="92"/>
      <c r="AU632" s="92"/>
    </row>
    <row r="633" spans="1:47" ht="12.75" customHeight="1" x14ac:dyDescent="0.25">
      <c r="A633" s="94"/>
      <c r="B633" s="96"/>
      <c r="C633" s="96"/>
      <c r="D633" s="96"/>
      <c r="E633" s="96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  <c r="AM633" s="92"/>
      <c r="AN633" s="92"/>
      <c r="AO633" s="92"/>
      <c r="AP633" s="92"/>
      <c r="AQ633" s="92"/>
      <c r="AR633" s="92"/>
      <c r="AS633" s="92"/>
      <c r="AT633" s="92"/>
      <c r="AU633" s="92"/>
    </row>
    <row r="634" spans="1:47" ht="12.75" customHeight="1" x14ac:dyDescent="0.25">
      <c r="A634" s="94"/>
      <c r="B634" s="96"/>
      <c r="C634" s="96"/>
      <c r="D634" s="96"/>
      <c r="E634" s="96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  <c r="AM634" s="92"/>
      <c r="AN634" s="92"/>
      <c r="AO634" s="92"/>
      <c r="AP634" s="92"/>
      <c r="AQ634" s="92"/>
      <c r="AR634" s="92"/>
      <c r="AS634" s="92"/>
      <c r="AT634" s="92"/>
      <c r="AU634" s="92"/>
    </row>
    <row r="635" spans="1:47" ht="12.75" customHeight="1" x14ac:dyDescent="0.25">
      <c r="A635" s="94"/>
      <c r="B635" s="96"/>
      <c r="C635" s="96"/>
      <c r="D635" s="96"/>
      <c r="E635" s="96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635" s="92"/>
      <c r="AN635" s="92"/>
      <c r="AO635" s="92"/>
      <c r="AP635" s="92"/>
      <c r="AQ635" s="92"/>
      <c r="AR635" s="92"/>
      <c r="AS635" s="92"/>
      <c r="AT635" s="92"/>
      <c r="AU635" s="92"/>
    </row>
    <row r="636" spans="1:47" ht="12.75" customHeight="1" x14ac:dyDescent="0.25">
      <c r="A636" s="94"/>
      <c r="B636" s="96"/>
      <c r="C636" s="96"/>
      <c r="D636" s="96"/>
      <c r="E636" s="96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636" s="92"/>
      <c r="AN636" s="92"/>
      <c r="AO636" s="92"/>
      <c r="AP636" s="92"/>
      <c r="AQ636" s="92"/>
      <c r="AR636" s="92"/>
      <c r="AS636" s="92"/>
      <c r="AT636" s="92"/>
      <c r="AU636" s="92"/>
    </row>
    <row r="637" spans="1:47" ht="12.75" customHeight="1" x14ac:dyDescent="0.25">
      <c r="A637" s="94"/>
      <c r="B637" s="96"/>
      <c r="C637" s="96"/>
      <c r="D637" s="96"/>
      <c r="E637" s="96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637" s="92"/>
      <c r="AN637" s="92"/>
      <c r="AO637" s="92"/>
      <c r="AP637" s="92"/>
      <c r="AQ637" s="92"/>
      <c r="AR637" s="92"/>
      <c r="AS637" s="92"/>
      <c r="AT637" s="92"/>
      <c r="AU637" s="92"/>
    </row>
    <row r="638" spans="1:47" ht="12.75" customHeight="1" x14ac:dyDescent="0.25">
      <c r="A638" s="94"/>
      <c r="B638" s="96"/>
      <c r="C638" s="96"/>
      <c r="D638" s="96"/>
      <c r="E638" s="96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638" s="92"/>
      <c r="AN638" s="92"/>
      <c r="AO638" s="92"/>
      <c r="AP638" s="92"/>
      <c r="AQ638" s="92"/>
      <c r="AR638" s="92"/>
      <c r="AS638" s="92"/>
      <c r="AT638" s="92"/>
      <c r="AU638" s="92"/>
    </row>
    <row r="639" spans="1:47" ht="12.75" customHeight="1" x14ac:dyDescent="0.25">
      <c r="A639" s="94"/>
      <c r="B639" s="96"/>
      <c r="C639" s="96"/>
      <c r="D639" s="96"/>
      <c r="E639" s="96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  <c r="AO639" s="92"/>
      <c r="AP639" s="92"/>
      <c r="AQ639" s="92"/>
      <c r="AR639" s="92"/>
      <c r="AS639" s="92"/>
      <c r="AT639" s="92"/>
      <c r="AU639" s="92"/>
    </row>
    <row r="640" spans="1:47" ht="12.75" customHeight="1" x14ac:dyDescent="0.25">
      <c r="A640" s="94"/>
      <c r="B640" s="96"/>
      <c r="C640" s="96"/>
      <c r="D640" s="96"/>
      <c r="E640" s="96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640" s="92"/>
      <c r="AN640" s="92"/>
      <c r="AO640" s="92"/>
      <c r="AP640" s="92"/>
      <c r="AQ640" s="92"/>
      <c r="AR640" s="92"/>
      <c r="AS640" s="92"/>
      <c r="AT640" s="92"/>
      <c r="AU640" s="92"/>
    </row>
    <row r="641" spans="1:47" ht="12.75" customHeight="1" x14ac:dyDescent="0.25">
      <c r="A641" s="94"/>
      <c r="B641" s="96"/>
      <c r="C641" s="96"/>
      <c r="D641" s="96"/>
      <c r="E641" s="96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641" s="92"/>
      <c r="AN641" s="92"/>
      <c r="AO641" s="92"/>
      <c r="AP641" s="92"/>
      <c r="AQ641" s="92"/>
      <c r="AR641" s="92"/>
      <c r="AS641" s="92"/>
      <c r="AT641" s="92"/>
      <c r="AU641" s="92"/>
    </row>
    <row r="642" spans="1:47" ht="12.75" customHeight="1" x14ac:dyDescent="0.25">
      <c r="A642" s="94"/>
      <c r="B642" s="96"/>
      <c r="C642" s="96"/>
      <c r="D642" s="96"/>
      <c r="E642" s="96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  <c r="AM642" s="92"/>
      <c r="AN642" s="92"/>
      <c r="AO642" s="92"/>
      <c r="AP642" s="92"/>
      <c r="AQ642" s="92"/>
      <c r="AR642" s="92"/>
      <c r="AS642" s="92"/>
      <c r="AT642" s="92"/>
      <c r="AU642" s="92"/>
    </row>
    <row r="643" spans="1:47" ht="12.75" customHeight="1" x14ac:dyDescent="0.25">
      <c r="A643" s="94"/>
      <c r="B643" s="96"/>
      <c r="C643" s="96"/>
      <c r="D643" s="96"/>
      <c r="E643" s="96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  <c r="AO643" s="92"/>
      <c r="AP643" s="92"/>
      <c r="AQ643" s="92"/>
      <c r="AR643" s="92"/>
      <c r="AS643" s="92"/>
      <c r="AT643" s="92"/>
      <c r="AU643" s="92"/>
    </row>
    <row r="644" spans="1:47" ht="12.75" customHeight="1" x14ac:dyDescent="0.25">
      <c r="A644" s="94"/>
      <c r="B644" s="96"/>
      <c r="C644" s="96"/>
      <c r="D644" s="96"/>
      <c r="E644" s="96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644" s="92"/>
      <c r="AN644" s="92"/>
      <c r="AO644" s="92"/>
      <c r="AP644" s="92"/>
      <c r="AQ644" s="92"/>
      <c r="AR644" s="92"/>
      <c r="AS644" s="92"/>
      <c r="AT644" s="92"/>
      <c r="AU644" s="92"/>
    </row>
    <row r="645" spans="1:47" ht="12.75" customHeight="1" x14ac:dyDescent="0.25">
      <c r="A645" s="94"/>
      <c r="B645" s="96"/>
      <c r="C645" s="96"/>
      <c r="D645" s="96"/>
      <c r="E645" s="96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645" s="92"/>
      <c r="AN645" s="92"/>
      <c r="AO645" s="92"/>
      <c r="AP645" s="92"/>
      <c r="AQ645" s="92"/>
      <c r="AR645" s="92"/>
      <c r="AS645" s="92"/>
      <c r="AT645" s="92"/>
      <c r="AU645" s="92"/>
    </row>
    <row r="646" spans="1:47" ht="12.75" customHeight="1" x14ac:dyDescent="0.25">
      <c r="A646" s="94"/>
      <c r="B646" s="96"/>
      <c r="C646" s="96"/>
      <c r="D646" s="96"/>
      <c r="E646" s="96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646" s="92"/>
      <c r="AN646" s="92"/>
      <c r="AO646" s="92"/>
      <c r="AP646" s="92"/>
      <c r="AQ646" s="92"/>
      <c r="AR646" s="92"/>
      <c r="AS646" s="92"/>
      <c r="AT646" s="92"/>
      <c r="AU646" s="92"/>
    </row>
    <row r="647" spans="1:47" ht="12.75" customHeight="1" x14ac:dyDescent="0.25">
      <c r="A647" s="94"/>
      <c r="B647" s="96"/>
      <c r="C647" s="96"/>
      <c r="D647" s="96"/>
      <c r="E647" s="96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  <c r="AM647" s="92"/>
      <c r="AN647" s="92"/>
      <c r="AO647" s="92"/>
      <c r="AP647" s="92"/>
      <c r="AQ647" s="92"/>
      <c r="AR647" s="92"/>
      <c r="AS647" s="92"/>
      <c r="AT647" s="92"/>
      <c r="AU647" s="92"/>
    </row>
    <row r="648" spans="1:47" ht="12.75" customHeight="1" x14ac:dyDescent="0.25">
      <c r="A648" s="94"/>
      <c r="B648" s="96"/>
      <c r="C648" s="96"/>
      <c r="D648" s="96"/>
      <c r="E648" s="96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92"/>
      <c r="AT648" s="92"/>
      <c r="AU648" s="92"/>
    </row>
    <row r="649" spans="1:47" ht="12.75" customHeight="1" x14ac:dyDescent="0.25">
      <c r="A649" s="94"/>
      <c r="B649" s="96"/>
      <c r="C649" s="96"/>
      <c r="D649" s="96"/>
      <c r="E649" s="96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  <c r="AM649" s="92"/>
      <c r="AN649" s="92"/>
      <c r="AO649" s="92"/>
      <c r="AP649" s="92"/>
      <c r="AQ649" s="92"/>
      <c r="AR649" s="92"/>
      <c r="AS649" s="92"/>
      <c r="AT649" s="92"/>
      <c r="AU649" s="92"/>
    </row>
    <row r="650" spans="1:47" ht="12.75" customHeight="1" x14ac:dyDescent="0.25">
      <c r="A650" s="94"/>
      <c r="B650" s="96"/>
      <c r="C650" s="96"/>
      <c r="D650" s="96"/>
      <c r="E650" s="96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2"/>
      <c r="AT650" s="92"/>
      <c r="AU650" s="92"/>
    </row>
    <row r="651" spans="1:47" ht="12.75" customHeight="1" x14ac:dyDescent="0.25">
      <c r="A651" s="94"/>
      <c r="B651" s="96"/>
      <c r="C651" s="96"/>
      <c r="D651" s="96"/>
      <c r="E651" s="96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2"/>
      <c r="AT651" s="92"/>
      <c r="AU651" s="92"/>
    </row>
    <row r="652" spans="1:47" ht="12.75" customHeight="1" x14ac:dyDescent="0.25">
      <c r="A652" s="94"/>
      <c r="B652" s="96"/>
      <c r="C652" s="96"/>
      <c r="D652" s="96"/>
      <c r="E652" s="96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2"/>
      <c r="AT652" s="92"/>
      <c r="AU652" s="92"/>
    </row>
    <row r="653" spans="1:47" ht="12.75" customHeight="1" x14ac:dyDescent="0.25">
      <c r="A653" s="94"/>
      <c r="B653" s="96"/>
      <c r="C653" s="96"/>
      <c r="D653" s="96"/>
      <c r="E653" s="96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2"/>
      <c r="AT653" s="92"/>
      <c r="AU653" s="92"/>
    </row>
    <row r="654" spans="1:47" ht="12.75" customHeight="1" x14ac:dyDescent="0.25">
      <c r="A654" s="94"/>
      <c r="B654" s="96"/>
      <c r="C654" s="96"/>
      <c r="D654" s="96"/>
      <c r="E654" s="96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2"/>
      <c r="AT654" s="92"/>
      <c r="AU654" s="92"/>
    </row>
    <row r="655" spans="1:47" ht="12.75" customHeight="1" x14ac:dyDescent="0.25">
      <c r="A655" s="94"/>
      <c r="B655" s="96"/>
      <c r="C655" s="96"/>
      <c r="D655" s="96"/>
      <c r="E655" s="96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</row>
    <row r="656" spans="1:47" ht="12.75" customHeight="1" x14ac:dyDescent="0.25">
      <c r="A656" s="94"/>
      <c r="B656" s="96"/>
      <c r="C656" s="96"/>
      <c r="D656" s="96"/>
      <c r="E656" s="96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656" s="92"/>
      <c r="AN656" s="92"/>
      <c r="AO656" s="92"/>
      <c r="AP656" s="92"/>
      <c r="AQ656" s="92"/>
      <c r="AR656" s="92"/>
      <c r="AS656" s="92"/>
      <c r="AT656" s="92"/>
      <c r="AU656" s="92"/>
    </row>
    <row r="657" spans="1:47" ht="12.75" customHeight="1" x14ac:dyDescent="0.25">
      <c r="A657" s="94"/>
      <c r="B657" s="96"/>
      <c r="C657" s="96"/>
      <c r="D657" s="96"/>
      <c r="E657" s="96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  <c r="AM657" s="92"/>
      <c r="AN657" s="92"/>
      <c r="AO657" s="92"/>
      <c r="AP657" s="92"/>
      <c r="AQ657" s="92"/>
      <c r="AR657" s="92"/>
      <c r="AS657" s="92"/>
      <c r="AT657" s="92"/>
      <c r="AU657" s="92"/>
    </row>
    <row r="658" spans="1:47" ht="12.75" customHeight="1" x14ac:dyDescent="0.25">
      <c r="A658" s="94"/>
      <c r="B658" s="96"/>
      <c r="C658" s="96"/>
      <c r="D658" s="96"/>
      <c r="E658" s="96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658" s="92"/>
      <c r="AN658" s="92"/>
      <c r="AO658" s="92"/>
      <c r="AP658" s="92"/>
      <c r="AQ658" s="92"/>
      <c r="AR658" s="92"/>
      <c r="AS658" s="92"/>
      <c r="AT658" s="92"/>
      <c r="AU658" s="92"/>
    </row>
    <row r="659" spans="1:47" ht="12.75" customHeight="1" x14ac:dyDescent="0.25">
      <c r="A659" s="94"/>
      <c r="B659" s="96"/>
      <c r="C659" s="96"/>
      <c r="D659" s="96"/>
      <c r="E659" s="96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  <c r="AO659" s="92"/>
      <c r="AP659" s="92"/>
      <c r="AQ659" s="92"/>
      <c r="AR659" s="92"/>
      <c r="AS659" s="92"/>
      <c r="AT659" s="92"/>
      <c r="AU659" s="92"/>
    </row>
    <row r="660" spans="1:47" ht="12.75" customHeight="1" x14ac:dyDescent="0.25">
      <c r="A660" s="94"/>
      <c r="B660" s="96"/>
      <c r="C660" s="96"/>
      <c r="D660" s="96"/>
      <c r="E660" s="96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  <c r="AM660" s="92"/>
      <c r="AN660" s="92"/>
      <c r="AO660" s="92"/>
      <c r="AP660" s="92"/>
      <c r="AQ660" s="92"/>
      <c r="AR660" s="92"/>
      <c r="AS660" s="92"/>
      <c r="AT660" s="92"/>
      <c r="AU660" s="92"/>
    </row>
    <row r="661" spans="1:47" ht="12.75" customHeight="1" x14ac:dyDescent="0.25">
      <c r="A661" s="94"/>
      <c r="B661" s="96"/>
      <c r="C661" s="96"/>
      <c r="D661" s="96"/>
      <c r="E661" s="96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  <c r="AM661" s="92"/>
      <c r="AN661" s="92"/>
      <c r="AO661" s="92"/>
      <c r="AP661" s="92"/>
      <c r="AQ661" s="92"/>
      <c r="AR661" s="92"/>
      <c r="AS661" s="92"/>
      <c r="AT661" s="92"/>
      <c r="AU661" s="92"/>
    </row>
    <row r="662" spans="1:47" ht="12.75" customHeight="1" x14ac:dyDescent="0.25">
      <c r="A662" s="94"/>
      <c r="B662" s="96"/>
      <c r="C662" s="96"/>
      <c r="D662" s="96"/>
      <c r="E662" s="96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  <c r="AM662" s="92"/>
      <c r="AN662" s="92"/>
      <c r="AO662" s="92"/>
      <c r="AP662" s="92"/>
      <c r="AQ662" s="92"/>
      <c r="AR662" s="92"/>
      <c r="AS662" s="92"/>
      <c r="AT662" s="92"/>
      <c r="AU662" s="92"/>
    </row>
    <row r="663" spans="1:47" ht="12.75" customHeight="1" x14ac:dyDescent="0.25">
      <c r="A663" s="94"/>
      <c r="B663" s="96"/>
      <c r="C663" s="96"/>
      <c r="D663" s="96"/>
      <c r="E663" s="96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  <c r="AN663" s="92"/>
      <c r="AO663" s="92"/>
      <c r="AP663" s="92"/>
      <c r="AQ663" s="92"/>
      <c r="AR663" s="92"/>
      <c r="AS663" s="92"/>
      <c r="AT663" s="92"/>
      <c r="AU663" s="92"/>
    </row>
    <row r="664" spans="1:47" ht="12.75" customHeight="1" x14ac:dyDescent="0.25">
      <c r="A664" s="94"/>
      <c r="B664" s="96"/>
      <c r="C664" s="96"/>
      <c r="D664" s="96"/>
      <c r="E664" s="96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2"/>
      <c r="AT664" s="92"/>
      <c r="AU664" s="92"/>
    </row>
    <row r="665" spans="1:47" ht="12.75" customHeight="1" x14ac:dyDescent="0.25">
      <c r="A665" s="94"/>
      <c r="B665" s="96"/>
      <c r="C665" s="96"/>
      <c r="D665" s="96"/>
      <c r="E665" s="96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2"/>
      <c r="AT665" s="92"/>
      <c r="AU665" s="92"/>
    </row>
    <row r="666" spans="1:47" ht="12.75" customHeight="1" x14ac:dyDescent="0.25">
      <c r="A666" s="94"/>
      <c r="B666" s="96"/>
      <c r="C666" s="96"/>
      <c r="D666" s="96"/>
      <c r="E666" s="96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2"/>
      <c r="AT666" s="92"/>
      <c r="AU666" s="92"/>
    </row>
    <row r="667" spans="1:47" ht="12.75" customHeight="1" x14ac:dyDescent="0.25">
      <c r="A667" s="94"/>
      <c r="B667" s="96"/>
      <c r="C667" s="96"/>
      <c r="D667" s="96"/>
      <c r="E667" s="96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2"/>
      <c r="AT667" s="92"/>
      <c r="AU667" s="92"/>
    </row>
    <row r="668" spans="1:47" ht="12.75" customHeight="1" x14ac:dyDescent="0.25">
      <c r="A668" s="94"/>
      <c r="B668" s="96"/>
      <c r="C668" s="96"/>
      <c r="D668" s="96"/>
      <c r="E668" s="96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2"/>
      <c r="AT668" s="92"/>
      <c r="AU668" s="92"/>
    </row>
    <row r="669" spans="1:47" ht="12.75" customHeight="1" x14ac:dyDescent="0.25">
      <c r="A669" s="94"/>
      <c r="B669" s="96"/>
      <c r="C669" s="96"/>
      <c r="D669" s="96"/>
      <c r="E669" s="96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  <c r="AM669" s="92"/>
      <c r="AN669" s="92"/>
      <c r="AO669" s="92"/>
      <c r="AP669" s="92"/>
      <c r="AQ669" s="92"/>
      <c r="AR669" s="92"/>
      <c r="AS669" s="92"/>
      <c r="AT669" s="92"/>
      <c r="AU669" s="92"/>
    </row>
    <row r="670" spans="1:47" ht="12.75" customHeight="1" x14ac:dyDescent="0.25">
      <c r="A670" s="94"/>
      <c r="B670" s="96"/>
      <c r="C670" s="96"/>
      <c r="D670" s="96"/>
      <c r="E670" s="96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  <c r="AM670" s="92"/>
      <c r="AN670" s="92"/>
      <c r="AO670" s="92"/>
      <c r="AP670" s="92"/>
      <c r="AQ670" s="92"/>
      <c r="AR670" s="92"/>
      <c r="AS670" s="92"/>
      <c r="AT670" s="92"/>
      <c r="AU670" s="92"/>
    </row>
    <row r="671" spans="1:47" ht="12.75" customHeight="1" x14ac:dyDescent="0.25">
      <c r="A671" s="94"/>
      <c r="B671" s="96"/>
      <c r="C671" s="96"/>
      <c r="D671" s="96"/>
      <c r="E671" s="96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  <c r="AM671" s="92"/>
      <c r="AN671" s="92"/>
      <c r="AO671" s="92"/>
      <c r="AP671" s="92"/>
      <c r="AQ671" s="92"/>
      <c r="AR671" s="92"/>
      <c r="AS671" s="92"/>
      <c r="AT671" s="92"/>
      <c r="AU671" s="92"/>
    </row>
    <row r="672" spans="1:47" ht="12.75" customHeight="1" x14ac:dyDescent="0.25">
      <c r="A672" s="94"/>
      <c r="B672" s="96"/>
      <c r="C672" s="96"/>
      <c r="D672" s="96"/>
      <c r="E672" s="96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  <c r="AM672" s="92"/>
      <c r="AN672" s="92"/>
      <c r="AO672" s="92"/>
      <c r="AP672" s="92"/>
      <c r="AQ672" s="92"/>
      <c r="AR672" s="92"/>
      <c r="AS672" s="92"/>
      <c r="AT672" s="92"/>
      <c r="AU672" s="92"/>
    </row>
    <row r="673" spans="1:47" ht="12.75" customHeight="1" x14ac:dyDescent="0.25">
      <c r="A673" s="94"/>
      <c r="B673" s="96"/>
      <c r="C673" s="96"/>
      <c r="D673" s="96"/>
      <c r="E673" s="96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</row>
    <row r="674" spans="1:47" ht="12.75" customHeight="1" x14ac:dyDescent="0.25">
      <c r="A674" s="94"/>
      <c r="B674" s="96"/>
      <c r="C674" s="96"/>
      <c r="D674" s="96"/>
      <c r="E674" s="96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  <c r="AM674" s="92"/>
      <c r="AN674" s="92"/>
      <c r="AO674" s="92"/>
      <c r="AP674" s="92"/>
      <c r="AQ674" s="92"/>
      <c r="AR674" s="92"/>
      <c r="AS674" s="92"/>
      <c r="AT674" s="92"/>
      <c r="AU674" s="92"/>
    </row>
    <row r="675" spans="1:47" ht="12.75" customHeight="1" x14ac:dyDescent="0.25">
      <c r="A675" s="94"/>
      <c r="B675" s="96"/>
      <c r="C675" s="96"/>
      <c r="D675" s="96"/>
      <c r="E675" s="96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  <c r="AM675" s="92"/>
      <c r="AN675" s="92"/>
      <c r="AO675" s="92"/>
      <c r="AP675" s="92"/>
      <c r="AQ675" s="92"/>
      <c r="AR675" s="92"/>
      <c r="AS675" s="92"/>
      <c r="AT675" s="92"/>
      <c r="AU675" s="92"/>
    </row>
    <row r="676" spans="1:47" ht="12.75" customHeight="1" x14ac:dyDescent="0.25">
      <c r="A676" s="94"/>
      <c r="B676" s="96"/>
      <c r="C676" s="96"/>
      <c r="D676" s="96"/>
      <c r="E676" s="96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  <c r="AM676" s="92"/>
      <c r="AN676" s="92"/>
      <c r="AO676" s="92"/>
      <c r="AP676" s="92"/>
      <c r="AQ676" s="92"/>
      <c r="AR676" s="92"/>
      <c r="AS676" s="92"/>
      <c r="AT676" s="92"/>
      <c r="AU676" s="92"/>
    </row>
    <row r="677" spans="1:47" ht="12.75" customHeight="1" x14ac:dyDescent="0.25">
      <c r="A677" s="94"/>
      <c r="B677" s="96"/>
      <c r="C677" s="96"/>
      <c r="D677" s="96"/>
      <c r="E677" s="96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  <c r="AN677" s="92"/>
      <c r="AO677" s="92"/>
      <c r="AP677" s="92"/>
      <c r="AQ677" s="92"/>
      <c r="AR677" s="92"/>
      <c r="AS677" s="92"/>
      <c r="AT677" s="92"/>
      <c r="AU677" s="92"/>
    </row>
    <row r="678" spans="1:47" ht="12.75" customHeight="1" x14ac:dyDescent="0.25">
      <c r="A678" s="94"/>
      <c r="B678" s="96"/>
      <c r="C678" s="96"/>
      <c r="D678" s="96"/>
      <c r="E678" s="96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  <c r="AO678" s="92"/>
      <c r="AP678" s="92"/>
      <c r="AQ678" s="92"/>
      <c r="AR678" s="92"/>
      <c r="AS678" s="92"/>
      <c r="AT678" s="92"/>
      <c r="AU678" s="92"/>
    </row>
    <row r="679" spans="1:47" ht="12.75" customHeight="1" x14ac:dyDescent="0.25">
      <c r="A679" s="94"/>
      <c r="B679" s="96"/>
      <c r="C679" s="96"/>
      <c r="D679" s="96"/>
      <c r="E679" s="96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  <c r="AO679" s="92"/>
      <c r="AP679" s="92"/>
      <c r="AQ679" s="92"/>
      <c r="AR679" s="92"/>
      <c r="AS679" s="92"/>
      <c r="AT679" s="92"/>
      <c r="AU679" s="92"/>
    </row>
    <row r="680" spans="1:47" ht="12.75" customHeight="1" x14ac:dyDescent="0.25">
      <c r="A680" s="94"/>
      <c r="B680" s="96"/>
      <c r="C680" s="96"/>
      <c r="D680" s="96"/>
      <c r="E680" s="96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  <c r="AO680" s="92"/>
      <c r="AP680" s="92"/>
      <c r="AQ680" s="92"/>
      <c r="AR680" s="92"/>
      <c r="AS680" s="92"/>
      <c r="AT680" s="92"/>
      <c r="AU680" s="92"/>
    </row>
    <row r="681" spans="1:47" ht="12.75" customHeight="1" x14ac:dyDescent="0.25">
      <c r="A681" s="94"/>
      <c r="B681" s="96"/>
      <c r="C681" s="96"/>
      <c r="D681" s="96"/>
      <c r="E681" s="96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  <c r="AO681" s="92"/>
      <c r="AP681" s="92"/>
      <c r="AQ681" s="92"/>
      <c r="AR681" s="92"/>
      <c r="AS681" s="92"/>
      <c r="AT681" s="92"/>
      <c r="AU681" s="92"/>
    </row>
    <row r="682" spans="1:47" ht="12.75" customHeight="1" x14ac:dyDescent="0.25">
      <c r="A682" s="94"/>
      <c r="B682" s="96"/>
      <c r="C682" s="96"/>
      <c r="D682" s="96"/>
      <c r="E682" s="96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  <c r="AO682" s="92"/>
      <c r="AP682" s="92"/>
      <c r="AQ682" s="92"/>
      <c r="AR682" s="92"/>
      <c r="AS682" s="92"/>
      <c r="AT682" s="92"/>
      <c r="AU682" s="92"/>
    </row>
    <row r="683" spans="1:47" ht="12.75" customHeight="1" x14ac:dyDescent="0.25">
      <c r="A683" s="94"/>
      <c r="B683" s="96"/>
      <c r="C683" s="96"/>
      <c r="D683" s="96"/>
      <c r="E683" s="96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2"/>
      <c r="AB683" s="92"/>
      <c r="AC683" s="92"/>
      <c r="AD683" s="92"/>
      <c r="AE683" s="92"/>
      <c r="AF683" s="92"/>
      <c r="AG683" s="92"/>
      <c r="AH683" s="92"/>
      <c r="AI683" s="92"/>
      <c r="AJ683" s="92"/>
      <c r="AK683" s="92"/>
      <c r="AL683" s="92"/>
      <c r="AM683" s="92"/>
      <c r="AN683" s="92"/>
      <c r="AO683" s="92"/>
      <c r="AP683" s="92"/>
      <c r="AQ683" s="92"/>
      <c r="AR683" s="92"/>
      <c r="AS683" s="92"/>
      <c r="AT683" s="92"/>
      <c r="AU683" s="92"/>
    </row>
    <row r="684" spans="1:47" ht="12.75" customHeight="1" x14ac:dyDescent="0.25">
      <c r="A684" s="94"/>
      <c r="B684" s="96"/>
      <c r="C684" s="96"/>
      <c r="D684" s="96"/>
      <c r="E684" s="96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2"/>
      <c r="AB684" s="92"/>
      <c r="AC684" s="92"/>
      <c r="AD684" s="92"/>
      <c r="AE684" s="92"/>
      <c r="AF684" s="92"/>
      <c r="AG684" s="92"/>
      <c r="AH684" s="92"/>
      <c r="AI684" s="92"/>
      <c r="AJ684" s="92"/>
      <c r="AK684" s="92"/>
      <c r="AL684" s="92"/>
      <c r="AM684" s="92"/>
      <c r="AN684" s="92"/>
      <c r="AO684" s="92"/>
      <c r="AP684" s="92"/>
      <c r="AQ684" s="92"/>
      <c r="AR684" s="92"/>
      <c r="AS684" s="92"/>
      <c r="AT684" s="92"/>
      <c r="AU684" s="92"/>
    </row>
    <row r="685" spans="1:47" ht="12.75" customHeight="1" x14ac:dyDescent="0.25">
      <c r="A685" s="94"/>
      <c r="B685" s="96"/>
      <c r="C685" s="96"/>
      <c r="D685" s="96"/>
      <c r="E685" s="96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  <c r="AM685" s="92"/>
      <c r="AN685" s="92"/>
      <c r="AO685" s="92"/>
      <c r="AP685" s="92"/>
      <c r="AQ685" s="92"/>
      <c r="AR685" s="92"/>
      <c r="AS685" s="92"/>
      <c r="AT685" s="92"/>
      <c r="AU685" s="92"/>
    </row>
    <row r="686" spans="1:47" ht="12.75" customHeight="1" x14ac:dyDescent="0.25">
      <c r="A686" s="94"/>
      <c r="B686" s="96"/>
      <c r="C686" s="96"/>
      <c r="D686" s="96"/>
      <c r="E686" s="96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2"/>
      <c r="AB686" s="92"/>
      <c r="AC686" s="92"/>
      <c r="AD686" s="92"/>
      <c r="AE686" s="92"/>
      <c r="AF686" s="92"/>
      <c r="AG686" s="92"/>
      <c r="AH686" s="92"/>
      <c r="AI686" s="92"/>
      <c r="AJ686" s="92"/>
      <c r="AK686" s="92"/>
      <c r="AL686" s="92"/>
      <c r="AM686" s="92"/>
      <c r="AN686" s="92"/>
      <c r="AO686" s="92"/>
      <c r="AP686" s="92"/>
      <c r="AQ686" s="92"/>
      <c r="AR686" s="92"/>
      <c r="AS686" s="92"/>
      <c r="AT686" s="92"/>
      <c r="AU686" s="92"/>
    </row>
    <row r="687" spans="1:47" ht="12.75" customHeight="1" x14ac:dyDescent="0.25">
      <c r="A687" s="94"/>
      <c r="B687" s="96"/>
      <c r="C687" s="96"/>
      <c r="D687" s="96"/>
      <c r="E687" s="96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2"/>
      <c r="AB687" s="92"/>
      <c r="AC687" s="92"/>
      <c r="AD687" s="92"/>
      <c r="AE687" s="92"/>
      <c r="AF687" s="92"/>
      <c r="AG687" s="92"/>
      <c r="AH687" s="92"/>
      <c r="AI687" s="92"/>
      <c r="AJ687" s="92"/>
      <c r="AK687" s="92"/>
      <c r="AL687" s="92"/>
      <c r="AM687" s="92"/>
      <c r="AN687" s="92"/>
      <c r="AO687" s="92"/>
      <c r="AP687" s="92"/>
      <c r="AQ687" s="92"/>
      <c r="AR687" s="92"/>
      <c r="AS687" s="92"/>
      <c r="AT687" s="92"/>
      <c r="AU687" s="92"/>
    </row>
    <row r="688" spans="1:47" ht="12.75" customHeight="1" x14ac:dyDescent="0.25">
      <c r="A688" s="94"/>
      <c r="B688" s="96"/>
      <c r="C688" s="96"/>
      <c r="D688" s="96"/>
      <c r="E688" s="96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2"/>
      <c r="AB688" s="92"/>
      <c r="AC688" s="92"/>
      <c r="AD688" s="92"/>
      <c r="AE688" s="92"/>
      <c r="AF688" s="92"/>
      <c r="AG688" s="92"/>
      <c r="AH688" s="92"/>
      <c r="AI688" s="92"/>
      <c r="AJ688" s="92"/>
      <c r="AK688" s="92"/>
      <c r="AL688" s="92"/>
      <c r="AM688" s="92"/>
      <c r="AN688" s="92"/>
      <c r="AO688" s="92"/>
      <c r="AP688" s="92"/>
      <c r="AQ688" s="92"/>
      <c r="AR688" s="92"/>
      <c r="AS688" s="92"/>
      <c r="AT688" s="92"/>
      <c r="AU688" s="92"/>
    </row>
    <row r="689" spans="1:47" ht="12.75" customHeight="1" x14ac:dyDescent="0.25">
      <c r="A689" s="94"/>
      <c r="B689" s="96"/>
      <c r="C689" s="96"/>
      <c r="D689" s="96"/>
      <c r="E689" s="96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2"/>
      <c r="AB689" s="92"/>
      <c r="AC689" s="92"/>
      <c r="AD689" s="92"/>
      <c r="AE689" s="92"/>
      <c r="AF689" s="92"/>
      <c r="AG689" s="92"/>
      <c r="AH689" s="92"/>
      <c r="AI689" s="92"/>
      <c r="AJ689" s="92"/>
      <c r="AK689" s="92"/>
      <c r="AL689" s="92"/>
      <c r="AM689" s="92"/>
      <c r="AN689" s="92"/>
      <c r="AO689" s="92"/>
      <c r="AP689" s="92"/>
      <c r="AQ689" s="92"/>
      <c r="AR689" s="92"/>
      <c r="AS689" s="92"/>
      <c r="AT689" s="92"/>
      <c r="AU689" s="92"/>
    </row>
    <row r="690" spans="1:47" ht="12.75" customHeight="1" x14ac:dyDescent="0.25">
      <c r="A690" s="94"/>
      <c r="B690" s="96"/>
      <c r="C690" s="96"/>
      <c r="D690" s="96"/>
      <c r="E690" s="96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  <c r="AM690" s="92"/>
      <c r="AN690" s="92"/>
      <c r="AO690" s="92"/>
      <c r="AP690" s="92"/>
      <c r="AQ690" s="92"/>
      <c r="AR690" s="92"/>
      <c r="AS690" s="92"/>
      <c r="AT690" s="92"/>
      <c r="AU690" s="92"/>
    </row>
    <row r="691" spans="1:47" ht="12.75" customHeight="1" x14ac:dyDescent="0.25">
      <c r="A691" s="94"/>
      <c r="B691" s="96"/>
      <c r="C691" s="96"/>
      <c r="D691" s="96"/>
      <c r="E691" s="96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  <c r="AM691" s="92"/>
      <c r="AN691" s="92"/>
      <c r="AO691" s="92"/>
      <c r="AP691" s="92"/>
      <c r="AQ691" s="92"/>
      <c r="AR691" s="92"/>
      <c r="AS691" s="92"/>
      <c r="AT691" s="92"/>
      <c r="AU691" s="92"/>
    </row>
    <row r="692" spans="1:47" ht="12.75" customHeight="1" x14ac:dyDescent="0.25">
      <c r="A692" s="94"/>
      <c r="B692" s="96"/>
      <c r="C692" s="96"/>
      <c r="D692" s="96"/>
      <c r="E692" s="96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  <c r="AO692" s="92"/>
      <c r="AP692" s="92"/>
      <c r="AQ692" s="92"/>
      <c r="AR692" s="92"/>
      <c r="AS692" s="92"/>
      <c r="AT692" s="92"/>
      <c r="AU692" s="92"/>
    </row>
    <row r="693" spans="1:47" ht="12.75" customHeight="1" x14ac:dyDescent="0.25">
      <c r="A693" s="94"/>
      <c r="B693" s="96"/>
      <c r="C693" s="96"/>
      <c r="D693" s="96"/>
      <c r="E693" s="96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  <c r="AO693" s="92"/>
      <c r="AP693" s="92"/>
      <c r="AQ693" s="92"/>
      <c r="AR693" s="92"/>
      <c r="AS693" s="92"/>
      <c r="AT693" s="92"/>
      <c r="AU693" s="92"/>
    </row>
    <row r="694" spans="1:47" ht="12.75" customHeight="1" x14ac:dyDescent="0.25">
      <c r="A694" s="94"/>
      <c r="B694" s="96"/>
      <c r="C694" s="96"/>
      <c r="D694" s="96"/>
      <c r="E694" s="96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  <c r="AO694" s="92"/>
      <c r="AP694" s="92"/>
      <c r="AQ694" s="92"/>
      <c r="AR694" s="92"/>
      <c r="AS694" s="92"/>
      <c r="AT694" s="92"/>
      <c r="AU694" s="92"/>
    </row>
    <row r="695" spans="1:47" ht="12.75" customHeight="1" x14ac:dyDescent="0.25">
      <c r="A695" s="94"/>
      <c r="B695" s="96"/>
      <c r="C695" s="96"/>
      <c r="D695" s="96"/>
      <c r="E695" s="96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2"/>
      <c r="AB695" s="92"/>
      <c r="AC695" s="92"/>
      <c r="AD695" s="92"/>
      <c r="AE695" s="92"/>
      <c r="AF695" s="92"/>
      <c r="AG695" s="92"/>
      <c r="AH695" s="92"/>
      <c r="AI695" s="92"/>
      <c r="AJ695" s="92"/>
      <c r="AK695" s="92"/>
      <c r="AL695" s="92"/>
      <c r="AM695" s="92"/>
      <c r="AN695" s="92"/>
      <c r="AO695" s="92"/>
      <c r="AP695" s="92"/>
      <c r="AQ695" s="92"/>
      <c r="AR695" s="92"/>
      <c r="AS695" s="92"/>
      <c r="AT695" s="92"/>
      <c r="AU695" s="92"/>
    </row>
    <row r="696" spans="1:47" ht="12.75" customHeight="1" x14ac:dyDescent="0.25">
      <c r="A696" s="94"/>
      <c r="B696" s="96"/>
      <c r="C696" s="96"/>
      <c r="D696" s="96"/>
      <c r="E696" s="96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  <c r="AM696" s="92"/>
      <c r="AN696" s="92"/>
      <c r="AO696" s="92"/>
      <c r="AP696" s="92"/>
      <c r="AQ696" s="92"/>
      <c r="AR696" s="92"/>
      <c r="AS696" s="92"/>
      <c r="AT696" s="92"/>
      <c r="AU696" s="92"/>
    </row>
    <row r="697" spans="1:47" ht="12.75" customHeight="1" x14ac:dyDescent="0.25">
      <c r="A697" s="94"/>
      <c r="B697" s="96"/>
      <c r="C697" s="96"/>
      <c r="D697" s="96"/>
      <c r="E697" s="96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  <c r="AM697" s="92"/>
      <c r="AN697" s="92"/>
      <c r="AO697" s="92"/>
      <c r="AP697" s="92"/>
      <c r="AQ697" s="92"/>
      <c r="AR697" s="92"/>
      <c r="AS697" s="92"/>
      <c r="AT697" s="92"/>
      <c r="AU697" s="92"/>
    </row>
    <row r="698" spans="1:47" ht="12.75" customHeight="1" x14ac:dyDescent="0.25">
      <c r="A698" s="94"/>
      <c r="B698" s="96"/>
      <c r="C698" s="96"/>
      <c r="D698" s="96"/>
      <c r="E698" s="96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2"/>
      <c r="AB698" s="92"/>
      <c r="AC698" s="92"/>
      <c r="AD698" s="92"/>
      <c r="AE698" s="92"/>
      <c r="AF698" s="92"/>
      <c r="AG698" s="92"/>
      <c r="AH698" s="92"/>
      <c r="AI698" s="92"/>
      <c r="AJ698" s="92"/>
      <c r="AK698" s="92"/>
      <c r="AL698" s="92"/>
      <c r="AM698" s="92"/>
      <c r="AN698" s="92"/>
      <c r="AO698" s="92"/>
      <c r="AP698" s="92"/>
      <c r="AQ698" s="92"/>
      <c r="AR698" s="92"/>
      <c r="AS698" s="92"/>
      <c r="AT698" s="92"/>
      <c r="AU698" s="92"/>
    </row>
    <row r="699" spans="1:47" ht="12.75" customHeight="1" x14ac:dyDescent="0.25">
      <c r="A699" s="94"/>
      <c r="B699" s="96"/>
      <c r="C699" s="96"/>
      <c r="D699" s="96"/>
      <c r="E699" s="96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  <c r="AM699" s="92"/>
      <c r="AN699" s="92"/>
      <c r="AO699" s="92"/>
      <c r="AP699" s="92"/>
      <c r="AQ699" s="92"/>
      <c r="AR699" s="92"/>
      <c r="AS699" s="92"/>
      <c r="AT699" s="92"/>
      <c r="AU699" s="92"/>
    </row>
    <row r="700" spans="1:47" ht="12.75" customHeight="1" x14ac:dyDescent="0.25">
      <c r="A700" s="94"/>
      <c r="B700" s="96"/>
      <c r="C700" s="96"/>
      <c r="D700" s="96"/>
      <c r="E700" s="96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2"/>
      <c r="AB700" s="92"/>
      <c r="AC700" s="92"/>
      <c r="AD700" s="92"/>
      <c r="AE700" s="92"/>
      <c r="AF700" s="92"/>
      <c r="AG700" s="92"/>
      <c r="AH700" s="92"/>
      <c r="AI700" s="92"/>
      <c r="AJ700" s="92"/>
      <c r="AK700" s="92"/>
      <c r="AL700" s="92"/>
      <c r="AM700" s="92"/>
      <c r="AN700" s="92"/>
      <c r="AO700" s="92"/>
      <c r="AP700" s="92"/>
      <c r="AQ700" s="92"/>
      <c r="AR700" s="92"/>
      <c r="AS700" s="92"/>
      <c r="AT700" s="92"/>
      <c r="AU700" s="92"/>
    </row>
    <row r="701" spans="1:47" ht="12.75" customHeight="1" x14ac:dyDescent="0.25">
      <c r="A701" s="94"/>
      <c r="B701" s="96"/>
      <c r="C701" s="96"/>
      <c r="D701" s="96"/>
      <c r="E701" s="96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  <c r="AO701" s="92"/>
      <c r="AP701" s="92"/>
      <c r="AQ701" s="92"/>
      <c r="AR701" s="92"/>
      <c r="AS701" s="92"/>
      <c r="AT701" s="92"/>
      <c r="AU701" s="92"/>
    </row>
    <row r="702" spans="1:47" ht="12.75" customHeight="1" x14ac:dyDescent="0.25">
      <c r="A702" s="94"/>
      <c r="B702" s="96"/>
      <c r="C702" s="96"/>
      <c r="D702" s="96"/>
      <c r="E702" s="96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  <c r="AM702" s="92"/>
      <c r="AN702" s="92"/>
      <c r="AO702" s="92"/>
      <c r="AP702" s="92"/>
      <c r="AQ702" s="92"/>
      <c r="AR702" s="92"/>
      <c r="AS702" s="92"/>
      <c r="AT702" s="92"/>
      <c r="AU702" s="92"/>
    </row>
    <row r="703" spans="1:47" ht="12.75" customHeight="1" x14ac:dyDescent="0.25">
      <c r="A703" s="94"/>
      <c r="B703" s="96"/>
      <c r="C703" s="96"/>
      <c r="D703" s="96"/>
      <c r="E703" s="96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</row>
    <row r="704" spans="1:47" ht="12.75" customHeight="1" x14ac:dyDescent="0.25">
      <c r="A704" s="94"/>
      <c r="B704" s="96"/>
      <c r="C704" s="96"/>
      <c r="D704" s="96"/>
      <c r="E704" s="96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</row>
    <row r="705" spans="1:47" ht="12.75" customHeight="1" x14ac:dyDescent="0.25">
      <c r="A705" s="94"/>
      <c r="B705" s="96"/>
      <c r="C705" s="96"/>
      <c r="D705" s="96"/>
      <c r="E705" s="96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</row>
    <row r="706" spans="1:47" ht="12.75" customHeight="1" x14ac:dyDescent="0.25">
      <c r="A706" s="94"/>
      <c r="B706" s="96"/>
      <c r="C706" s="96"/>
      <c r="D706" s="96"/>
      <c r="E706" s="96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</row>
    <row r="707" spans="1:47" ht="12.75" customHeight="1" x14ac:dyDescent="0.25">
      <c r="A707" s="94"/>
      <c r="B707" s="96"/>
      <c r="C707" s="96"/>
      <c r="D707" s="96"/>
      <c r="E707" s="96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</row>
    <row r="708" spans="1:47" ht="12.75" customHeight="1" x14ac:dyDescent="0.25">
      <c r="A708" s="94"/>
      <c r="B708" s="96"/>
      <c r="C708" s="96"/>
      <c r="D708" s="96"/>
      <c r="E708" s="96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</row>
    <row r="709" spans="1:47" ht="12.75" customHeight="1" x14ac:dyDescent="0.25">
      <c r="A709" s="94"/>
      <c r="B709" s="96"/>
      <c r="C709" s="96"/>
      <c r="D709" s="96"/>
      <c r="E709" s="96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</row>
    <row r="710" spans="1:47" ht="12.75" customHeight="1" x14ac:dyDescent="0.25">
      <c r="A710" s="94"/>
      <c r="B710" s="96"/>
      <c r="C710" s="96"/>
      <c r="D710" s="96"/>
      <c r="E710" s="96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</row>
    <row r="711" spans="1:47" ht="12.75" customHeight="1" x14ac:dyDescent="0.25">
      <c r="A711" s="94"/>
      <c r="B711" s="96"/>
      <c r="C711" s="96"/>
      <c r="D711" s="96"/>
      <c r="E711" s="96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</row>
    <row r="712" spans="1:47" ht="12.75" customHeight="1" x14ac:dyDescent="0.25">
      <c r="A712" s="94"/>
      <c r="B712" s="96"/>
      <c r="C712" s="96"/>
      <c r="D712" s="96"/>
      <c r="E712" s="96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</row>
    <row r="713" spans="1:47" ht="12.75" customHeight="1" x14ac:dyDescent="0.25">
      <c r="A713" s="94"/>
      <c r="B713" s="96"/>
      <c r="C713" s="96"/>
      <c r="D713" s="96"/>
      <c r="E713" s="96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</row>
    <row r="714" spans="1:47" ht="12.75" customHeight="1" x14ac:dyDescent="0.25">
      <c r="A714" s="94"/>
      <c r="B714" s="96"/>
      <c r="C714" s="96"/>
      <c r="D714" s="96"/>
      <c r="E714" s="96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</row>
    <row r="715" spans="1:47" ht="12.75" customHeight="1" x14ac:dyDescent="0.25">
      <c r="A715" s="94"/>
      <c r="B715" s="96"/>
      <c r="C715" s="96"/>
      <c r="D715" s="96"/>
      <c r="E715" s="96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</row>
    <row r="716" spans="1:47" ht="12.75" customHeight="1" x14ac:dyDescent="0.25">
      <c r="A716" s="94"/>
      <c r="B716" s="96"/>
      <c r="C716" s="96"/>
      <c r="D716" s="96"/>
      <c r="E716" s="96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</row>
    <row r="717" spans="1:47" ht="12.75" customHeight="1" x14ac:dyDescent="0.25">
      <c r="A717" s="94"/>
      <c r="B717" s="96"/>
      <c r="C717" s="96"/>
      <c r="D717" s="96"/>
      <c r="E717" s="96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</row>
    <row r="718" spans="1:47" ht="12.75" customHeight="1" x14ac:dyDescent="0.25">
      <c r="A718" s="94"/>
      <c r="B718" s="96"/>
      <c r="C718" s="96"/>
      <c r="D718" s="96"/>
      <c r="E718" s="96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</row>
    <row r="719" spans="1:47" ht="12.75" customHeight="1" x14ac:dyDescent="0.25">
      <c r="A719" s="94"/>
      <c r="B719" s="96"/>
      <c r="C719" s="96"/>
      <c r="D719" s="96"/>
      <c r="E719" s="96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</row>
    <row r="720" spans="1:47" ht="12.75" customHeight="1" x14ac:dyDescent="0.25">
      <c r="A720" s="94"/>
      <c r="B720" s="96"/>
      <c r="C720" s="96"/>
      <c r="D720" s="96"/>
      <c r="E720" s="96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</row>
    <row r="721" spans="1:47" ht="12.75" customHeight="1" x14ac:dyDescent="0.25">
      <c r="A721" s="94"/>
      <c r="B721" s="96"/>
      <c r="C721" s="96"/>
      <c r="D721" s="96"/>
      <c r="E721" s="96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</row>
    <row r="722" spans="1:47" ht="12.75" customHeight="1" x14ac:dyDescent="0.25">
      <c r="A722" s="94"/>
      <c r="B722" s="96"/>
      <c r="C722" s="96"/>
      <c r="D722" s="96"/>
      <c r="E722" s="96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</row>
    <row r="723" spans="1:47" ht="12.75" customHeight="1" x14ac:dyDescent="0.25">
      <c r="A723" s="94"/>
      <c r="B723" s="96"/>
      <c r="C723" s="96"/>
      <c r="D723" s="96"/>
      <c r="E723" s="96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</row>
    <row r="724" spans="1:47" ht="12.75" customHeight="1" x14ac:dyDescent="0.25">
      <c r="A724" s="94"/>
      <c r="B724" s="96"/>
      <c r="C724" s="96"/>
      <c r="D724" s="96"/>
      <c r="E724" s="96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</row>
    <row r="725" spans="1:47" ht="12.75" customHeight="1" x14ac:dyDescent="0.25">
      <c r="A725" s="94"/>
      <c r="B725" s="96"/>
      <c r="C725" s="96"/>
      <c r="D725" s="96"/>
      <c r="E725" s="96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</row>
    <row r="726" spans="1:47" ht="12.75" customHeight="1" x14ac:dyDescent="0.25">
      <c r="A726" s="94"/>
      <c r="B726" s="96"/>
      <c r="C726" s="96"/>
      <c r="D726" s="96"/>
      <c r="E726" s="96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</row>
    <row r="727" spans="1:47" ht="12.75" customHeight="1" x14ac:dyDescent="0.25">
      <c r="A727" s="94"/>
      <c r="B727" s="96"/>
      <c r="C727" s="96"/>
      <c r="D727" s="96"/>
      <c r="E727" s="96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</row>
    <row r="728" spans="1:47" ht="12.75" customHeight="1" x14ac:dyDescent="0.25">
      <c r="A728" s="94"/>
      <c r="B728" s="96"/>
      <c r="C728" s="96"/>
      <c r="D728" s="96"/>
      <c r="E728" s="96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</row>
    <row r="729" spans="1:47" ht="12.75" customHeight="1" x14ac:dyDescent="0.25">
      <c r="A729" s="94"/>
      <c r="B729" s="96"/>
      <c r="C729" s="96"/>
      <c r="D729" s="96"/>
      <c r="E729" s="96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</row>
    <row r="730" spans="1:47" ht="12.75" customHeight="1" x14ac:dyDescent="0.25">
      <c r="A730" s="94"/>
      <c r="B730" s="96"/>
      <c r="C730" s="96"/>
      <c r="D730" s="96"/>
      <c r="E730" s="96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</row>
    <row r="731" spans="1:47" ht="12.75" customHeight="1" x14ac:dyDescent="0.25">
      <c r="A731" s="94"/>
      <c r="B731" s="96"/>
      <c r="C731" s="96"/>
      <c r="D731" s="96"/>
      <c r="E731" s="96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</row>
    <row r="732" spans="1:47" ht="12.75" customHeight="1" x14ac:dyDescent="0.25">
      <c r="A732" s="94"/>
      <c r="B732" s="96"/>
      <c r="C732" s="96"/>
      <c r="D732" s="96"/>
      <c r="E732" s="96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</row>
    <row r="733" spans="1:47" ht="12.75" customHeight="1" x14ac:dyDescent="0.25">
      <c r="A733" s="94"/>
      <c r="B733" s="96"/>
      <c r="C733" s="96"/>
      <c r="D733" s="96"/>
      <c r="E733" s="96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</row>
    <row r="734" spans="1:47" ht="12.75" customHeight="1" x14ac:dyDescent="0.25">
      <c r="A734" s="94"/>
      <c r="B734" s="96"/>
      <c r="C734" s="96"/>
      <c r="D734" s="96"/>
      <c r="E734" s="96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</row>
    <row r="735" spans="1:47" ht="12.75" customHeight="1" x14ac:dyDescent="0.25">
      <c r="A735" s="94"/>
      <c r="B735" s="96"/>
      <c r="C735" s="96"/>
      <c r="D735" s="96"/>
      <c r="E735" s="96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</row>
    <row r="736" spans="1:47" ht="12.75" customHeight="1" x14ac:dyDescent="0.25">
      <c r="A736" s="94"/>
      <c r="B736" s="96"/>
      <c r="C736" s="96"/>
      <c r="D736" s="96"/>
      <c r="E736" s="96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</row>
    <row r="737" spans="1:47" ht="12.75" customHeight="1" x14ac:dyDescent="0.25">
      <c r="A737" s="94"/>
      <c r="B737" s="96"/>
      <c r="C737" s="96"/>
      <c r="D737" s="96"/>
      <c r="E737" s="96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</row>
    <row r="738" spans="1:47" ht="12.75" customHeight="1" x14ac:dyDescent="0.25">
      <c r="A738" s="94"/>
      <c r="B738" s="96"/>
      <c r="C738" s="96"/>
      <c r="D738" s="96"/>
      <c r="E738" s="96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  <c r="AO738" s="92"/>
      <c r="AP738" s="92"/>
      <c r="AQ738" s="92"/>
      <c r="AR738" s="92"/>
      <c r="AS738" s="92"/>
      <c r="AT738" s="92"/>
      <c r="AU738" s="92"/>
    </row>
    <row r="739" spans="1:47" ht="12.75" customHeight="1" x14ac:dyDescent="0.25">
      <c r="A739" s="94"/>
      <c r="B739" s="96"/>
      <c r="C739" s="96"/>
      <c r="D739" s="96"/>
      <c r="E739" s="96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  <c r="AO739" s="92"/>
      <c r="AP739" s="92"/>
      <c r="AQ739" s="92"/>
      <c r="AR739" s="92"/>
      <c r="AS739" s="92"/>
      <c r="AT739" s="92"/>
      <c r="AU739" s="92"/>
    </row>
    <row r="740" spans="1:47" ht="12.75" customHeight="1" x14ac:dyDescent="0.25">
      <c r="A740" s="94"/>
      <c r="B740" s="96"/>
      <c r="C740" s="96"/>
      <c r="D740" s="96"/>
      <c r="E740" s="96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</row>
    <row r="741" spans="1:47" ht="12.75" customHeight="1" x14ac:dyDescent="0.25">
      <c r="A741" s="94"/>
      <c r="B741" s="96"/>
      <c r="C741" s="96"/>
      <c r="D741" s="96"/>
      <c r="E741" s="96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</row>
    <row r="742" spans="1:47" ht="12.75" customHeight="1" x14ac:dyDescent="0.25">
      <c r="A742" s="94"/>
      <c r="B742" s="96"/>
      <c r="C742" s="96"/>
      <c r="D742" s="96"/>
      <c r="E742" s="96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</row>
    <row r="743" spans="1:47" ht="12.75" customHeight="1" x14ac:dyDescent="0.25">
      <c r="A743" s="94"/>
      <c r="B743" s="96"/>
      <c r="C743" s="96"/>
      <c r="D743" s="96"/>
      <c r="E743" s="96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</row>
    <row r="744" spans="1:47" ht="12.75" customHeight="1" x14ac:dyDescent="0.25">
      <c r="A744" s="94"/>
      <c r="B744" s="96"/>
      <c r="C744" s="96"/>
      <c r="D744" s="96"/>
      <c r="E744" s="96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</row>
    <row r="745" spans="1:47" ht="12.75" customHeight="1" x14ac:dyDescent="0.25">
      <c r="A745" s="94"/>
      <c r="B745" s="96"/>
      <c r="C745" s="96"/>
      <c r="D745" s="96"/>
      <c r="E745" s="96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</row>
    <row r="746" spans="1:47" ht="12.75" customHeight="1" x14ac:dyDescent="0.25">
      <c r="A746" s="94"/>
      <c r="B746" s="96"/>
      <c r="C746" s="96"/>
      <c r="D746" s="96"/>
      <c r="E746" s="96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</row>
    <row r="747" spans="1:47" ht="12.75" customHeight="1" x14ac:dyDescent="0.25">
      <c r="A747" s="94"/>
      <c r="B747" s="96"/>
      <c r="C747" s="96"/>
      <c r="D747" s="96"/>
      <c r="E747" s="96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</row>
    <row r="748" spans="1:47" ht="12.75" customHeight="1" x14ac:dyDescent="0.25">
      <c r="A748" s="94"/>
      <c r="B748" s="96"/>
      <c r="C748" s="96"/>
      <c r="D748" s="96"/>
      <c r="E748" s="96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</row>
    <row r="749" spans="1:47" ht="12.75" customHeight="1" x14ac:dyDescent="0.25">
      <c r="A749" s="94"/>
      <c r="B749" s="96"/>
      <c r="C749" s="96"/>
      <c r="D749" s="96"/>
      <c r="E749" s="96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</row>
    <row r="750" spans="1:47" ht="12.75" customHeight="1" x14ac:dyDescent="0.25">
      <c r="A750" s="94"/>
      <c r="B750" s="96"/>
      <c r="C750" s="96"/>
      <c r="D750" s="96"/>
      <c r="E750" s="96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</row>
    <row r="751" spans="1:47" ht="12.75" customHeight="1" x14ac:dyDescent="0.25">
      <c r="A751" s="94"/>
      <c r="B751" s="96"/>
      <c r="C751" s="96"/>
      <c r="D751" s="96"/>
      <c r="E751" s="96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</row>
    <row r="752" spans="1:47" ht="12.75" customHeight="1" x14ac:dyDescent="0.25">
      <c r="A752" s="94"/>
      <c r="B752" s="96"/>
      <c r="C752" s="96"/>
      <c r="D752" s="96"/>
      <c r="E752" s="96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</row>
    <row r="753" spans="1:47" ht="12.75" customHeight="1" x14ac:dyDescent="0.25">
      <c r="A753" s="94"/>
      <c r="B753" s="96"/>
      <c r="C753" s="96"/>
      <c r="D753" s="96"/>
      <c r="E753" s="96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</row>
    <row r="754" spans="1:47" ht="12.75" customHeight="1" x14ac:dyDescent="0.25">
      <c r="A754" s="94"/>
      <c r="B754" s="96"/>
      <c r="C754" s="96"/>
      <c r="D754" s="96"/>
      <c r="E754" s="96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</row>
    <row r="755" spans="1:47" ht="12.75" customHeight="1" x14ac:dyDescent="0.25">
      <c r="A755" s="94"/>
      <c r="B755" s="96"/>
      <c r="C755" s="96"/>
      <c r="D755" s="96"/>
      <c r="E755" s="96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</row>
    <row r="756" spans="1:47" ht="12.75" customHeight="1" x14ac:dyDescent="0.25">
      <c r="A756" s="94"/>
      <c r="B756" s="96"/>
      <c r="C756" s="96"/>
      <c r="D756" s="96"/>
      <c r="E756" s="96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</row>
    <row r="757" spans="1:47" ht="12.75" customHeight="1" x14ac:dyDescent="0.25">
      <c r="A757" s="94"/>
      <c r="B757" s="96"/>
      <c r="C757" s="96"/>
      <c r="D757" s="96"/>
      <c r="E757" s="96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</row>
    <row r="758" spans="1:47" ht="12.75" customHeight="1" x14ac:dyDescent="0.25">
      <c r="A758" s="94"/>
      <c r="B758" s="96"/>
      <c r="C758" s="96"/>
      <c r="D758" s="96"/>
      <c r="E758" s="96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</row>
    <row r="759" spans="1:47" ht="12.75" customHeight="1" x14ac:dyDescent="0.25">
      <c r="A759" s="94"/>
      <c r="B759" s="96"/>
      <c r="C759" s="96"/>
      <c r="D759" s="96"/>
      <c r="E759" s="96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</row>
    <row r="760" spans="1:47" ht="12.75" customHeight="1" x14ac:dyDescent="0.25">
      <c r="A760" s="94"/>
      <c r="B760" s="96"/>
      <c r="C760" s="96"/>
      <c r="D760" s="96"/>
      <c r="E760" s="96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</row>
    <row r="761" spans="1:47" ht="12.75" customHeight="1" x14ac:dyDescent="0.25">
      <c r="A761" s="94"/>
      <c r="B761" s="96"/>
      <c r="C761" s="96"/>
      <c r="D761" s="96"/>
      <c r="E761" s="96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</row>
    <row r="762" spans="1:47" ht="12.75" customHeight="1" x14ac:dyDescent="0.25">
      <c r="A762" s="94"/>
      <c r="B762" s="96"/>
      <c r="C762" s="96"/>
      <c r="D762" s="96"/>
      <c r="E762" s="96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</row>
    <row r="763" spans="1:47" ht="12.75" customHeight="1" x14ac:dyDescent="0.25">
      <c r="A763" s="94"/>
      <c r="B763" s="96"/>
      <c r="C763" s="96"/>
      <c r="D763" s="96"/>
      <c r="E763" s="96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</row>
    <row r="764" spans="1:47" ht="12.75" customHeight="1" x14ac:dyDescent="0.25">
      <c r="A764" s="94"/>
      <c r="B764" s="96"/>
      <c r="C764" s="96"/>
      <c r="D764" s="96"/>
      <c r="E764" s="96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</row>
    <row r="765" spans="1:47" ht="12.75" customHeight="1" x14ac:dyDescent="0.25">
      <c r="A765" s="94"/>
      <c r="B765" s="96"/>
      <c r="C765" s="96"/>
      <c r="D765" s="96"/>
      <c r="E765" s="96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</row>
    <row r="766" spans="1:47" ht="12.75" customHeight="1" x14ac:dyDescent="0.25">
      <c r="A766" s="94"/>
      <c r="B766" s="96"/>
      <c r="C766" s="96"/>
      <c r="D766" s="96"/>
      <c r="E766" s="96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</row>
    <row r="767" spans="1:47" ht="12.75" customHeight="1" x14ac:dyDescent="0.25">
      <c r="A767" s="94"/>
      <c r="B767" s="96"/>
      <c r="C767" s="96"/>
      <c r="D767" s="96"/>
      <c r="E767" s="96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</row>
    <row r="768" spans="1:47" ht="12.75" customHeight="1" x14ac:dyDescent="0.25">
      <c r="A768" s="94"/>
      <c r="B768" s="96"/>
      <c r="C768" s="96"/>
      <c r="D768" s="96"/>
      <c r="E768" s="96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</row>
    <row r="769" spans="1:47" ht="12.75" customHeight="1" x14ac:dyDescent="0.25">
      <c r="A769" s="94"/>
      <c r="B769" s="96"/>
      <c r="C769" s="96"/>
      <c r="D769" s="96"/>
      <c r="E769" s="96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</row>
    <row r="770" spans="1:47" ht="12.75" customHeight="1" x14ac:dyDescent="0.25">
      <c r="A770" s="94"/>
      <c r="B770" s="96"/>
      <c r="C770" s="96"/>
      <c r="D770" s="96"/>
      <c r="E770" s="96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</row>
    <row r="771" spans="1:47" ht="12.75" customHeight="1" x14ac:dyDescent="0.25">
      <c r="A771" s="94"/>
      <c r="B771" s="96"/>
      <c r="C771" s="96"/>
      <c r="D771" s="96"/>
      <c r="E771" s="96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</row>
    <row r="772" spans="1:47" ht="12.75" customHeight="1" x14ac:dyDescent="0.25">
      <c r="A772" s="94"/>
      <c r="B772" s="96"/>
      <c r="C772" s="96"/>
      <c r="D772" s="96"/>
      <c r="E772" s="96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</row>
    <row r="773" spans="1:47" ht="12.75" customHeight="1" x14ac:dyDescent="0.25">
      <c r="A773" s="94"/>
      <c r="B773" s="96"/>
      <c r="C773" s="96"/>
      <c r="D773" s="96"/>
      <c r="E773" s="96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</row>
    <row r="774" spans="1:47" ht="12.75" customHeight="1" x14ac:dyDescent="0.25">
      <c r="A774" s="94"/>
      <c r="B774" s="96"/>
      <c r="C774" s="96"/>
      <c r="D774" s="96"/>
      <c r="E774" s="96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</row>
    <row r="775" spans="1:47" ht="12.75" customHeight="1" x14ac:dyDescent="0.25">
      <c r="A775" s="94"/>
      <c r="B775" s="96"/>
      <c r="C775" s="96"/>
      <c r="D775" s="96"/>
      <c r="E775" s="96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</row>
    <row r="776" spans="1:47" ht="12.75" customHeight="1" x14ac:dyDescent="0.25">
      <c r="A776" s="94"/>
      <c r="B776" s="96"/>
      <c r="C776" s="96"/>
      <c r="D776" s="96"/>
      <c r="E776" s="96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</row>
    <row r="777" spans="1:47" ht="12.75" customHeight="1" x14ac:dyDescent="0.25">
      <c r="A777" s="94"/>
      <c r="B777" s="96"/>
      <c r="C777" s="96"/>
      <c r="D777" s="96"/>
      <c r="E777" s="96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</row>
    <row r="778" spans="1:47" ht="12.75" customHeight="1" x14ac:dyDescent="0.25">
      <c r="A778" s="94"/>
      <c r="B778" s="96"/>
      <c r="C778" s="96"/>
      <c r="D778" s="96"/>
      <c r="E778" s="96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</row>
    <row r="779" spans="1:47" ht="12.75" customHeight="1" x14ac:dyDescent="0.25">
      <c r="A779" s="94"/>
      <c r="B779" s="96"/>
      <c r="C779" s="96"/>
      <c r="D779" s="96"/>
      <c r="E779" s="96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</row>
    <row r="780" spans="1:47" ht="12.75" customHeight="1" x14ac:dyDescent="0.25">
      <c r="A780" s="94"/>
      <c r="B780" s="96"/>
      <c r="C780" s="96"/>
      <c r="D780" s="96"/>
      <c r="E780" s="96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</row>
    <row r="781" spans="1:47" ht="12.75" customHeight="1" x14ac:dyDescent="0.25">
      <c r="A781" s="94"/>
      <c r="B781" s="96"/>
      <c r="C781" s="96"/>
      <c r="D781" s="96"/>
      <c r="E781" s="96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</row>
    <row r="782" spans="1:47" ht="12.75" customHeight="1" x14ac:dyDescent="0.25">
      <c r="A782" s="94"/>
      <c r="B782" s="96"/>
      <c r="C782" s="96"/>
      <c r="D782" s="96"/>
      <c r="E782" s="96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</row>
    <row r="783" spans="1:47" ht="12.75" customHeight="1" x14ac:dyDescent="0.25">
      <c r="A783" s="94"/>
      <c r="B783" s="96"/>
      <c r="C783" s="96"/>
      <c r="D783" s="96"/>
      <c r="E783" s="96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</row>
    <row r="784" spans="1:47" ht="12.75" customHeight="1" x14ac:dyDescent="0.25">
      <c r="A784" s="94"/>
      <c r="B784" s="96"/>
      <c r="C784" s="96"/>
      <c r="D784" s="96"/>
      <c r="E784" s="96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</row>
    <row r="785" spans="1:47" ht="12.75" customHeight="1" x14ac:dyDescent="0.25">
      <c r="A785" s="94"/>
      <c r="B785" s="96"/>
      <c r="C785" s="96"/>
      <c r="D785" s="96"/>
      <c r="E785" s="96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</row>
    <row r="786" spans="1:47" ht="12.75" customHeight="1" x14ac:dyDescent="0.25">
      <c r="A786" s="94"/>
      <c r="B786" s="96"/>
      <c r="C786" s="96"/>
      <c r="D786" s="96"/>
      <c r="E786" s="96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</row>
    <row r="787" spans="1:47" ht="12.75" customHeight="1" x14ac:dyDescent="0.25">
      <c r="A787" s="94"/>
      <c r="B787" s="96"/>
      <c r="C787" s="96"/>
      <c r="D787" s="96"/>
      <c r="E787" s="96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</row>
    <row r="788" spans="1:47" ht="12.75" customHeight="1" x14ac:dyDescent="0.25">
      <c r="A788" s="94"/>
      <c r="B788" s="96"/>
      <c r="C788" s="96"/>
      <c r="D788" s="96"/>
      <c r="E788" s="96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</row>
    <row r="789" spans="1:47" ht="12.75" customHeight="1" x14ac:dyDescent="0.25">
      <c r="A789" s="94"/>
      <c r="B789" s="96"/>
      <c r="C789" s="96"/>
      <c r="D789" s="96"/>
      <c r="E789" s="96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  <c r="AM789" s="92"/>
      <c r="AN789" s="92"/>
      <c r="AO789" s="92"/>
      <c r="AP789" s="92"/>
      <c r="AQ789" s="92"/>
      <c r="AR789" s="92"/>
      <c r="AS789" s="92"/>
      <c r="AT789" s="92"/>
      <c r="AU789" s="92"/>
    </row>
    <row r="790" spans="1:47" ht="12.75" customHeight="1" x14ac:dyDescent="0.25">
      <c r="A790" s="94"/>
      <c r="B790" s="96"/>
      <c r="C790" s="96"/>
      <c r="D790" s="96"/>
      <c r="E790" s="96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  <c r="AR790" s="92"/>
      <c r="AS790" s="92"/>
      <c r="AT790" s="92"/>
      <c r="AU790" s="92"/>
    </row>
    <row r="791" spans="1:47" ht="12.75" customHeight="1" x14ac:dyDescent="0.25">
      <c r="A791" s="94"/>
      <c r="B791" s="96"/>
      <c r="C791" s="96"/>
      <c r="D791" s="96"/>
      <c r="E791" s="96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  <c r="AO791" s="92"/>
      <c r="AP791" s="92"/>
      <c r="AQ791" s="92"/>
      <c r="AR791" s="92"/>
      <c r="AS791" s="92"/>
      <c r="AT791" s="92"/>
      <c r="AU791" s="92"/>
    </row>
    <row r="792" spans="1:47" ht="12.75" customHeight="1" x14ac:dyDescent="0.25">
      <c r="A792" s="94"/>
      <c r="B792" s="96"/>
      <c r="C792" s="96"/>
      <c r="D792" s="96"/>
      <c r="E792" s="96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</row>
    <row r="793" spans="1:47" ht="12.75" customHeight="1" x14ac:dyDescent="0.25">
      <c r="A793" s="94"/>
      <c r="B793" s="96"/>
      <c r="C793" s="96"/>
      <c r="D793" s="96"/>
      <c r="E793" s="96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  <c r="AO793" s="92"/>
      <c r="AP793" s="92"/>
      <c r="AQ793" s="92"/>
      <c r="AR793" s="92"/>
      <c r="AS793" s="92"/>
      <c r="AT793" s="92"/>
      <c r="AU793" s="92"/>
    </row>
    <row r="794" spans="1:47" ht="12.75" customHeight="1" x14ac:dyDescent="0.25">
      <c r="A794" s="94"/>
      <c r="B794" s="96"/>
      <c r="C794" s="96"/>
      <c r="D794" s="96"/>
      <c r="E794" s="96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  <c r="AO794" s="92"/>
      <c r="AP794" s="92"/>
      <c r="AQ794" s="92"/>
      <c r="AR794" s="92"/>
      <c r="AS794" s="92"/>
      <c r="AT794" s="92"/>
      <c r="AU794" s="92"/>
    </row>
    <row r="795" spans="1:47" ht="12.75" customHeight="1" x14ac:dyDescent="0.25">
      <c r="A795" s="94"/>
      <c r="B795" s="96"/>
      <c r="C795" s="96"/>
      <c r="D795" s="96"/>
      <c r="E795" s="96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  <c r="AO795" s="92"/>
      <c r="AP795" s="92"/>
      <c r="AQ795" s="92"/>
      <c r="AR795" s="92"/>
      <c r="AS795" s="92"/>
      <c r="AT795" s="92"/>
      <c r="AU795" s="92"/>
    </row>
    <row r="796" spans="1:47" ht="12.75" customHeight="1" x14ac:dyDescent="0.25">
      <c r="A796" s="94"/>
      <c r="B796" s="96"/>
      <c r="C796" s="96"/>
      <c r="D796" s="96"/>
      <c r="E796" s="96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  <c r="AO796" s="92"/>
      <c r="AP796" s="92"/>
      <c r="AQ796" s="92"/>
      <c r="AR796" s="92"/>
      <c r="AS796" s="92"/>
      <c r="AT796" s="92"/>
      <c r="AU796" s="92"/>
    </row>
    <row r="797" spans="1:47" ht="12.75" customHeight="1" x14ac:dyDescent="0.25">
      <c r="A797" s="94"/>
      <c r="B797" s="96"/>
      <c r="C797" s="96"/>
      <c r="D797" s="96"/>
      <c r="E797" s="96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  <c r="AO797" s="92"/>
      <c r="AP797" s="92"/>
      <c r="AQ797" s="92"/>
      <c r="AR797" s="92"/>
      <c r="AS797" s="92"/>
      <c r="AT797" s="92"/>
      <c r="AU797" s="92"/>
    </row>
    <row r="798" spans="1:47" ht="12.75" customHeight="1" x14ac:dyDescent="0.25">
      <c r="A798" s="94"/>
      <c r="B798" s="96"/>
      <c r="C798" s="96"/>
      <c r="D798" s="96"/>
      <c r="E798" s="96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</row>
    <row r="799" spans="1:47" ht="12.75" customHeight="1" x14ac:dyDescent="0.25">
      <c r="A799" s="94"/>
      <c r="B799" s="96"/>
      <c r="C799" s="96"/>
      <c r="D799" s="96"/>
      <c r="E799" s="96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  <c r="AO799" s="92"/>
      <c r="AP799" s="92"/>
      <c r="AQ799" s="92"/>
      <c r="AR799" s="92"/>
      <c r="AS799" s="92"/>
      <c r="AT799" s="92"/>
      <c r="AU799" s="92"/>
    </row>
    <row r="800" spans="1:47" ht="12.75" customHeight="1" x14ac:dyDescent="0.25">
      <c r="A800" s="94"/>
      <c r="B800" s="96"/>
      <c r="C800" s="96"/>
      <c r="D800" s="96"/>
      <c r="E800" s="96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  <c r="AO800" s="92"/>
      <c r="AP800" s="92"/>
      <c r="AQ800" s="92"/>
      <c r="AR800" s="92"/>
      <c r="AS800" s="92"/>
      <c r="AT800" s="92"/>
      <c r="AU800" s="92"/>
    </row>
    <row r="801" spans="1:47" ht="12.75" customHeight="1" x14ac:dyDescent="0.25">
      <c r="A801" s="94"/>
      <c r="B801" s="96"/>
      <c r="C801" s="96"/>
      <c r="D801" s="96"/>
      <c r="E801" s="96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  <c r="AO801" s="92"/>
      <c r="AP801" s="92"/>
      <c r="AQ801" s="92"/>
      <c r="AR801" s="92"/>
      <c r="AS801" s="92"/>
      <c r="AT801" s="92"/>
      <c r="AU801" s="92"/>
    </row>
    <row r="802" spans="1:47" ht="12.75" customHeight="1" x14ac:dyDescent="0.25">
      <c r="A802" s="94"/>
      <c r="B802" s="96"/>
      <c r="C802" s="96"/>
      <c r="D802" s="96"/>
      <c r="E802" s="96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  <c r="AO802" s="92"/>
      <c r="AP802" s="92"/>
      <c r="AQ802" s="92"/>
      <c r="AR802" s="92"/>
      <c r="AS802" s="92"/>
      <c r="AT802" s="92"/>
      <c r="AU802" s="92"/>
    </row>
    <row r="803" spans="1:47" ht="12.75" customHeight="1" x14ac:dyDescent="0.25">
      <c r="A803" s="94"/>
      <c r="B803" s="96"/>
      <c r="C803" s="96"/>
      <c r="D803" s="96"/>
      <c r="E803" s="96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  <c r="AO803" s="92"/>
      <c r="AP803" s="92"/>
      <c r="AQ803" s="92"/>
      <c r="AR803" s="92"/>
      <c r="AS803" s="92"/>
      <c r="AT803" s="92"/>
      <c r="AU803" s="92"/>
    </row>
    <row r="804" spans="1:47" ht="12.75" customHeight="1" x14ac:dyDescent="0.25">
      <c r="A804" s="94"/>
      <c r="B804" s="96"/>
      <c r="C804" s="96"/>
      <c r="D804" s="96"/>
      <c r="E804" s="96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  <c r="AM804" s="92"/>
      <c r="AN804" s="92"/>
      <c r="AO804" s="92"/>
      <c r="AP804" s="92"/>
      <c r="AQ804" s="92"/>
      <c r="AR804" s="92"/>
      <c r="AS804" s="92"/>
      <c r="AT804" s="92"/>
      <c r="AU804" s="92"/>
    </row>
    <row r="805" spans="1:47" ht="12.75" customHeight="1" x14ac:dyDescent="0.25">
      <c r="A805" s="94"/>
      <c r="B805" s="96"/>
      <c r="C805" s="96"/>
      <c r="D805" s="96"/>
      <c r="E805" s="96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  <c r="AO805" s="92"/>
      <c r="AP805" s="92"/>
      <c r="AQ805" s="92"/>
      <c r="AR805" s="92"/>
      <c r="AS805" s="92"/>
      <c r="AT805" s="92"/>
      <c r="AU805" s="92"/>
    </row>
    <row r="806" spans="1:47" ht="12.75" customHeight="1" x14ac:dyDescent="0.25">
      <c r="A806" s="94"/>
      <c r="B806" s="96"/>
      <c r="C806" s="96"/>
      <c r="D806" s="96"/>
      <c r="E806" s="96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  <c r="AM806" s="92"/>
      <c r="AN806" s="92"/>
      <c r="AO806" s="92"/>
      <c r="AP806" s="92"/>
      <c r="AQ806" s="92"/>
      <c r="AR806" s="92"/>
      <c r="AS806" s="92"/>
      <c r="AT806" s="92"/>
      <c r="AU806" s="92"/>
    </row>
    <row r="807" spans="1:47" ht="12.75" customHeight="1" x14ac:dyDescent="0.25">
      <c r="A807" s="94"/>
      <c r="B807" s="96"/>
      <c r="C807" s="96"/>
      <c r="D807" s="96"/>
      <c r="E807" s="96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  <c r="AM807" s="92"/>
      <c r="AN807" s="92"/>
      <c r="AO807" s="92"/>
      <c r="AP807" s="92"/>
      <c r="AQ807" s="92"/>
      <c r="AR807" s="92"/>
      <c r="AS807" s="92"/>
      <c r="AT807" s="92"/>
      <c r="AU807" s="92"/>
    </row>
    <row r="808" spans="1:47" ht="12.75" customHeight="1" x14ac:dyDescent="0.25">
      <c r="A808" s="94"/>
      <c r="B808" s="96"/>
      <c r="C808" s="96"/>
      <c r="D808" s="96"/>
      <c r="E808" s="96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  <c r="AM808" s="92"/>
      <c r="AN808" s="92"/>
      <c r="AO808" s="92"/>
      <c r="AP808" s="92"/>
      <c r="AQ808" s="92"/>
      <c r="AR808" s="92"/>
      <c r="AS808" s="92"/>
      <c r="AT808" s="92"/>
      <c r="AU808" s="92"/>
    </row>
    <row r="809" spans="1:47" ht="12.75" customHeight="1" x14ac:dyDescent="0.25">
      <c r="A809" s="94"/>
      <c r="B809" s="96"/>
      <c r="C809" s="96"/>
      <c r="D809" s="96"/>
      <c r="E809" s="96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  <c r="AO809" s="92"/>
      <c r="AP809" s="92"/>
      <c r="AQ809" s="92"/>
      <c r="AR809" s="92"/>
      <c r="AS809" s="92"/>
      <c r="AT809" s="92"/>
      <c r="AU809" s="92"/>
    </row>
    <row r="810" spans="1:47" ht="12.75" customHeight="1" x14ac:dyDescent="0.25">
      <c r="A810" s="94"/>
      <c r="B810" s="96"/>
      <c r="C810" s="96"/>
      <c r="D810" s="96"/>
      <c r="E810" s="96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  <c r="AR810" s="92"/>
      <c r="AS810" s="92"/>
      <c r="AT810" s="92"/>
      <c r="AU810" s="92"/>
    </row>
    <row r="811" spans="1:47" ht="12.75" customHeight="1" x14ac:dyDescent="0.25">
      <c r="A811" s="94"/>
      <c r="B811" s="96"/>
      <c r="C811" s="96"/>
      <c r="D811" s="96"/>
      <c r="E811" s="96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  <c r="AO811" s="92"/>
      <c r="AP811" s="92"/>
      <c r="AQ811" s="92"/>
      <c r="AR811" s="92"/>
      <c r="AS811" s="92"/>
      <c r="AT811" s="92"/>
      <c r="AU811" s="92"/>
    </row>
    <row r="812" spans="1:47" ht="12.75" customHeight="1" x14ac:dyDescent="0.25">
      <c r="A812" s="94"/>
      <c r="B812" s="96"/>
      <c r="C812" s="96"/>
      <c r="D812" s="96"/>
      <c r="E812" s="96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  <c r="AO812" s="92"/>
      <c r="AP812" s="92"/>
      <c r="AQ812" s="92"/>
      <c r="AR812" s="92"/>
      <c r="AS812" s="92"/>
      <c r="AT812" s="92"/>
      <c r="AU812" s="92"/>
    </row>
    <row r="813" spans="1:47" ht="12.75" customHeight="1" x14ac:dyDescent="0.25">
      <c r="A813" s="94"/>
      <c r="B813" s="96"/>
      <c r="C813" s="96"/>
      <c r="D813" s="96"/>
      <c r="E813" s="96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  <c r="AR813" s="92"/>
      <c r="AS813" s="92"/>
      <c r="AT813" s="92"/>
      <c r="AU813" s="92"/>
    </row>
    <row r="814" spans="1:47" ht="12.75" customHeight="1" x14ac:dyDescent="0.25">
      <c r="A814" s="94"/>
      <c r="B814" s="96"/>
      <c r="C814" s="96"/>
      <c r="D814" s="96"/>
      <c r="E814" s="96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  <c r="AR814" s="92"/>
      <c r="AS814" s="92"/>
      <c r="AT814" s="92"/>
      <c r="AU814" s="92"/>
    </row>
    <row r="815" spans="1:47" ht="12.75" customHeight="1" x14ac:dyDescent="0.25">
      <c r="A815" s="94"/>
      <c r="B815" s="96"/>
      <c r="C815" s="96"/>
      <c r="D815" s="96"/>
      <c r="E815" s="96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  <c r="AO815" s="92"/>
      <c r="AP815" s="92"/>
      <c r="AQ815" s="92"/>
      <c r="AR815" s="92"/>
      <c r="AS815" s="92"/>
      <c r="AT815" s="92"/>
      <c r="AU815" s="92"/>
    </row>
    <row r="816" spans="1:47" ht="12.75" customHeight="1" x14ac:dyDescent="0.25">
      <c r="A816" s="94"/>
      <c r="B816" s="96"/>
      <c r="C816" s="96"/>
      <c r="D816" s="96"/>
      <c r="E816" s="96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  <c r="AO816" s="92"/>
      <c r="AP816" s="92"/>
      <c r="AQ816" s="92"/>
      <c r="AR816" s="92"/>
      <c r="AS816" s="92"/>
      <c r="AT816" s="92"/>
      <c r="AU816" s="92"/>
    </row>
    <row r="817" spans="1:47" ht="12.75" customHeight="1" x14ac:dyDescent="0.25">
      <c r="A817" s="94"/>
      <c r="B817" s="96"/>
      <c r="C817" s="96"/>
      <c r="D817" s="96"/>
      <c r="E817" s="96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  <c r="AR817" s="92"/>
      <c r="AS817" s="92"/>
      <c r="AT817" s="92"/>
      <c r="AU817" s="92"/>
    </row>
    <row r="818" spans="1:47" ht="12.75" customHeight="1" x14ac:dyDescent="0.25">
      <c r="A818" s="94"/>
      <c r="B818" s="96"/>
      <c r="C818" s="96"/>
      <c r="D818" s="96"/>
      <c r="E818" s="96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  <c r="AO818" s="92"/>
      <c r="AP818" s="92"/>
      <c r="AQ818" s="92"/>
      <c r="AR818" s="92"/>
      <c r="AS818" s="92"/>
      <c r="AT818" s="92"/>
      <c r="AU818" s="92"/>
    </row>
    <row r="819" spans="1:47" ht="12.75" customHeight="1" x14ac:dyDescent="0.25">
      <c r="A819" s="94"/>
      <c r="B819" s="96"/>
      <c r="C819" s="96"/>
      <c r="D819" s="96"/>
      <c r="E819" s="96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  <c r="AO819" s="92"/>
      <c r="AP819" s="92"/>
      <c r="AQ819" s="92"/>
      <c r="AR819" s="92"/>
      <c r="AS819" s="92"/>
      <c r="AT819" s="92"/>
      <c r="AU819" s="92"/>
    </row>
    <row r="820" spans="1:47" ht="12.75" customHeight="1" x14ac:dyDescent="0.25">
      <c r="A820" s="94"/>
      <c r="B820" s="96"/>
      <c r="C820" s="96"/>
      <c r="D820" s="96"/>
      <c r="E820" s="96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  <c r="AO820" s="92"/>
      <c r="AP820" s="92"/>
      <c r="AQ820" s="92"/>
      <c r="AR820" s="92"/>
      <c r="AS820" s="92"/>
      <c r="AT820" s="92"/>
      <c r="AU820" s="92"/>
    </row>
    <row r="821" spans="1:47" ht="12.75" customHeight="1" x14ac:dyDescent="0.25">
      <c r="A821" s="94"/>
      <c r="B821" s="96"/>
      <c r="C821" s="96"/>
      <c r="D821" s="96"/>
      <c r="E821" s="96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  <c r="AO821" s="92"/>
      <c r="AP821" s="92"/>
      <c r="AQ821" s="92"/>
      <c r="AR821" s="92"/>
      <c r="AS821" s="92"/>
      <c r="AT821" s="92"/>
      <c r="AU821" s="92"/>
    </row>
    <row r="822" spans="1:47" ht="12.75" customHeight="1" x14ac:dyDescent="0.25">
      <c r="A822" s="94"/>
      <c r="B822" s="96"/>
      <c r="C822" s="96"/>
      <c r="D822" s="96"/>
      <c r="E822" s="96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  <c r="AO822" s="92"/>
      <c r="AP822" s="92"/>
      <c r="AQ822" s="92"/>
      <c r="AR822" s="92"/>
      <c r="AS822" s="92"/>
      <c r="AT822" s="92"/>
      <c r="AU822" s="92"/>
    </row>
    <row r="823" spans="1:47" ht="12.75" customHeight="1" x14ac:dyDescent="0.25">
      <c r="A823" s="94"/>
      <c r="B823" s="96"/>
      <c r="C823" s="96"/>
      <c r="D823" s="96"/>
      <c r="E823" s="96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</row>
    <row r="824" spans="1:47" ht="12.75" customHeight="1" x14ac:dyDescent="0.25">
      <c r="A824" s="94"/>
      <c r="B824" s="96"/>
      <c r="C824" s="96"/>
      <c r="D824" s="96"/>
      <c r="E824" s="96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  <c r="AR824" s="92"/>
      <c r="AS824" s="92"/>
      <c r="AT824" s="92"/>
      <c r="AU824" s="92"/>
    </row>
    <row r="825" spans="1:47" ht="12.75" customHeight="1" x14ac:dyDescent="0.25">
      <c r="A825" s="94"/>
      <c r="B825" s="96"/>
      <c r="C825" s="96"/>
      <c r="D825" s="96"/>
      <c r="E825" s="96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  <c r="AO825" s="92"/>
      <c r="AP825" s="92"/>
      <c r="AQ825" s="92"/>
      <c r="AR825" s="92"/>
      <c r="AS825" s="92"/>
      <c r="AT825" s="92"/>
      <c r="AU825" s="92"/>
    </row>
    <row r="826" spans="1:47" ht="12.75" customHeight="1" x14ac:dyDescent="0.25">
      <c r="A826" s="94"/>
      <c r="B826" s="96"/>
      <c r="C826" s="96"/>
      <c r="D826" s="96"/>
      <c r="E826" s="96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</row>
    <row r="827" spans="1:47" ht="12.75" customHeight="1" x14ac:dyDescent="0.25">
      <c r="A827" s="94"/>
      <c r="B827" s="96"/>
      <c r="C827" s="96"/>
      <c r="D827" s="96"/>
      <c r="E827" s="96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  <c r="AR827" s="92"/>
      <c r="AS827" s="92"/>
      <c r="AT827" s="92"/>
      <c r="AU827" s="92"/>
    </row>
    <row r="828" spans="1:47" ht="12.75" customHeight="1" x14ac:dyDescent="0.25">
      <c r="A828" s="94"/>
      <c r="B828" s="96"/>
      <c r="C828" s="96"/>
      <c r="D828" s="96"/>
      <c r="E828" s="96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</row>
    <row r="829" spans="1:47" ht="12.75" customHeight="1" x14ac:dyDescent="0.25">
      <c r="A829" s="94"/>
      <c r="B829" s="96"/>
      <c r="C829" s="96"/>
      <c r="D829" s="96"/>
      <c r="E829" s="96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  <c r="AO829" s="92"/>
      <c r="AP829" s="92"/>
      <c r="AQ829" s="92"/>
      <c r="AR829" s="92"/>
      <c r="AS829" s="92"/>
      <c r="AT829" s="92"/>
      <c r="AU829" s="92"/>
    </row>
    <row r="830" spans="1:47" ht="12.75" customHeight="1" x14ac:dyDescent="0.25">
      <c r="A830" s="94"/>
      <c r="B830" s="96"/>
      <c r="C830" s="96"/>
      <c r="D830" s="96"/>
      <c r="E830" s="96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  <c r="AR830" s="92"/>
      <c r="AS830" s="92"/>
      <c r="AT830" s="92"/>
      <c r="AU830" s="92"/>
    </row>
    <row r="831" spans="1:47" ht="12.75" customHeight="1" x14ac:dyDescent="0.25">
      <c r="A831" s="94"/>
      <c r="B831" s="96"/>
      <c r="C831" s="96"/>
      <c r="D831" s="96"/>
      <c r="E831" s="96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  <c r="AO831" s="92"/>
      <c r="AP831" s="92"/>
      <c r="AQ831" s="92"/>
      <c r="AR831" s="92"/>
      <c r="AS831" s="92"/>
      <c r="AT831" s="92"/>
      <c r="AU831" s="92"/>
    </row>
    <row r="832" spans="1:47" ht="12.75" customHeight="1" x14ac:dyDescent="0.25">
      <c r="A832" s="94"/>
      <c r="B832" s="96"/>
      <c r="C832" s="96"/>
      <c r="D832" s="96"/>
      <c r="E832" s="96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  <c r="AO832" s="92"/>
      <c r="AP832" s="92"/>
      <c r="AQ832" s="92"/>
      <c r="AR832" s="92"/>
      <c r="AS832" s="92"/>
      <c r="AT832" s="92"/>
      <c r="AU832" s="92"/>
    </row>
    <row r="833" spans="1:47" ht="12.75" customHeight="1" x14ac:dyDescent="0.25">
      <c r="A833" s="94"/>
      <c r="B833" s="96"/>
      <c r="C833" s="96"/>
      <c r="D833" s="96"/>
      <c r="E833" s="96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  <c r="AO833" s="92"/>
      <c r="AP833" s="92"/>
      <c r="AQ833" s="92"/>
      <c r="AR833" s="92"/>
      <c r="AS833" s="92"/>
      <c r="AT833" s="92"/>
      <c r="AU833" s="92"/>
    </row>
    <row r="834" spans="1:47" ht="12.75" customHeight="1" x14ac:dyDescent="0.25">
      <c r="A834" s="94"/>
      <c r="B834" s="96"/>
      <c r="C834" s="96"/>
      <c r="D834" s="96"/>
      <c r="E834" s="96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  <c r="AR834" s="92"/>
      <c r="AS834" s="92"/>
      <c r="AT834" s="92"/>
      <c r="AU834" s="92"/>
    </row>
    <row r="835" spans="1:47" ht="12.75" customHeight="1" x14ac:dyDescent="0.25">
      <c r="A835" s="94"/>
      <c r="B835" s="96"/>
      <c r="C835" s="96"/>
      <c r="D835" s="96"/>
      <c r="E835" s="96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  <c r="AO835" s="92"/>
      <c r="AP835" s="92"/>
      <c r="AQ835" s="92"/>
      <c r="AR835" s="92"/>
      <c r="AS835" s="92"/>
      <c r="AT835" s="92"/>
      <c r="AU835" s="92"/>
    </row>
    <row r="836" spans="1:47" ht="12.75" customHeight="1" x14ac:dyDescent="0.25">
      <c r="A836" s="94"/>
      <c r="B836" s="96"/>
      <c r="C836" s="96"/>
      <c r="D836" s="96"/>
      <c r="E836" s="96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  <c r="AO836" s="92"/>
      <c r="AP836" s="92"/>
      <c r="AQ836" s="92"/>
      <c r="AR836" s="92"/>
      <c r="AS836" s="92"/>
      <c r="AT836" s="92"/>
      <c r="AU836" s="92"/>
    </row>
    <row r="837" spans="1:47" ht="12.75" customHeight="1" x14ac:dyDescent="0.25">
      <c r="A837" s="94"/>
      <c r="B837" s="96"/>
      <c r="C837" s="96"/>
      <c r="D837" s="96"/>
      <c r="E837" s="96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</row>
    <row r="838" spans="1:47" ht="12.75" customHeight="1" x14ac:dyDescent="0.25">
      <c r="A838" s="94"/>
      <c r="B838" s="96"/>
      <c r="C838" s="96"/>
      <c r="D838" s="96"/>
      <c r="E838" s="96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  <c r="AR838" s="92"/>
      <c r="AS838" s="92"/>
      <c r="AT838" s="92"/>
      <c r="AU838" s="92"/>
    </row>
    <row r="839" spans="1:47" ht="12.75" customHeight="1" x14ac:dyDescent="0.25">
      <c r="A839" s="94"/>
      <c r="B839" s="96"/>
      <c r="C839" s="96"/>
      <c r="D839" s="96"/>
      <c r="E839" s="96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  <c r="AO839" s="92"/>
      <c r="AP839" s="92"/>
      <c r="AQ839" s="92"/>
      <c r="AR839" s="92"/>
      <c r="AS839" s="92"/>
      <c r="AT839" s="92"/>
      <c r="AU839" s="92"/>
    </row>
    <row r="840" spans="1:47" ht="12.75" customHeight="1" x14ac:dyDescent="0.25">
      <c r="A840" s="94"/>
      <c r="B840" s="96"/>
      <c r="C840" s="96"/>
      <c r="D840" s="96"/>
      <c r="E840" s="96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  <c r="AO840" s="92"/>
      <c r="AP840" s="92"/>
      <c r="AQ840" s="92"/>
      <c r="AR840" s="92"/>
      <c r="AS840" s="92"/>
      <c r="AT840" s="92"/>
      <c r="AU840" s="92"/>
    </row>
    <row r="841" spans="1:47" ht="12.75" customHeight="1" x14ac:dyDescent="0.25">
      <c r="A841" s="94"/>
      <c r="B841" s="96"/>
      <c r="C841" s="96"/>
      <c r="D841" s="96"/>
      <c r="E841" s="96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  <c r="AO841" s="92"/>
      <c r="AP841" s="92"/>
      <c r="AQ841" s="92"/>
      <c r="AR841" s="92"/>
      <c r="AS841" s="92"/>
      <c r="AT841" s="92"/>
      <c r="AU841" s="92"/>
    </row>
    <row r="842" spans="1:47" ht="12.75" customHeight="1" x14ac:dyDescent="0.25">
      <c r="A842" s="94"/>
      <c r="B842" s="96"/>
      <c r="C842" s="96"/>
      <c r="D842" s="96"/>
      <c r="E842" s="96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  <c r="AM842" s="92"/>
      <c r="AN842" s="92"/>
      <c r="AO842" s="92"/>
      <c r="AP842" s="92"/>
      <c r="AQ842" s="92"/>
      <c r="AR842" s="92"/>
      <c r="AS842" s="92"/>
      <c r="AT842" s="92"/>
      <c r="AU842" s="92"/>
    </row>
    <row r="843" spans="1:47" ht="12.75" customHeight="1" x14ac:dyDescent="0.25">
      <c r="A843" s="94"/>
      <c r="B843" s="96"/>
      <c r="C843" s="96"/>
      <c r="D843" s="96"/>
      <c r="E843" s="96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  <c r="AM843" s="92"/>
      <c r="AN843" s="92"/>
      <c r="AO843" s="92"/>
      <c r="AP843" s="92"/>
      <c r="AQ843" s="92"/>
      <c r="AR843" s="92"/>
      <c r="AS843" s="92"/>
      <c r="AT843" s="92"/>
      <c r="AU843" s="92"/>
    </row>
    <row r="844" spans="1:47" ht="12.75" customHeight="1" x14ac:dyDescent="0.25">
      <c r="A844" s="94"/>
      <c r="B844" s="96"/>
      <c r="C844" s="96"/>
      <c r="D844" s="96"/>
      <c r="E844" s="96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  <c r="AM844" s="92"/>
      <c r="AN844" s="92"/>
      <c r="AO844" s="92"/>
      <c r="AP844" s="92"/>
      <c r="AQ844" s="92"/>
      <c r="AR844" s="92"/>
      <c r="AS844" s="92"/>
      <c r="AT844" s="92"/>
      <c r="AU844" s="92"/>
    </row>
    <row r="845" spans="1:47" ht="12.75" customHeight="1" x14ac:dyDescent="0.25">
      <c r="A845" s="94"/>
      <c r="B845" s="96"/>
      <c r="C845" s="96"/>
      <c r="D845" s="96"/>
      <c r="E845" s="96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  <c r="AM845" s="92"/>
      <c r="AN845" s="92"/>
      <c r="AO845" s="92"/>
      <c r="AP845" s="92"/>
      <c r="AQ845" s="92"/>
      <c r="AR845" s="92"/>
      <c r="AS845" s="92"/>
      <c r="AT845" s="92"/>
      <c r="AU845" s="92"/>
    </row>
    <row r="846" spans="1:47" ht="12.75" customHeight="1" x14ac:dyDescent="0.25">
      <c r="A846" s="94"/>
      <c r="B846" s="96"/>
      <c r="C846" s="96"/>
      <c r="D846" s="96"/>
      <c r="E846" s="96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</row>
    <row r="847" spans="1:47" ht="12.75" customHeight="1" x14ac:dyDescent="0.25">
      <c r="A847" s="94"/>
      <c r="B847" s="96"/>
      <c r="C847" s="96"/>
      <c r="D847" s="96"/>
      <c r="E847" s="96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  <c r="AO847" s="92"/>
      <c r="AP847" s="92"/>
      <c r="AQ847" s="92"/>
      <c r="AR847" s="92"/>
      <c r="AS847" s="92"/>
      <c r="AT847" s="92"/>
      <c r="AU847" s="92"/>
    </row>
    <row r="848" spans="1:47" ht="12.75" customHeight="1" x14ac:dyDescent="0.25">
      <c r="A848" s="94"/>
      <c r="B848" s="96"/>
      <c r="C848" s="96"/>
      <c r="D848" s="96"/>
      <c r="E848" s="96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</row>
    <row r="849" spans="1:47" ht="12.75" customHeight="1" x14ac:dyDescent="0.25">
      <c r="A849" s="94"/>
      <c r="B849" s="96"/>
      <c r="C849" s="96"/>
      <c r="D849" s="96"/>
      <c r="E849" s="96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  <c r="AO849" s="92"/>
      <c r="AP849" s="92"/>
      <c r="AQ849" s="92"/>
      <c r="AR849" s="92"/>
      <c r="AS849" s="92"/>
      <c r="AT849" s="92"/>
      <c r="AU849" s="92"/>
    </row>
    <row r="850" spans="1:47" ht="12.75" customHeight="1" x14ac:dyDescent="0.25">
      <c r="A850" s="94"/>
      <c r="B850" s="96"/>
      <c r="C850" s="96"/>
      <c r="D850" s="96"/>
      <c r="E850" s="96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  <c r="AM850" s="92"/>
      <c r="AN850" s="92"/>
      <c r="AO850" s="92"/>
      <c r="AP850" s="92"/>
      <c r="AQ850" s="92"/>
      <c r="AR850" s="92"/>
      <c r="AS850" s="92"/>
      <c r="AT850" s="92"/>
      <c r="AU850" s="92"/>
    </row>
    <row r="851" spans="1:47" ht="12.75" customHeight="1" x14ac:dyDescent="0.25">
      <c r="A851" s="94"/>
      <c r="B851" s="96"/>
      <c r="C851" s="96"/>
      <c r="D851" s="96"/>
      <c r="E851" s="96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2"/>
      <c r="AB851" s="92"/>
      <c r="AC851" s="92"/>
      <c r="AD851" s="92"/>
      <c r="AE851" s="92"/>
      <c r="AF851" s="92"/>
      <c r="AG851" s="92"/>
      <c r="AH851" s="92"/>
      <c r="AI851" s="92"/>
      <c r="AJ851" s="92"/>
      <c r="AK851" s="92"/>
      <c r="AL851" s="92"/>
      <c r="AM851" s="92"/>
      <c r="AN851" s="92"/>
      <c r="AO851" s="92"/>
      <c r="AP851" s="92"/>
      <c r="AQ851" s="92"/>
      <c r="AR851" s="92"/>
      <c r="AS851" s="92"/>
      <c r="AT851" s="92"/>
      <c r="AU851" s="92"/>
    </row>
    <row r="852" spans="1:47" ht="12.75" customHeight="1" x14ac:dyDescent="0.25">
      <c r="A852" s="94"/>
      <c r="B852" s="96"/>
      <c r="C852" s="96"/>
      <c r="D852" s="96"/>
      <c r="E852" s="96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  <c r="AM852" s="92"/>
      <c r="AN852" s="92"/>
      <c r="AO852" s="92"/>
      <c r="AP852" s="92"/>
      <c r="AQ852" s="92"/>
      <c r="AR852" s="92"/>
      <c r="AS852" s="92"/>
      <c r="AT852" s="92"/>
      <c r="AU852" s="92"/>
    </row>
    <row r="853" spans="1:47" ht="12.75" customHeight="1" x14ac:dyDescent="0.25">
      <c r="A853" s="94"/>
      <c r="B853" s="96"/>
      <c r="C853" s="96"/>
      <c r="D853" s="96"/>
      <c r="E853" s="96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2"/>
      <c r="AB853" s="92"/>
      <c r="AC853" s="92"/>
      <c r="AD853" s="92"/>
      <c r="AE853" s="92"/>
      <c r="AF853" s="92"/>
      <c r="AG853" s="92"/>
      <c r="AH853" s="92"/>
      <c r="AI853" s="92"/>
      <c r="AJ853" s="92"/>
      <c r="AK853" s="92"/>
      <c r="AL853" s="92"/>
      <c r="AM853" s="92"/>
      <c r="AN853" s="92"/>
      <c r="AO853" s="92"/>
      <c r="AP853" s="92"/>
      <c r="AQ853" s="92"/>
      <c r="AR853" s="92"/>
      <c r="AS853" s="92"/>
      <c r="AT853" s="92"/>
      <c r="AU853" s="92"/>
    </row>
    <row r="854" spans="1:47" ht="12.75" customHeight="1" x14ac:dyDescent="0.25">
      <c r="A854" s="94"/>
      <c r="B854" s="96"/>
      <c r="C854" s="96"/>
      <c r="D854" s="96"/>
      <c r="E854" s="96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  <c r="AM854" s="92"/>
      <c r="AN854" s="92"/>
      <c r="AO854" s="92"/>
      <c r="AP854" s="92"/>
      <c r="AQ854" s="92"/>
      <c r="AR854" s="92"/>
      <c r="AS854" s="92"/>
      <c r="AT854" s="92"/>
      <c r="AU854" s="92"/>
    </row>
    <row r="855" spans="1:47" ht="12.75" customHeight="1" x14ac:dyDescent="0.25">
      <c r="A855" s="94"/>
      <c r="B855" s="96"/>
      <c r="C855" s="96"/>
      <c r="D855" s="96"/>
      <c r="E855" s="96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2"/>
      <c r="AB855" s="92"/>
      <c r="AC855" s="92"/>
      <c r="AD855" s="92"/>
      <c r="AE855" s="92"/>
      <c r="AF855" s="92"/>
      <c r="AG855" s="92"/>
      <c r="AH855" s="92"/>
      <c r="AI855" s="92"/>
      <c r="AJ855" s="92"/>
      <c r="AK855" s="92"/>
      <c r="AL855" s="92"/>
      <c r="AM855" s="92"/>
      <c r="AN855" s="92"/>
      <c r="AO855" s="92"/>
      <c r="AP855" s="92"/>
      <c r="AQ855" s="92"/>
      <c r="AR855" s="92"/>
      <c r="AS855" s="92"/>
      <c r="AT855" s="92"/>
      <c r="AU855" s="92"/>
    </row>
    <row r="856" spans="1:47" ht="12.75" customHeight="1" x14ac:dyDescent="0.25">
      <c r="A856" s="94"/>
      <c r="B856" s="96"/>
      <c r="C856" s="96"/>
      <c r="D856" s="96"/>
      <c r="E856" s="96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2"/>
      <c r="AB856" s="92"/>
      <c r="AC856" s="92"/>
      <c r="AD856" s="92"/>
      <c r="AE856" s="92"/>
      <c r="AF856" s="92"/>
      <c r="AG856" s="92"/>
      <c r="AH856" s="92"/>
      <c r="AI856" s="92"/>
      <c r="AJ856" s="92"/>
      <c r="AK856" s="92"/>
      <c r="AL856" s="92"/>
      <c r="AM856" s="92"/>
      <c r="AN856" s="92"/>
      <c r="AO856" s="92"/>
      <c r="AP856" s="92"/>
      <c r="AQ856" s="92"/>
      <c r="AR856" s="92"/>
      <c r="AS856" s="92"/>
      <c r="AT856" s="92"/>
      <c r="AU856" s="92"/>
    </row>
    <row r="857" spans="1:47" ht="12.75" customHeight="1" x14ac:dyDescent="0.25">
      <c r="A857" s="94"/>
      <c r="B857" s="96"/>
      <c r="C857" s="96"/>
      <c r="D857" s="96"/>
      <c r="E857" s="96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2"/>
      <c r="AB857" s="92"/>
      <c r="AC857" s="92"/>
      <c r="AD857" s="92"/>
      <c r="AE857" s="92"/>
      <c r="AF857" s="92"/>
      <c r="AG857" s="92"/>
      <c r="AH857" s="92"/>
      <c r="AI857" s="92"/>
      <c r="AJ857" s="92"/>
      <c r="AK857" s="92"/>
      <c r="AL857" s="92"/>
      <c r="AM857" s="92"/>
      <c r="AN857" s="92"/>
      <c r="AO857" s="92"/>
      <c r="AP857" s="92"/>
      <c r="AQ857" s="92"/>
      <c r="AR857" s="92"/>
      <c r="AS857" s="92"/>
      <c r="AT857" s="92"/>
      <c r="AU857" s="92"/>
    </row>
    <row r="858" spans="1:47" ht="12.75" customHeight="1" x14ac:dyDescent="0.25">
      <c r="A858" s="94"/>
      <c r="B858" s="96"/>
      <c r="C858" s="96"/>
      <c r="D858" s="96"/>
      <c r="E858" s="96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2"/>
      <c r="AB858" s="92"/>
      <c r="AC858" s="92"/>
      <c r="AD858" s="92"/>
      <c r="AE858" s="92"/>
      <c r="AF858" s="92"/>
      <c r="AG858" s="92"/>
      <c r="AH858" s="92"/>
      <c r="AI858" s="92"/>
      <c r="AJ858" s="92"/>
      <c r="AK858" s="92"/>
      <c r="AL858" s="92"/>
      <c r="AM858" s="92"/>
      <c r="AN858" s="92"/>
      <c r="AO858" s="92"/>
      <c r="AP858" s="92"/>
      <c r="AQ858" s="92"/>
      <c r="AR858" s="92"/>
      <c r="AS858" s="92"/>
      <c r="AT858" s="92"/>
      <c r="AU858" s="92"/>
    </row>
    <row r="859" spans="1:47" ht="12.75" customHeight="1" x14ac:dyDescent="0.25">
      <c r="A859" s="94"/>
      <c r="B859" s="96"/>
      <c r="C859" s="96"/>
      <c r="D859" s="96"/>
      <c r="E859" s="96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2"/>
      <c r="AB859" s="92"/>
      <c r="AC859" s="92"/>
      <c r="AD859" s="92"/>
      <c r="AE859" s="92"/>
      <c r="AF859" s="92"/>
      <c r="AG859" s="92"/>
      <c r="AH859" s="92"/>
      <c r="AI859" s="92"/>
      <c r="AJ859" s="92"/>
      <c r="AK859" s="92"/>
      <c r="AL859" s="92"/>
      <c r="AM859" s="92"/>
      <c r="AN859" s="92"/>
      <c r="AO859" s="92"/>
      <c r="AP859" s="92"/>
      <c r="AQ859" s="92"/>
      <c r="AR859" s="92"/>
      <c r="AS859" s="92"/>
      <c r="AT859" s="92"/>
      <c r="AU859" s="92"/>
    </row>
    <row r="860" spans="1:47" ht="12.75" customHeight="1" x14ac:dyDescent="0.25">
      <c r="A860" s="94"/>
      <c r="B860" s="96"/>
      <c r="C860" s="96"/>
      <c r="D860" s="96"/>
      <c r="E860" s="96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2"/>
      <c r="AB860" s="92"/>
      <c r="AC860" s="92"/>
      <c r="AD860" s="92"/>
      <c r="AE860" s="92"/>
      <c r="AF860" s="92"/>
      <c r="AG860" s="92"/>
      <c r="AH860" s="92"/>
      <c r="AI860" s="92"/>
      <c r="AJ860" s="92"/>
      <c r="AK860" s="92"/>
      <c r="AL860" s="92"/>
      <c r="AM860" s="92"/>
      <c r="AN860" s="92"/>
      <c r="AO860" s="92"/>
      <c r="AP860" s="92"/>
      <c r="AQ860" s="92"/>
      <c r="AR860" s="92"/>
      <c r="AS860" s="92"/>
      <c r="AT860" s="92"/>
      <c r="AU860" s="92"/>
    </row>
    <row r="861" spans="1:47" ht="12.75" customHeight="1" x14ac:dyDescent="0.25">
      <c r="A861" s="94"/>
      <c r="B861" s="96"/>
      <c r="C861" s="96"/>
      <c r="D861" s="96"/>
      <c r="E861" s="96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2"/>
      <c r="AB861" s="92"/>
      <c r="AC861" s="92"/>
      <c r="AD861" s="92"/>
      <c r="AE861" s="92"/>
      <c r="AF861" s="92"/>
      <c r="AG861" s="92"/>
      <c r="AH861" s="92"/>
      <c r="AI861" s="92"/>
      <c r="AJ861" s="92"/>
      <c r="AK861" s="92"/>
      <c r="AL861" s="92"/>
      <c r="AM861" s="92"/>
      <c r="AN861" s="92"/>
      <c r="AO861" s="92"/>
      <c r="AP861" s="92"/>
      <c r="AQ861" s="92"/>
      <c r="AR861" s="92"/>
      <c r="AS861" s="92"/>
      <c r="AT861" s="92"/>
      <c r="AU861" s="92"/>
    </row>
    <row r="862" spans="1:47" ht="12.75" customHeight="1" x14ac:dyDescent="0.25">
      <c r="A862" s="94"/>
      <c r="B862" s="96"/>
      <c r="C862" s="96"/>
      <c r="D862" s="96"/>
      <c r="E862" s="96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2"/>
      <c r="AB862" s="92"/>
      <c r="AC862" s="92"/>
      <c r="AD862" s="92"/>
      <c r="AE862" s="92"/>
      <c r="AF862" s="92"/>
      <c r="AG862" s="92"/>
      <c r="AH862" s="92"/>
      <c r="AI862" s="92"/>
      <c r="AJ862" s="92"/>
      <c r="AK862" s="92"/>
      <c r="AL862" s="92"/>
      <c r="AM862" s="92"/>
      <c r="AN862" s="92"/>
      <c r="AO862" s="92"/>
      <c r="AP862" s="92"/>
      <c r="AQ862" s="92"/>
      <c r="AR862" s="92"/>
      <c r="AS862" s="92"/>
      <c r="AT862" s="92"/>
      <c r="AU862" s="92"/>
    </row>
    <row r="863" spans="1:47" ht="12.75" customHeight="1" x14ac:dyDescent="0.25">
      <c r="A863" s="94"/>
      <c r="B863" s="96"/>
      <c r="C863" s="96"/>
      <c r="D863" s="96"/>
      <c r="E863" s="96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  <c r="AO863" s="92"/>
      <c r="AP863" s="92"/>
      <c r="AQ863" s="92"/>
      <c r="AR863" s="92"/>
      <c r="AS863" s="92"/>
      <c r="AT863" s="92"/>
      <c r="AU863" s="92"/>
    </row>
    <row r="864" spans="1:47" ht="12.75" customHeight="1" x14ac:dyDescent="0.25">
      <c r="A864" s="94"/>
      <c r="B864" s="96"/>
      <c r="C864" s="96"/>
      <c r="D864" s="96"/>
      <c r="E864" s="96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  <c r="AM864" s="92"/>
      <c r="AN864" s="92"/>
      <c r="AO864" s="92"/>
      <c r="AP864" s="92"/>
      <c r="AQ864" s="92"/>
      <c r="AR864" s="92"/>
      <c r="AS864" s="92"/>
      <c r="AT864" s="92"/>
      <c r="AU864" s="92"/>
    </row>
    <row r="865" spans="1:47" ht="12.75" customHeight="1" x14ac:dyDescent="0.25">
      <c r="A865" s="94"/>
      <c r="B865" s="96"/>
      <c r="C865" s="96"/>
      <c r="D865" s="96"/>
      <c r="E865" s="96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2"/>
      <c r="AB865" s="92"/>
      <c r="AC865" s="92"/>
      <c r="AD865" s="92"/>
      <c r="AE865" s="92"/>
      <c r="AF865" s="92"/>
      <c r="AG865" s="92"/>
      <c r="AH865" s="92"/>
      <c r="AI865" s="92"/>
      <c r="AJ865" s="92"/>
      <c r="AK865" s="92"/>
      <c r="AL865" s="92"/>
      <c r="AM865" s="92"/>
      <c r="AN865" s="92"/>
      <c r="AO865" s="92"/>
      <c r="AP865" s="92"/>
      <c r="AQ865" s="92"/>
      <c r="AR865" s="92"/>
      <c r="AS865" s="92"/>
      <c r="AT865" s="92"/>
      <c r="AU865" s="92"/>
    </row>
    <row r="866" spans="1:47" ht="12.75" customHeight="1" x14ac:dyDescent="0.25">
      <c r="A866" s="94"/>
      <c r="B866" s="96"/>
      <c r="C866" s="96"/>
      <c r="D866" s="96"/>
      <c r="E866" s="96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  <c r="AM866" s="92"/>
      <c r="AN866" s="92"/>
      <c r="AO866" s="92"/>
      <c r="AP866" s="92"/>
      <c r="AQ866" s="92"/>
      <c r="AR866" s="92"/>
      <c r="AS866" s="92"/>
      <c r="AT866" s="92"/>
      <c r="AU866" s="92"/>
    </row>
    <row r="867" spans="1:47" ht="12.75" customHeight="1" x14ac:dyDescent="0.25">
      <c r="A867" s="94"/>
      <c r="B867" s="96"/>
      <c r="C867" s="96"/>
      <c r="D867" s="96"/>
      <c r="E867" s="96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2"/>
      <c r="AB867" s="92"/>
      <c r="AC867" s="92"/>
      <c r="AD867" s="92"/>
      <c r="AE867" s="92"/>
      <c r="AF867" s="92"/>
      <c r="AG867" s="92"/>
      <c r="AH867" s="92"/>
      <c r="AI867" s="92"/>
      <c r="AJ867" s="92"/>
      <c r="AK867" s="92"/>
      <c r="AL867" s="92"/>
      <c r="AM867" s="92"/>
      <c r="AN867" s="92"/>
      <c r="AO867" s="92"/>
      <c r="AP867" s="92"/>
      <c r="AQ867" s="92"/>
      <c r="AR867" s="92"/>
      <c r="AS867" s="92"/>
      <c r="AT867" s="92"/>
      <c r="AU867" s="92"/>
    </row>
    <row r="868" spans="1:47" ht="12.75" customHeight="1" x14ac:dyDescent="0.25">
      <c r="A868" s="94"/>
      <c r="B868" s="96"/>
      <c r="C868" s="96"/>
      <c r="D868" s="96"/>
      <c r="E868" s="96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2"/>
      <c r="AB868" s="92"/>
      <c r="AC868" s="92"/>
      <c r="AD868" s="92"/>
      <c r="AE868" s="92"/>
      <c r="AF868" s="92"/>
      <c r="AG868" s="92"/>
      <c r="AH868" s="92"/>
      <c r="AI868" s="92"/>
      <c r="AJ868" s="92"/>
      <c r="AK868" s="92"/>
      <c r="AL868" s="92"/>
      <c r="AM868" s="92"/>
      <c r="AN868" s="92"/>
      <c r="AO868" s="92"/>
      <c r="AP868" s="92"/>
      <c r="AQ868" s="92"/>
      <c r="AR868" s="92"/>
      <c r="AS868" s="92"/>
      <c r="AT868" s="92"/>
      <c r="AU868" s="92"/>
    </row>
    <row r="869" spans="1:47" ht="12.75" customHeight="1" x14ac:dyDescent="0.25">
      <c r="A869" s="94"/>
      <c r="B869" s="96"/>
      <c r="C869" s="96"/>
      <c r="D869" s="96"/>
      <c r="E869" s="96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  <c r="AM869" s="92"/>
      <c r="AN869" s="92"/>
      <c r="AO869" s="92"/>
      <c r="AP869" s="92"/>
      <c r="AQ869" s="92"/>
      <c r="AR869" s="92"/>
      <c r="AS869" s="92"/>
      <c r="AT869" s="92"/>
      <c r="AU869" s="92"/>
    </row>
    <row r="870" spans="1:47" ht="12.75" customHeight="1" x14ac:dyDescent="0.25">
      <c r="A870" s="94"/>
      <c r="B870" s="96"/>
      <c r="C870" s="96"/>
      <c r="D870" s="96"/>
      <c r="E870" s="96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2"/>
      <c r="AB870" s="92"/>
      <c r="AC870" s="92"/>
      <c r="AD870" s="92"/>
      <c r="AE870" s="92"/>
      <c r="AF870" s="92"/>
      <c r="AG870" s="92"/>
      <c r="AH870" s="92"/>
      <c r="AI870" s="92"/>
      <c r="AJ870" s="92"/>
      <c r="AK870" s="92"/>
      <c r="AL870" s="92"/>
      <c r="AM870" s="92"/>
      <c r="AN870" s="92"/>
      <c r="AO870" s="92"/>
      <c r="AP870" s="92"/>
      <c r="AQ870" s="92"/>
      <c r="AR870" s="92"/>
      <c r="AS870" s="92"/>
      <c r="AT870" s="92"/>
      <c r="AU870" s="92"/>
    </row>
    <row r="871" spans="1:47" ht="12.75" customHeight="1" x14ac:dyDescent="0.25">
      <c r="A871" s="94"/>
      <c r="B871" s="96"/>
      <c r="C871" s="96"/>
      <c r="D871" s="96"/>
      <c r="E871" s="96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  <c r="AM871" s="92"/>
      <c r="AN871" s="92"/>
      <c r="AO871" s="92"/>
      <c r="AP871" s="92"/>
      <c r="AQ871" s="92"/>
      <c r="AR871" s="92"/>
      <c r="AS871" s="92"/>
      <c r="AT871" s="92"/>
      <c r="AU871" s="92"/>
    </row>
    <row r="872" spans="1:47" ht="12.75" customHeight="1" x14ac:dyDescent="0.25">
      <c r="A872" s="94"/>
      <c r="B872" s="96"/>
      <c r="C872" s="96"/>
      <c r="D872" s="96"/>
      <c r="E872" s="96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2"/>
      <c r="AB872" s="92"/>
      <c r="AC872" s="92"/>
      <c r="AD872" s="92"/>
      <c r="AE872" s="92"/>
      <c r="AF872" s="92"/>
      <c r="AG872" s="92"/>
      <c r="AH872" s="92"/>
      <c r="AI872" s="92"/>
      <c r="AJ872" s="92"/>
      <c r="AK872" s="92"/>
      <c r="AL872" s="92"/>
      <c r="AM872" s="92"/>
      <c r="AN872" s="92"/>
      <c r="AO872" s="92"/>
      <c r="AP872" s="92"/>
      <c r="AQ872" s="92"/>
      <c r="AR872" s="92"/>
      <c r="AS872" s="92"/>
      <c r="AT872" s="92"/>
      <c r="AU872" s="92"/>
    </row>
    <row r="873" spans="1:47" ht="12.75" customHeight="1" x14ac:dyDescent="0.25">
      <c r="A873" s="94"/>
      <c r="B873" s="96"/>
      <c r="C873" s="96"/>
      <c r="D873" s="96"/>
      <c r="E873" s="96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  <c r="AM873" s="92"/>
      <c r="AN873" s="92"/>
      <c r="AO873" s="92"/>
      <c r="AP873" s="92"/>
      <c r="AQ873" s="92"/>
      <c r="AR873" s="92"/>
      <c r="AS873" s="92"/>
      <c r="AT873" s="92"/>
      <c r="AU873" s="92"/>
    </row>
    <row r="874" spans="1:47" ht="12.75" customHeight="1" x14ac:dyDescent="0.25">
      <c r="A874" s="94"/>
      <c r="B874" s="96"/>
      <c r="C874" s="96"/>
      <c r="D874" s="96"/>
      <c r="E874" s="96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2"/>
      <c r="AB874" s="92"/>
      <c r="AC874" s="92"/>
      <c r="AD874" s="92"/>
      <c r="AE874" s="92"/>
      <c r="AF874" s="92"/>
      <c r="AG874" s="92"/>
      <c r="AH874" s="92"/>
      <c r="AI874" s="92"/>
      <c r="AJ874" s="92"/>
      <c r="AK874" s="92"/>
      <c r="AL874" s="92"/>
      <c r="AM874" s="92"/>
      <c r="AN874" s="92"/>
      <c r="AO874" s="92"/>
      <c r="AP874" s="92"/>
      <c r="AQ874" s="92"/>
      <c r="AR874" s="92"/>
      <c r="AS874" s="92"/>
      <c r="AT874" s="92"/>
      <c r="AU874" s="92"/>
    </row>
    <row r="875" spans="1:47" ht="12.75" customHeight="1" x14ac:dyDescent="0.25">
      <c r="A875" s="94"/>
      <c r="B875" s="96"/>
      <c r="C875" s="96"/>
      <c r="D875" s="96"/>
      <c r="E875" s="96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2"/>
      <c r="AB875" s="92"/>
      <c r="AC875" s="92"/>
      <c r="AD875" s="92"/>
      <c r="AE875" s="92"/>
      <c r="AF875" s="92"/>
      <c r="AG875" s="92"/>
      <c r="AH875" s="92"/>
      <c r="AI875" s="92"/>
      <c r="AJ875" s="92"/>
      <c r="AK875" s="92"/>
      <c r="AL875" s="92"/>
      <c r="AM875" s="92"/>
      <c r="AN875" s="92"/>
      <c r="AO875" s="92"/>
      <c r="AP875" s="92"/>
      <c r="AQ875" s="92"/>
      <c r="AR875" s="92"/>
      <c r="AS875" s="92"/>
      <c r="AT875" s="92"/>
      <c r="AU875" s="92"/>
    </row>
    <row r="876" spans="1:47" ht="12.75" customHeight="1" x14ac:dyDescent="0.25">
      <c r="A876" s="94"/>
      <c r="B876" s="96"/>
      <c r="C876" s="96"/>
      <c r="D876" s="96"/>
      <c r="E876" s="96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2"/>
      <c r="AB876" s="92"/>
      <c r="AC876" s="92"/>
      <c r="AD876" s="92"/>
      <c r="AE876" s="92"/>
      <c r="AF876" s="92"/>
      <c r="AG876" s="92"/>
      <c r="AH876" s="92"/>
      <c r="AI876" s="92"/>
      <c r="AJ876" s="92"/>
      <c r="AK876" s="92"/>
      <c r="AL876" s="92"/>
      <c r="AM876" s="92"/>
      <c r="AN876" s="92"/>
      <c r="AO876" s="92"/>
      <c r="AP876" s="92"/>
      <c r="AQ876" s="92"/>
      <c r="AR876" s="92"/>
      <c r="AS876" s="92"/>
      <c r="AT876" s="92"/>
      <c r="AU876" s="92"/>
    </row>
    <row r="877" spans="1:47" ht="12.75" customHeight="1" x14ac:dyDescent="0.25">
      <c r="A877" s="94"/>
      <c r="B877" s="96"/>
      <c r="C877" s="96"/>
      <c r="D877" s="96"/>
      <c r="E877" s="96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2"/>
      <c r="AB877" s="92"/>
      <c r="AC877" s="92"/>
      <c r="AD877" s="92"/>
      <c r="AE877" s="92"/>
      <c r="AF877" s="92"/>
      <c r="AG877" s="92"/>
      <c r="AH877" s="92"/>
      <c r="AI877" s="92"/>
      <c r="AJ877" s="92"/>
      <c r="AK877" s="92"/>
      <c r="AL877" s="92"/>
      <c r="AM877" s="92"/>
      <c r="AN877" s="92"/>
      <c r="AO877" s="92"/>
      <c r="AP877" s="92"/>
      <c r="AQ877" s="92"/>
      <c r="AR877" s="92"/>
      <c r="AS877" s="92"/>
      <c r="AT877" s="92"/>
      <c r="AU877" s="92"/>
    </row>
    <row r="878" spans="1:47" ht="12.75" customHeight="1" x14ac:dyDescent="0.25">
      <c r="A878" s="94"/>
      <c r="B878" s="96"/>
      <c r="C878" s="96"/>
      <c r="D878" s="96"/>
      <c r="E878" s="96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2"/>
      <c r="AB878" s="92"/>
      <c r="AC878" s="92"/>
      <c r="AD878" s="92"/>
      <c r="AE878" s="92"/>
      <c r="AF878" s="92"/>
      <c r="AG878" s="92"/>
      <c r="AH878" s="92"/>
      <c r="AI878" s="92"/>
      <c r="AJ878" s="92"/>
      <c r="AK878" s="92"/>
      <c r="AL878" s="92"/>
      <c r="AM878" s="92"/>
      <c r="AN878" s="92"/>
      <c r="AO878" s="92"/>
      <c r="AP878" s="92"/>
      <c r="AQ878" s="92"/>
      <c r="AR878" s="92"/>
      <c r="AS878" s="92"/>
      <c r="AT878" s="92"/>
      <c r="AU878" s="92"/>
    </row>
    <row r="879" spans="1:47" ht="12.75" customHeight="1" x14ac:dyDescent="0.25">
      <c r="A879" s="94"/>
      <c r="B879" s="96"/>
      <c r="C879" s="96"/>
      <c r="D879" s="96"/>
      <c r="E879" s="96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2"/>
      <c r="AB879" s="92"/>
      <c r="AC879" s="92"/>
      <c r="AD879" s="92"/>
      <c r="AE879" s="92"/>
      <c r="AF879" s="92"/>
      <c r="AG879" s="92"/>
      <c r="AH879" s="92"/>
      <c r="AI879" s="92"/>
      <c r="AJ879" s="92"/>
      <c r="AK879" s="92"/>
      <c r="AL879" s="92"/>
      <c r="AM879" s="92"/>
      <c r="AN879" s="92"/>
      <c r="AO879" s="92"/>
      <c r="AP879" s="92"/>
      <c r="AQ879" s="92"/>
      <c r="AR879" s="92"/>
      <c r="AS879" s="92"/>
      <c r="AT879" s="92"/>
      <c r="AU879" s="92"/>
    </row>
    <row r="880" spans="1:47" ht="12.75" customHeight="1" x14ac:dyDescent="0.25">
      <c r="A880" s="94"/>
      <c r="B880" s="96"/>
      <c r="C880" s="96"/>
      <c r="D880" s="96"/>
      <c r="E880" s="96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2"/>
      <c r="AB880" s="92"/>
      <c r="AC880" s="92"/>
      <c r="AD880" s="92"/>
      <c r="AE880" s="92"/>
      <c r="AF880" s="92"/>
      <c r="AG880" s="92"/>
      <c r="AH880" s="92"/>
      <c r="AI880" s="92"/>
      <c r="AJ880" s="92"/>
      <c r="AK880" s="92"/>
      <c r="AL880" s="92"/>
      <c r="AM880" s="92"/>
      <c r="AN880" s="92"/>
      <c r="AO880" s="92"/>
      <c r="AP880" s="92"/>
      <c r="AQ880" s="92"/>
      <c r="AR880" s="92"/>
      <c r="AS880" s="92"/>
      <c r="AT880" s="92"/>
      <c r="AU880" s="92"/>
    </row>
    <row r="881" spans="1:47" ht="12.75" customHeight="1" x14ac:dyDescent="0.25">
      <c r="A881" s="94"/>
      <c r="B881" s="96"/>
      <c r="C881" s="96"/>
      <c r="D881" s="96"/>
      <c r="E881" s="96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2"/>
      <c r="AB881" s="92"/>
      <c r="AC881" s="92"/>
      <c r="AD881" s="92"/>
      <c r="AE881" s="92"/>
      <c r="AF881" s="92"/>
      <c r="AG881" s="92"/>
      <c r="AH881" s="92"/>
      <c r="AI881" s="92"/>
      <c r="AJ881" s="92"/>
      <c r="AK881" s="92"/>
      <c r="AL881" s="92"/>
      <c r="AM881" s="92"/>
      <c r="AN881" s="92"/>
      <c r="AO881" s="92"/>
      <c r="AP881" s="92"/>
      <c r="AQ881" s="92"/>
      <c r="AR881" s="92"/>
      <c r="AS881" s="92"/>
      <c r="AT881" s="92"/>
      <c r="AU881" s="92"/>
    </row>
    <row r="882" spans="1:47" ht="12.75" customHeight="1" x14ac:dyDescent="0.25">
      <c r="A882" s="94"/>
      <c r="B882" s="96"/>
      <c r="C882" s="96"/>
      <c r="D882" s="96"/>
      <c r="E882" s="96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2"/>
      <c r="AB882" s="92"/>
      <c r="AC882" s="92"/>
      <c r="AD882" s="92"/>
      <c r="AE882" s="92"/>
      <c r="AF882" s="92"/>
      <c r="AG882" s="92"/>
      <c r="AH882" s="92"/>
      <c r="AI882" s="92"/>
      <c r="AJ882" s="92"/>
      <c r="AK882" s="92"/>
      <c r="AL882" s="92"/>
      <c r="AM882" s="92"/>
      <c r="AN882" s="92"/>
      <c r="AO882" s="92"/>
      <c r="AP882" s="92"/>
      <c r="AQ882" s="92"/>
      <c r="AR882" s="92"/>
      <c r="AS882" s="92"/>
      <c r="AT882" s="92"/>
      <c r="AU882" s="92"/>
    </row>
    <row r="883" spans="1:47" ht="12.75" customHeight="1" x14ac:dyDescent="0.25">
      <c r="A883" s="94"/>
      <c r="B883" s="96"/>
      <c r="C883" s="96"/>
      <c r="D883" s="96"/>
      <c r="E883" s="96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2"/>
      <c r="AB883" s="92"/>
      <c r="AC883" s="92"/>
      <c r="AD883" s="92"/>
      <c r="AE883" s="92"/>
      <c r="AF883" s="92"/>
      <c r="AG883" s="92"/>
      <c r="AH883" s="92"/>
      <c r="AI883" s="92"/>
      <c r="AJ883" s="92"/>
      <c r="AK883" s="92"/>
      <c r="AL883" s="92"/>
      <c r="AM883" s="92"/>
      <c r="AN883" s="92"/>
      <c r="AO883" s="92"/>
      <c r="AP883" s="92"/>
      <c r="AQ883" s="92"/>
      <c r="AR883" s="92"/>
      <c r="AS883" s="92"/>
      <c r="AT883" s="92"/>
      <c r="AU883" s="92"/>
    </row>
    <row r="884" spans="1:47" ht="12.75" customHeight="1" x14ac:dyDescent="0.25">
      <c r="A884" s="94"/>
      <c r="B884" s="96"/>
      <c r="C884" s="96"/>
      <c r="D884" s="96"/>
      <c r="E884" s="96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2"/>
      <c r="AB884" s="92"/>
      <c r="AC884" s="92"/>
      <c r="AD884" s="92"/>
      <c r="AE884" s="92"/>
      <c r="AF884" s="92"/>
      <c r="AG884" s="92"/>
      <c r="AH884" s="92"/>
      <c r="AI884" s="92"/>
      <c r="AJ884" s="92"/>
      <c r="AK884" s="92"/>
      <c r="AL884" s="92"/>
      <c r="AM884" s="92"/>
      <c r="AN884" s="92"/>
      <c r="AO884" s="92"/>
      <c r="AP884" s="92"/>
      <c r="AQ884" s="92"/>
      <c r="AR884" s="92"/>
      <c r="AS884" s="92"/>
      <c r="AT884" s="92"/>
      <c r="AU884" s="92"/>
    </row>
    <row r="885" spans="1:47" ht="12.75" customHeight="1" x14ac:dyDescent="0.25">
      <c r="A885" s="94"/>
      <c r="B885" s="96"/>
      <c r="C885" s="96"/>
      <c r="D885" s="96"/>
      <c r="E885" s="96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2"/>
      <c r="AB885" s="92"/>
      <c r="AC885" s="92"/>
      <c r="AD885" s="92"/>
      <c r="AE885" s="92"/>
      <c r="AF885" s="92"/>
      <c r="AG885" s="92"/>
      <c r="AH885" s="92"/>
      <c r="AI885" s="92"/>
      <c r="AJ885" s="92"/>
      <c r="AK885" s="92"/>
      <c r="AL885" s="92"/>
      <c r="AM885" s="92"/>
      <c r="AN885" s="92"/>
      <c r="AO885" s="92"/>
      <c r="AP885" s="92"/>
      <c r="AQ885" s="92"/>
      <c r="AR885" s="92"/>
      <c r="AS885" s="92"/>
      <c r="AT885" s="92"/>
      <c r="AU885" s="92"/>
    </row>
    <row r="886" spans="1:47" ht="12.75" customHeight="1" x14ac:dyDescent="0.25">
      <c r="A886" s="94"/>
      <c r="B886" s="96"/>
      <c r="C886" s="96"/>
      <c r="D886" s="96"/>
      <c r="E886" s="96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2"/>
      <c r="AB886" s="92"/>
      <c r="AC886" s="92"/>
      <c r="AD886" s="92"/>
      <c r="AE886" s="92"/>
      <c r="AF886" s="92"/>
      <c r="AG886" s="92"/>
      <c r="AH886" s="92"/>
      <c r="AI886" s="92"/>
      <c r="AJ886" s="92"/>
      <c r="AK886" s="92"/>
      <c r="AL886" s="92"/>
      <c r="AM886" s="92"/>
      <c r="AN886" s="92"/>
      <c r="AO886" s="92"/>
      <c r="AP886" s="92"/>
      <c r="AQ886" s="92"/>
      <c r="AR886" s="92"/>
      <c r="AS886" s="92"/>
      <c r="AT886" s="92"/>
      <c r="AU886" s="92"/>
    </row>
    <row r="887" spans="1:47" ht="12.75" customHeight="1" x14ac:dyDescent="0.25">
      <c r="A887" s="94"/>
      <c r="B887" s="96"/>
      <c r="C887" s="96"/>
      <c r="D887" s="96"/>
      <c r="E887" s="96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2"/>
      <c r="AB887" s="92"/>
      <c r="AC887" s="92"/>
      <c r="AD887" s="92"/>
      <c r="AE887" s="92"/>
      <c r="AF887" s="92"/>
      <c r="AG887" s="92"/>
      <c r="AH887" s="92"/>
      <c r="AI887" s="92"/>
      <c r="AJ887" s="92"/>
      <c r="AK887" s="92"/>
      <c r="AL887" s="92"/>
      <c r="AM887" s="92"/>
      <c r="AN887" s="92"/>
      <c r="AO887" s="92"/>
      <c r="AP887" s="92"/>
      <c r="AQ887" s="92"/>
      <c r="AR887" s="92"/>
      <c r="AS887" s="92"/>
      <c r="AT887" s="92"/>
      <c r="AU887" s="92"/>
    </row>
    <row r="888" spans="1:47" ht="12.75" customHeight="1" x14ac:dyDescent="0.25">
      <c r="A888" s="94"/>
      <c r="B888" s="96"/>
      <c r="C888" s="96"/>
      <c r="D888" s="96"/>
      <c r="E888" s="96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2"/>
      <c r="AB888" s="92"/>
      <c r="AC888" s="92"/>
      <c r="AD888" s="92"/>
      <c r="AE888" s="92"/>
      <c r="AF888" s="92"/>
      <c r="AG888" s="92"/>
      <c r="AH888" s="92"/>
      <c r="AI888" s="92"/>
      <c r="AJ888" s="92"/>
      <c r="AK888" s="92"/>
      <c r="AL888" s="92"/>
      <c r="AM888" s="92"/>
      <c r="AN888" s="92"/>
      <c r="AO888" s="92"/>
      <c r="AP888" s="92"/>
      <c r="AQ888" s="92"/>
      <c r="AR888" s="92"/>
      <c r="AS888" s="92"/>
      <c r="AT888" s="92"/>
      <c r="AU888" s="92"/>
    </row>
    <row r="889" spans="1:47" ht="12.75" customHeight="1" x14ac:dyDescent="0.25">
      <c r="A889" s="94"/>
      <c r="B889" s="96"/>
      <c r="C889" s="96"/>
      <c r="D889" s="96"/>
      <c r="E889" s="96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2"/>
      <c r="AB889" s="92"/>
      <c r="AC889" s="92"/>
      <c r="AD889" s="92"/>
      <c r="AE889" s="92"/>
      <c r="AF889" s="92"/>
      <c r="AG889" s="92"/>
      <c r="AH889" s="92"/>
      <c r="AI889" s="92"/>
      <c r="AJ889" s="92"/>
      <c r="AK889" s="92"/>
      <c r="AL889" s="92"/>
      <c r="AM889" s="92"/>
      <c r="AN889" s="92"/>
      <c r="AO889" s="92"/>
      <c r="AP889" s="92"/>
      <c r="AQ889" s="92"/>
      <c r="AR889" s="92"/>
      <c r="AS889" s="92"/>
      <c r="AT889" s="92"/>
      <c r="AU889" s="92"/>
    </row>
    <row r="890" spans="1:47" ht="12.75" customHeight="1" x14ac:dyDescent="0.25">
      <c r="A890" s="94"/>
      <c r="B890" s="96"/>
      <c r="C890" s="96"/>
      <c r="D890" s="96"/>
      <c r="E890" s="96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2"/>
      <c r="AB890" s="92"/>
      <c r="AC890" s="92"/>
      <c r="AD890" s="92"/>
      <c r="AE890" s="92"/>
      <c r="AF890" s="92"/>
      <c r="AG890" s="92"/>
      <c r="AH890" s="92"/>
      <c r="AI890" s="92"/>
      <c r="AJ890" s="92"/>
      <c r="AK890" s="92"/>
      <c r="AL890" s="92"/>
      <c r="AM890" s="92"/>
      <c r="AN890" s="92"/>
      <c r="AO890" s="92"/>
      <c r="AP890" s="92"/>
      <c r="AQ890" s="92"/>
      <c r="AR890" s="92"/>
      <c r="AS890" s="92"/>
      <c r="AT890" s="92"/>
      <c r="AU890" s="92"/>
    </row>
    <row r="891" spans="1:47" ht="12.75" customHeight="1" x14ac:dyDescent="0.25">
      <c r="A891" s="94"/>
      <c r="B891" s="96"/>
      <c r="C891" s="96"/>
      <c r="D891" s="96"/>
      <c r="E891" s="96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2"/>
      <c r="AB891" s="92"/>
      <c r="AC891" s="92"/>
      <c r="AD891" s="92"/>
      <c r="AE891" s="92"/>
      <c r="AF891" s="92"/>
      <c r="AG891" s="92"/>
      <c r="AH891" s="92"/>
      <c r="AI891" s="92"/>
      <c r="AJ891" s="92"/>
      <c r="AK891" s="92"/>
      <c r="AL891" s="92"/>
      <c r="AM891" s="92"/>
      <c r="AN891" s="92"/>
      <c r="AO891" s="92"/>
      <c r="AP891" s="92"/>
      <c r="AQ891" s="92"/>
      <c r="AR891" s="92"/>
      <c r="AS891" s="92"/>
      <c r="AT891" s="92"/>
      <c r="AU891" s="92"/>
    </row>
    <row r="892" spans="1:47" ht="12.75" customHeight="1" x14ac:dyDescent="0.25">
      <c r="A892" s="94"/>
      <c r="B892" s="96"/>
      <c r="C892" s="96"/>
      <c r="D892" s="96"/>
      <c r="E892" s="96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2"/>
      <c r="AB892" s="92"/>
      <c r="AC892" s="92"/>
      <c r="AD892" s="92"/>
      <c r="AE892" s="92"/>
      <c r="AF892" s="92"/>
      <c r="AG892" s="92"/>
      <c r="AH892" s="92"/>
      <c r="AI892" s="92"/>
      <c r="AJ892" s="92"/>
      <c r="AK892" s="92"/>
      <c r="AL892" s="92"/>
      <c r="AM892" s="92"/>
      <c r="AN892" s="92"/>
      <c r="AO892" s="92"/>
      <c r="AP892" s="92"/>
      <c r="AQ892" s="92"/>
      <c r="AR892" s="92"/>
      <c r="AS892" s="92"/>
      <c r="AT892" s="92"/>
      <c r="AU892" s="92"/>
    </row>
    <row r="893" spans="1:47" ht="12.75" customHeight="1" x14ac:dyDescent="0.25">
      <c r="A893" s="94"/>
      <c r="B893" s="96"/>
      <c r="C893" s="96"/>
      <c r="D893" s="96"/>
      <c r="E893" s="96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2"/>
      <c r="AB893" s="92"/>
      <c r="AC893" s="92"/>
      <c r="AD893" s="92"/>
      <c r="AE893" s="92"/>
      <c r="AF893" s="92"/>
      <c r="AG893" s="92"/>
      <c r="AH893" s="92"/>
      <c r="AI893" s="92"/>
      <c r="AJ893" s="92"/>
      <c r="AK893" s="92"/>
      <c r="AL893" s="92"/>
      <c r="AM893" s="92"/>
      <c r="AN893" s="92"/>
      <c r="AO893" s="92"/>
      <c r="AP893" s="92"/>
      <c r="AQ893" s="92"/>
      <c r="AR893" s="92"/>
      <c r="AS893" s="92"/>
      <c r="AT893" s="92"/>
      <c r="AU893" s="92"/>
    </row>
    <row r="894" spans="1:47" ht="12.75" customHeight="1" x14ac:dyDescent="0.25">
      <c r="A894" s="94"/>
      <c r="B894" s="96"/>
      <c r="C894" s="96"/>
      <c r="D894" s="96"/>
      <c r="E894" s="96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2"/>
      <c r="AB894" s="92"/>
      <c r="AC894" s="92"/>
      <c r="AD894" s="92"/>
      <c r="AE894" s="92"/>
      <c r="AF894" s="92"/>
      <c r="AG894" s="92"/>
      <c r="AH894" s="92"/>
      <c r="AI894" s="92"/>
      <c r="AJ894" s="92"/>
      <c r="AK894" s="92"/>
      <c r="AL894" s="92"/>
      <c r="AM894" s="92"/>
      <c r="AN894" s="92"/>
      <c r="AO894" s="92"/>
      <c r="AP894" s="92"/>
      <c r="AQ894" s="92"/>
      <c r="AR894" s="92"/>
      <c r="AS894" s="92"/>
      <c r="AT894" s="92"/>
      <c r="AU894" s="92"/>
    </row>
    <row r="895" spans="1:47" ht="12.75" customHeight="1" x14ac:dyDescent="0.25">
      <c r="A895" s="94"/>
      <c r="B895" s="96"/>
      <c r="C895" s="96"/>
      <c r="D895" s="96"/>
      <c r="E895" s="96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2"/>
      <c r="AB895" s="92"/>
      <c r="AC895" s="92"/>
      <c r="AD895" s="92"/>
      <c r="AE895" s="92"/>
      <c r="AF895" s="92"/>
      <c r="AG895" s="92"/>
      <c r="AH895" s="92"/>
      <c r="AI895" s="92"/>
      <c r="AJ895" s="92"/>
      <c r="AK895" s="92"/>
      <c r="AL895" s="92"/>
      <c r="AM895" s="92"/>
      <c r="AN895" s="92"/>
      <c r="AO895" s="92"/>
      <c r="AP895" s="92"/>
      <c r="AQ895" s="92"/>
      <c r="AR895" s="92"/>
      <c r="AS895" s="92"/>
      <c r="AT895" s="92"/>
      <c r="AU895" s="92"/>
    </row>
    <row r="896" spans="1:47" ht="12.75" customHeight="1" x14ac:dyDescent="0.25">
      <c r="A896" s="94"/>
      <c r="B896" s="96"/>
      <c r="C896" s="96"/>
      <c r="D896" s="96"/>
      <c r="E896" s="96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2"/>
      <c r="AB896" s="92"/>
      <c r="AC896" s="92"/>
      <c r="AD896" s="92"/>
      <c r="AE896" s="92"/>
      <c r="AF896" s="92"/>
      <c r="AG896" s="92"/>
      <c r="AH896" s="92"/>
      <c r="AI896" s="92"/>
      <c r="AJ896" s="92"/>
      <c r="AK896" s="92"/>
      <c r="AL896" s="92"/>
      <c r="AM896" s="92"/>
      <c r="AN896" s="92"/>
      <c r="AO896" s="92"/>
      <c r="AP896" s="92"/>
      <c r="AQ896" s="92"/>
      <c r="AR896" s="92"/>
      <c r="AS896" s="92"/>
      <c r="AT896" s="92"/>
      <c r="AU896" s="92"/>
    </row>
    <row r="897" spans="1:47" ht="12.75" customHeight="1" x14ac:dyDescent="0.25">
      <c r="A897" s="94"/>
      <c r="B897" s="96"/>
      <c r="C897" s="96"/>
      <c r="D897" s="96"/>
      <c r="E897" s="96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2"/>
      <c r="AB897" s="92"/>
      <c r="AC897" s="92"/>
      <c r="AD897" s="92"/>
      <c r="AE897" s="92"/>
      <c r="AF897" s="92"/>
      <c r="AG897" s="92"/>
      <c r="AH897" s="92"/>
      <c r="AI897" s="92"/>
      <c r="AJ897" s="92"/>
      <c r="AK897" s="92"/>
      <c r="AL897" s="92"/>
      <c r="AM897" s="92"/>
      <c r="AN897" s="92"/>
      <c r="AO897" s="92"/>
      <c r="AP897" s="92"/>
      <c r="AQ897" s="92"/>
      <c r="AR897" s="92"/>
      <c r="AS897" s="92"/>
      <c r="AT897" s="92"/>
      <c r="AU897" s="92"/>
    </row>
    <row r="898" spans="1:47" ht="12.75" customHeight="1" x14ac:dyDescent="0.25">
      <c r="A898" s="94"/>
      <c r="B898" s="96"/>
      <c r="C898" s="96"/>
      <c r="D898" s="96"/>
      <c r="E898" s="96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2"/>
      <c r="AB898" s="92"/>
      <c r="AC898" s="92"/>
      <c r="AD898" s="92"/>
      <c r="AE898" s="92"/>
      <c r="AF898" s="92"/>
      <c r="AG898" s="92"/>
      <c r="AH898" s="92"/>
      <c r="AI898" s="92"/>
      <c r="AJ898" s="92"/>
      <c r="AK898" s="92"/>
      <c r="AL898" s="92"/>
      <c r="AM898" s="92"/>
      <c r="AN898" s="92"/>
      <c r="AO898" s="92"/>
      <c r="AP898" s="92"/>
      <c r="AQ898" s="92"/>
      <c r="AR898" s="92"/>
      <c r="AS898" s="92"/>
      <c r="AT898" s="92"/>
      <c r="AU898" s="92"/>
    </row>
    <row r="899" spans="1:47" ht="12.75" customHeight="1" x14ac:dyDescent="0.25">
      <c r="A899" s="94"/>
      <c r="B899" s="96"/>
      <c r="C899" s="96"/>
      <c r="D899" s="96"/>
      <c r="E899" s="96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2"/>
      <c r="AB899" s="92"/>
      <c r="AC899" s="92"/>
      <c r="AD899" s="92"/>
      <c r="AE899" s="92"/>
      <c r="AF899" s="92"/>
      <c r="AG899" s="92"/>
      <c r="AH899" s="92"/>
      <c r="AI899" s="92"/>
      <c r="AJ899" s="92"/>
      <c r="AK899" s="92"/>
      <c r="AL899" s="92"/>
      <c r="AM899" s="92"/>
      <c r="AN899" s="92"/>
      <c r="AO899" s="92"/>
      <c r="AP899" s="92"/>
      <c r="AQ899" s="92"/>
      <c r="AR899" s="92"/>
      <c r="AS899" s="92"/>
      <c r="AT899" s="92"/>
      <c r="AU899" s="92"/>
    </row>
    <row r="900" spans="1:47" ht="12.75" customHeight="1" x14ac:dyDescent="0.25">
      <c r="A900" s="94"/>
      <c r="B900" s="96"/>
      <c r="C900" s="96"/>
      <c r="D900" s="96"/>
      <c r="E900" s="96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2"/>
      <c r="AB900" s="92"/>
      <c r="AC900" s="92"/>
      <c r="AD900" s="92"/>
      <c r="AE900" s="92"/>
      <c r="AF900" s="92"/>
      <c r="AG900" s="92"/>
      <c r="AH900" s="92"/>
      <c r="AI900" s="92"/>
      <c r="AJ900" s="92"/>
      <c r="AK900" s="92"/>
      <c r="AL900" s="92"/>
      <c r="AM900" s="92"/>
      <c r="AN900" s="92"/>
      <c r="AO900" s="92"/>
      <c r="AP900" s="92"/>
      <c r="AQ900" s="92"/>
      <c r="AR900" s="92"/>
      <c r="AS900" s="92"/>
      <c r="AT900" s="92"/>
      <c r="AU900" s="92"/>
    </row>
    <row r="901" spans="1:47" ht="12.75" customHeight="1" x14ac:dyDescent="0.25">
      <c r="A901" s="94"/>
      <c r="B901" s="96"/>
      <c r="C901" s="96"/>
      <c r="D901" s="96"/>
      <c r="E901" s="96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2"/>
      <c r="AB901" s="92"/>
      <c r="AC901" s="92"/>
      <c r="AD901" s="92"/>
      <c r="AE901" s="92"/>
      <c r="AF901" s="92"/>
      <c r="AG901" s="92"/>
      <c r="AH901" s="92"/>
      <c r="AI901" s="92"/>
      <c r="AJ901" s="92"/>
      <c r="AK901" s="92"/>
      <c r="AL901" s="92"/>
      <c r="AM901" s="92"/>
      <c r="AN901" s="92"/>
      <c r="AO901" s="92"/>
      <c r="AP901" s="92"/>
      <c r="AQ901" s="92"/>
      <c r="AR901" s="92"/>
      <c r="AS901" s="92"/>
      <c r="AT901" s="92"/>
      <c r="AU901" s="92"/>
    </row>
    <row r="902" spans="1:47" ht="12.75" customHeight="1" x14ac:dyDescent="0.25">
      <c r="A902" s="94"/>
      <c r="B902" s="96"/>
      <c r="C902" s="96"/>
      <c r="D902" s="96"/>
      <c r="E902" s="96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2"/>
      <c r="AB902" s="92"/>
      <c r="AC902" s="92"/>
      <c r="AD902" s="92"/>
      <c r="AE902" s="92"/>
      <c r="AF902" s="92"/>
      <c r="AG902" s="92"/>
      <c r="AH902" s="92"/>
      <c r="AI902" s="92"/>
      <c r="AJ902" s="92"/>
      <c r="AK902" s="92"/>
      <c r="AL902" s="92"/>
      <c r="AM902" s="92"/>
      <c r="AN902" s="92"/>
      <c r="AO902" s="92"/>
      <c r="AP902" s="92"/>
      <c r="AQ902" s="92"/>
      <c r="AR902" s="92"/>
      <c r="AS902" s="92"/>
      <c r="AT902" s="92"/>
      <c r="AU902" s="92"/>
    </row>
    <row r="903" spans="1:47" ht="12.75" customHeight="1" x14ac:dyDescent="0.25">
      <c r="A903" s="94"/>
      <c r="B903" s="96"/>
      <c r="C903" s="96"/>
      <c r="D903" s="96"/>
      <c r="E903" s="96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2"/>
      <c r="AB903" s="92"/>
      <c r="AC903" s="92"/>
      <c r="AD903" s="92"/>
      <c r="AE903" s="92"/>
      <c r="AF903" s="92"/>
      <c r="AG903" s="92"/>
      <c r="AH903" s="92"/>
      <c r="AI903" s="92"/>
      <c r="AJ903" s="92"/>
      <c r="AK903" s="92"/>
      <c r="AL903" s="92"/>
      <c r="AM903" s="92"/>
      <c r="AN903" s="92"/>
      <c r="AO903" s="92"/>
      <c r="AP903" s="92"/>
      <c r="AQ903" s="92"/>
      <c r="AR903" s="92"/>
      <c r="AS903" s="92"/>
      <c r="AT903" s="92"/>
      <c r="AU903" s="92"/>
    </row>
    <row r="904" spans="1:47" ht="12.75" customHeight="1" x14ac:dyDescent="0.25">
      <c r="A904" s="94"/>
      <c r="B904" s="96"/>
      <c r="C904" s="96"/>
      <c r="D904" s="96"/>
      <c r="E904" s="96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2"/>
      <c r="AB904" s="92"/>
      <c r="AC904" s="92"/>
      <c r="AD904" s="92"/>
      <c r="AE904" s="92"/>
      <c r="AF904" s="92"/>
      <c r="AG904" s="92"/>
      <c r="AH904" s="92"/>
      <c r="AI904" s="92"/>
      <c r="AJ904" s="92"/>
      <c r="AK904" s="92"/>
      <c r="AL904" s="92"/>
      <c r="AM904" s="92"/>
      <c r="AN904" s="92"/>
      <c r="AO904" s="92"/>
      <c r="AP904" s="92"/>
      <c r="AQ904" s="92"/>
      <c r="AR904" s="92"/>
      <c r="AS904" s="92"/>
      <c r="AT904" s="92"/>
      <c r="AU904" s="92"/>
    </row>
    <row r="905" spans="1:47" ht="12.75" customHeight="1" x14ac:dyDescent="0.25">
      <c r="A905" s="94"/>
      <c r="B905" s="96"/>
      <c r="C905" s="96"/>
      <c r="D905" s="96"/>
      <c r="E905" s="96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2"/>
      <c r="AB905" s="92"/>
      <c r="AC905" s="92"/>
      <c r="AD905" s="92"/>
      <c r="AE905" s="92"/>
      <c r="AF905" s="92"/>
      <c r="AG905" s="92"/>
      <c r="AH905" s="92"/>
      <c r="AI905" s="92"/>
      <c r="AJ905" s="92"/>
      <c r="AK905" s="92"/>
      <c r="AL905" s="92"/>
      <c r="AM905" s="92"/>
      <c r="AN905" s="92"/>
      <c r="AO905" s="92"/>
      <c r="AP905" s="92"/>
      <c r="AQ905" s="92"/>
      <c r="AR905" s="92"/>
      <c r="AS905" s="92"/>
      <c r="AT905" s="92"/>
      <c r="AU905" s="92"/>
    </row>
    <row r="906" spans="1:47" ht="12.75" customHeight="1" x14ac:dyDescent="0.25">
      <c r="A906" s="94"/>
      <c r="B906" s="96"/>
      <c r="C906" s="96"/>
      <c r="D906" s="96"/>
      <c r="E906" s="96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2"/>
      <c r="AB906" s="92"/>
      <c r="AC906" s="92"/>
      <c r="AD906" s="92"/>
      <c r="AE906" s="92"/>
      <c r="AF906" s="92"/>
      <c r="AG906" s="92"/>
      <c r="AH906" s="92"/>
      <c r="AI906" s="92"/>
      <c r="AJ906" s="92"/>
      <c r="AK906" s="92"/>
      <c r="AL906" s="92"/>
      <c r="AM906" s="92"/>
      <c r="AN906" s="92"/>
      <c r="AO906" s="92"/>
      <c r="AP906" s="92"/>
      <c r="AQ906" s="92"/>
      <c r="AR906" s="92"/>
      <c r="AS906" s="92"/>
      <c r="AT906" s="92"/>
      <c r="AU906" s="92"/>
    </row>
    <row r="907" spans="1:47" ht="12.75" customHeight="1" x14ac:dyDescent="0.25">
      <c r="A907" s="94"/>
      <c r="B907" s="96"/>
      <c r="C907" s="96"/>
      <c r="D907" s="96"/>
      <c r="E907" s="96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2"/>
      <c r="AB907" s="92"/>
      <c r="AC907" s="92"/>
      <c r="AD907" s="92"/>
      <c r="AE907" s="92"/>
      <c r="AF907" s="92"/>
      <c r="AG907" s="92"/>
      <c r="AH907" s="92"/>
      <c r="AI907" s="92"/>
      <c r="AJ907" s="92"/>
      <c r="AK907" s="92"/>
      <c r="AL907" s="92"/>
      <c r="AM907" s="92"/>
      <c r="AN907" s="92"/>
      <c r="AO907" s="92"/>
      <c r="AP907" s="92"/>
      <c r="AQ907" s="92"/>
      <c r="AR907" s="92"/>
      <c r="AS907" s="92"/>
      <c r="AT907" s="92"/>
      <c r="AU907" s="92"/>
    </row>
    <row r="908" spans="1:47" ht="12.75" customHeight="1" x14ac:dyDescent="0.25">
      <c r="A908" s="94"/>
      <c r="B908" s="96"/>
      <c r="C908" s="96"/>
      <c r="D908" s="96"/>
      <c r="E908" s="96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2"/>
      <c r="AB908" s="92"/>
      <c r="AC908" s="92"/>
      <c r="AD908" s="92"/>
      <c r="AE908" s="92"/>
      <c r="AF908" s="92"/>
      <c r="AG908" s="92"/>
      <c r="AH908" s="92"/>
      <c r="AI908" s="92"/>
      <c r="AJ908" s="92"/>
      <c r="AK908" s="92"/>
      <c r="AL908" s="92"/>
      <c r="AM908" s="92"/>
      <c r="AN908" s="92"/>
      <c r="AO908" s="92"/>
      <c r="AP908" s="92"/>
      <c r="AQ908" s="92"/>
      <c r="AR908" s="92"/>
      <c r="AS908" s="92"/>
      <c r="AT908" s="92"/>
      <c r="AU908" s="92"/>
    </row>
    <row r="909" spans="1:47" ht="12.75" customHeight="1" x14ac:dyDescent="0.25">
      <c r="A909" s="94"/>
      <c r="B909" s="96"/>
      <c r="C909" s="96"/>
      <c r="D909" s="96"/>
      <c r="E909" s="96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2"/>
      <c r="AB909" s="92"/>
      <c r="AC909" s="92"/>
      <c r="AD909" s="92"/>
      <c r="AE909" s="92"/>
      <c r="AF909" s="92"/>
      <c r="AG909" s="92"/>
      <c r="AH909" s="92"/>
      <c r="AI909" s="92"/>
      <c r="AJ909" s="92"/>
      <c r="AK909" s="92"/>
      <c r="AL909" s="92"/>
      <c r="AM909" s="92"/>
      <c r="AN909" s="92"/>
      <c r="AO909" s="92"/>
      <c r="AP909" s="92"/>
      <c r="AQ909" s="92"/>
      <c r="AR909" s="92"/>
      <c r="AS909" s="92"/>
      <c r="AT909" s="92"/>
      <c r="AU909" s="92"/>
    </row>
    <row r="910" spans="1:47" ht="12.75" customHeight="1" x14ac:dyDescent="0.25">
      <c r="A910" s="94"/>
      <c r="B910" s="96"/>
      <c r="C910" s="96"/>
      <c r="D910" s="96"/>
      <c r="E910" s="96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2"/>
      <c r="AB910" s="92"/>
      <c r="AC910" s="92"/>
      <c r="AD910" s="92"/>
      <c r="AE910" s="92"/>
      <c r="AF910" s="92"/>
      <c r="AG910" s="92"/>
      <c r="AH910" s="92"/>
      <c r="AI910" s="92"/>
      <c r="AJ910" s="92"/>
      <c r="AK910" s="92"/>
      <c r="AL910" s="92"/>
      <c r="AM910" s="92"/>
      <c r="AN910" s="92"/>
      <c r="AO910" s="92"/>
      <c r="AP910" s="92"/>
      <c r="AQ910" s="92"/>
      <c r="AR910" s="92"/>
      <c r="AS910" s="92"/>
      <c r="AT910" s="92"/>
      <c r="AU910" s="92"/>
    </row>
    <row r="911" spans="1:47" ht="12.75" customHeight="1" x14ac:dyDescent="0.25">
      <c r="A911" s="94"/>
      <c r="B911" s="96"/>
      <c r="C911" s="96"/>
      <c r="D911" s="96"/>
      <c r="E911" s="96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2"/>
      <c r="AB911" s="92"/>
      <c r="AC911" s="92"/>
      <c r="AD911" s="92"/>
      <c r="AE911" s="92"/>
      <c r="AF911" s="92"/>
      <c r="AG911" s="92"/>
      <c r="AH911" s="92"/>
      <c r="AI911" s="92"/>
      <c r="AJ911" s="92"/>
      <c r="AK911" s="92"/>
      <c r="AL911" s="92"/>
      <c r="AM911" s="92"/>
      <c r="AN911" s="92"/>
      <c r="AO911" s="92"/>
      <c r="AP911" s="92"/>
      <c r="AQ911" s="92"/>
      <c r="AR911" s="92"/>
      <c r="AS911" s="92"/>
      <c r="AT911" s="92"/>
      <c r="AU911" s="92"/>
    </row>
    <row r="912" spans="1:47" ht="12.75" customHeight="1" x14ac:dyDescent="0.25">
      <c r="A912" s="94"/>
      <c r="B912" s="96"/>
      <c r="C912" s="96"/>
      <c r="D912" s="96"/>
      <c r="E912" s="96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2"/>
      <c r="AB912" s="92"/>
      <c r="AC912" s="92"/>
      <c r="AD912" s="92"/>
      <c r="AE912" s="92"/>
      <c r="AF912" s="92"/>
      <c r="AG912" s="92"/>
      <c r="AH912" s="92"/>
      <c r="AI912" s="92"/>
      <c r="AJ912" s="92"/>
      <c r="AK912" s="92"/>
      <c r="AL912" s="92"/>
      <c r="AM912" s="92"/>
      <c r="AN912" s="92"/>
      <c r="AO912" s="92"/>
      <c r="AP912" s="92"/>
      <c r="AQ912" s="92"/>
      <c r="AR912" s="92"/>
      <c r="AS912" s="92"/>
      <c r="AT912" s="92"/>
      <c r="AU912" s="92"/>
    </row>
    <row r="913" spans="1:47" ht="12.75" customHeight="1" x14ac:dyDescent="0.25">
      <c r="A913" s="94"/>
      <c r="B913" s="96"/>
      <c r="C913" s="96"/>
      <c r="D913" s="96"/>
      <c r="E913" s="96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2"/>
      <c r="AB913" s="92"/>
      <c r="AC913" s="92"/>
      <c r="AD913" s="92"/>
      <c r="AE913" s="92"/>
      <c r="AF913" s="92"/>
      <c r="AG913" s="92"/>
      <c r="AH913" s="92"/>
      <c r="AI913" s="92"/>
      <c r="AJ913" s="92"/>
      <c r="AK913" s="92"/>
      <c r="AL913" s="92"/>
      <c r="AM913" s="92"/>
      <c r="AN913" s="92"/>
      <c r="AO913" s="92"/>
      <c r="AP913" s="92"/>
      <c r="AQ913" s="92"/>
      <c r="AR913" s="92"/>
      <c r="AS913" s="92"/>
      <c r="AT913" s="92"/>
      <c r="AU913" s="92"/>
    </row>
    <row r="914" spans="1:47" ht="12.75" customHeight="1" x14ac:dyDescent="0.25">
      <c r="A914" s="94"/>
      <c r="B914" s="96"/>
      <c r="C914" s="96"/>
      <c r="D914" s="96"/>
      <c r="E914" s="96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2"/>
      <c r="AB914" s="92"/>
      <c r="AC914" s="92"/>
      <c r="AD914" s="92"/>
      <c r="AE914" s="92"/>
      <c r="AF914" s="92"/>
      <c r="AG914" s="92"/>
      <c r="AH914" s="92"/>
      <c r="AI914" s="92"/>
      <c r="AJ914" s="92"/>
      <c r="AK914" s="92"/>
      <c r="AL914" s="92"/>
      <c r="AM914" s="92"/>
      <c r="AN914" s="92"/>
      <c r="AO914" s="92"/>
      <c r="AP914" s="92"/>
      <c r="AQ914" s="92"/>
      <c r="AR914" s="92"/>
      <c r="AS914" s="92"/>
      <c r="AT914" s="92"/>
      <c r="AU914" s="92"/>
    </row>
    <row r="915" spans="1:47" ht="12.75" customHeight="1" x14ac:dyDescent="0.25">
      <c r="A915" s="94"/>
      <c r="B915" s="96"/>
      <c r="C915" s="96"/>
      <c r="D915" s="96"/>
      <c r="E915" s="96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2"/>
      <c r="AB915" s="92"/>
      <c r="AC915" s="92"/>
      <c r="AD915" s="92"/>
      <c r="AE915" s="92"/>
      <c r="AF915" s="92"/>
      <c r="AG915" s="92"/>
      <c r="AH915" s="92"/>
      <c r="AI915" s="92"/>
      <c r="AJ915" s="92"/>
      <c r="AK915" s="92"/>
      <c r="AL915" s="92"/>
      <c r="AM915" s="92"/>
      <c r="AN915" s="92"/>
      <c r="AO915" s="92"/>
      <c r="AP915" s="92"/>
      <c r="AQ915" s="92"/>
      <c r="AR915" s="92"/>
      <c r="AS915" s="92"/>
      <c r="AT915" s="92"/>
      <c r="AU915" s="92"/>
    </row>
    <row r="916" spans="1:47" ht="12.75" customHeight="1" x14ac:dyDescent="0.25">
      <c r="A916" s="94"/>
      <c r="B916" s="96"/>
      <c r="C916" s="96"/>
      <c r="D916" s="96"/>
      <c r="E916" s="96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2"/>
      <c r="AB916" s="92"/>
      <c r="AC916" s="92"/>
      <c r="AD916" s="92"/>
      <c r="AE916" s="92"/>
      <c r="AF916" s="92"/>
      <c r="AG916" s="92"/>
      <c r="AH916" s="92"/>
      <c r="AI916" s="92"/>
      <c r="AJ916" s="92"/>
      <c r="AK916" s="92"/>
      <c r="AL916" s="92"/>
      <c r="AM916" s="92"/>
      <c r="AN916" s="92"/>
      <c r="AO916" s="92"/>
      <c r="AP916" s="92"/>
      <c r="AQ916" s="92"/>
      <c r="AR916" s="92"/>
      <c r="AS916" s="92"/>
      <c r="AT916" s="92"/>
      <c r="AU916" s="92"/>
    </row>
    <row r="917" spans="1:47" ht="12.75" customHeight="1" x14ac:dyDescent="0.25">
      <c r="A917" s="94"/>
      <c r="B917" s="96"/>
      <c r="C917" s="96"/>
      <c r="D917" s="96"/>
      <c r="E917" s="96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2"/>
      <c r="AB917" s="92"/>
      <c r="AC917" s="92"/>
      <c r="AD917" s="92"/>
      <c r="AE917" s="92"/>
      <c r="AF917" s="92"/>
      <c r="AG917" s="92"/>
      <c r="AH917" s="92"/>
      <c r="AI917" s="92"/>
      <c r="AJ917" s="92"/>
      <c r="AK917" s="92"/>
      <c r="AL917" s="92"/>
      <c r="AM917" s="92"/>
      <c r="AN917" s="92"/>
      <c r="AO917" s="92"/>
      <c r="AP917" s="92"/>
      <c r="AQ917" s="92"/>
      <c r="AR917" s="92"/>
      <c r="AS917" s="92"/>
      <c r="AT917" s="92"/>
      <c r="AU917" s="92"/>
    </row>
    <row r="918" spans="1:47" ht="12.75" customHeight="1" x14ac:dyDescent="0.25">
      <c r="A918" s="94"/>
      <c r="B918" s="96"/>
      <c r="C918" s="96"/>
      <c r="D918" s="96"/>
      <c r="E918" s="96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2"/>
      <c r="AB918" s="92"/>
      <c r="AC918" s="92"/>
      <c r="AD918" s="92"/>
      <c r="AE918" s="92"/>
      <c r="AF918" s="92"/>
      <c r="AG918" s="92"/>
      <c r="AH918" s="92"/>
      <c r="AI918" s="92"/>
      <c r="AJ918" s="92"/>
      <c r="AK918" s="92"/>
      <c r="AL918" s="92"/>
      <c r="AM918" s="92"/>
      <c r="AN918" s="92"/>
      <c r="AO918" s="92"/>
      <c r="AP918" s="92"/>
      <c r="AQ918" s="92"/>
      <c r="AR918" s="92"/>
      <c r="AS918" s="92"/>
      <c r="AT918" s="92"/>
      <c r="AU918" s="92"/>
    </row>
    <row r="919" spans="1:47" ht="12.75" customHeight="1" x14ac:dyDescent="0.25">
      <c r="A919" s="94"/>
      <c r="B919" s="96"/>
      <c r="C919" s="96"/>
      <c r="D919" s="96"/>
      <c r="E919" s="96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2"/>
      <c r="AB919" s="92"/>
      <c r="AC919" s="92"/>
      <c r="AD919" s="92"/>
      <c r="AE919" s="92"/>
      <c r="AF919" s="92"/>
      <c r="AG919" s="92"/>
      <c r="AH919" s="92"/>
      <c r="AI919" s="92"/>
      <c r="AJ919" s="92"/>
      <c r="AK919" s="92"/>
      <c r="AL919" s="92"/>
      <c r="AM919" s="92"/>
      <c r="AN919" s="92"/>
      <c r="AO919" s="92"/>
      <c r="AP919" s="92"/>
      <c r="AQ919" s="92"/>
      <c r="AR919" s="92"/>
      <c r="AS919" s="92"/>
      <c r="AT919" s="92"/>
      <c r="AU919" s="92"/>
    </row>
    <row r="920" spans="1:47" ht="12.75" customHeight="1" x14ac:dyDescent="0.25">
      <c r="A920" s="94"/>
      <c r="B920" s="96"/>
      <c r="C920" s="96"/>
      <c r="D920" s="96"/>
      <c r="E920" s="96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2"/>
      <c r="AB920" s="92"/>
      <c r="AC920" s="92"/>
      <c r="AD920" s="92"/>
      <c r="AE920" s="92"/>
      <c r="AF920" s="92"/>
      <c r="AG920" s="92"/>
      <c r="AH920" s="92"/>
      <c r="AI920" s="92"/>
      <c r="AJ920" s="92"/>
      <c r="AK920" s="92"/>
      <c r="AL920" s="92"/>
      <c r="AM920" s="92"/>
      <c r="AN920" s="92"/>
      <c r="AO920" s="92"/>
      <c r="AP920" s="92"/>
      <c r="AQ920" s="92"/>
      <c r="AR920" s="92"/>
      <c r="AS920" s="92"/>
      <c r="AT920" s="92"/>
      <c r="AU920" s="92"/>
    </row>
    <row r="921" spans="1:47" ht="12.75" customHeight="1" x14ac:dyDescent="0.25">
      <c r="A921" s="94"/>
      <c r="B921" s="96"/>
      <c r="C921" s="96"/>
      <c r="D921" s="96"/>
      <c r="E921" s="96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2"/>
      <c r="AB921" s="92"/>
      <c r="AC921" s="92"/>
      <c r="AD921" s="92"/>
      <c r="AE921" s="92"/>
      <c r="AF921" s="92"/>
      <c r="AG921" s="92"/>
      <c r="AH921" s="92"/>
      <c r="AI921" s="92"/>
      <c r="AJ921" s="92"/>
      <c r="AK921" s="92"/>
      <c r="AL921" s="92"/>
      <c r="AM921" s="92"/>
      <c r="AN921" s="92"/>
      <c r="AO921" s="92"/>
      <c r="AP921" s="92"/>
      <c r="AQ921" s="92"/>
      <c r="AR921" s="92"/>
      <c r="AS921" s="92"/>
      <c r="AT921" s="92"/>
      <c r="AU921" s="92"/>
    </row>
    <row r="922" spans="1:47" ht="12.75" customHeight="1" x14ac:dyDescent="0.25">
      <c r="A922" s="94"/>
      <c r="B922" s="96"/>
      <c r="C922" s="96"/>
      <c r="D922" s="96"/>
      <c r="E922" s="96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2"/>
      <c r="AB922" s="92"/>
      <c r="AC922" s="92"/>
      <c r="AD922" s="92"/>
      <c r="AE922" s="92"/>
      <c r="AF922" s="92"/>
      <c r="AG922" s="92"/>
      <c r="AH922" s="92"/>
      <c r="AI922" s="92"/>
      <c r="AJ922" s="92"/>
      <c r="AK922" s="92"/>
      <c r="AL922" s="92"/>
      <c r="AM922" s="92"/>
      <c r="AN922" s="92"/>
      <c r="AO922" s="92"/>
      <c r="AP922" s="92"/>
      <c r="AQ922" s="92"/>
      <c r="AR922" s="92"/>
      <c r="AS922" s="92"/>
      <c r="AT922" s="92"/>
      <c r="AU922" s="92"/>
    </row>
    <row r="923" spans="1:47" ht="12.75" customHeight="1" x14ac:dyDescent="0.25">
      <c r="A923" s="94"/>
      <c r="B923" s="96"/>
      <c r="C923" s="96"/>
      <c r="D923" s="96"/>
      <c r="E923" s="96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2"/>
      <c r="AB923" s="92"/>
      <c r="AC923" s="92"/>
      <c r="AD923" s="92"/>
      <c r="AE923" s="92"/>
      <c r="AF923" s="92"/>
      <c r="AG923" s="92"/>
      <c r="AH923" s="92"/>
      <c r="AI923" s="92"/>
      <c r="AJ923" s="92"/>
      <c r="AK923" s="92"/>
      <c r="AL923" s="92"/>
      <c r="AM923" s="92"/>
      <c r="AN923" s="92"/>
      <c r="AO923" s="92"/>
      <c r="AP923" s="92"/>
      <c r="AQ923" s="92"/>
      <c r="AR923" s="92"/>
      <c r="AS923" s="92"/>
      <c r="AT923" s="92"/>
      <c r="AU923" s="92"/>
    </row>
    <row r="924" spans="1:47" ht="12.75" customHeight="1" x14ac:dyDescent="0.25">
      <c r="A924" s="94"/>
      <c r="B924" s="96"/>
      <c r="C924" s="96"/>
      <c r="D924" s="96"/>
      <c r="E924" s="96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2"/>
      <c r="AB924" s="92"/>
      <c r="AC924" s="92"/>
      <c r="AD924" s="92"/>
      <c r="AE924" s="92"/>
      <c r="AF924" s="92"/>
      <c r="AG924" s="92"/>
      <c r="AH924" s="92"/>
      <c r="AI924" s="92"/>
      <c r="AJ924" s="92"/>
      <c r="AK924" s="92"/>
      <c r="AL924" s="92"/>
      <c r="AM924" s="92"/>
      <c r="AN924" s="92"/>
      <c r="AO924" s="92"/>
      <c r="AP924" s="92"/>
      <c r="AQ924" s="92"/>
      <c r="AR924" s="92"/>
      <c r="AS924" s="92"/>
      <c r="AT924" s="92"/>
      <c r="AU924" s="92"/>
    </row>
    <row r="925" spans="1:47" ht="12.75" customHeight="1" x14ac:dyDescent="0.25">
      <c r="A925" s="94"/>
      <c r="B925" s="96"/>
      <c r="C925" s="96"/>
      <c r="D925" s="96"/>
      <c r="E925" s="96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2"/>
      <c r="AB925" s="92"/>
      <c r="AC925" s="92"/>
      <c r="AD925" s="92"/>
      <c r="AE925" s="92"/>
      <c r="AF925" s="92"/>
      <c r="AG925" s="92"/>
      <c r="AH925" s="92"/>
      <c r="AI925" s="92"/>
      <c r="AJ925" s="92"/>
      <c r="AK925" s="92"/>
      <c r="AL925" s="92"/>
      <c r="AM925" s="92"/>
      <c r="AN925" s="92"/>
      <c r="AO925" s="92"/>
      <c r="AP925" s="92"/>
      <c r="AQ925" s="92"/>
      <c r="AR925" s="92"/>
      <c r="AS925" s="92"/>
      <c r="AT925" s="92"/>
      <c r="AU925" s="92"/>
    </row>
    <row r="926" spans="1:47" ht="12.75" customHeight="1" x14ac:dyDescent="0.25">
      <c r="A926" s="94"/>
      <c r="B926" s="96"/>
      <c r="C926" s="96"/>
      <c r="D926" s="96"/>
      <c r="E926" s="96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2"/>
      <c r="AB926" s="92"/>
      <c r="AC926" s="92"/>
      <c r="AD926" s="92"/>
      <c r="AE926" s="92"/>
      <c r="AF926" s="92"/>
      <c r="AG926" s="92"/>
      <c r="AH926" s="92"/>
      <c r="AI926" s="92"/>
      <c r="AJ926" s="92"/>
      <c r="AK926" s="92"/>
      <c r="AL926" s="92"/>
      <c r="AM926" s="92"/>
      <c r="AN926" s="92"/>
      <c r="AO926" s="92"/>
      <c r="AP926" s="92"/>
      <c r="AQ926" s="92"/>
      <c r="AR926" s="92"/>
      <c r="AS926" s="92"/>
      <c r="AT926" s="92"/>
      <c r="AU926" s="92"/>
    </row>
    <row r="927" spans="1:47" ht="12.75" customHeight="1" x14ac:dyDescent="0.25">
      <c r="A927" s="94"/>
      <c r="B927" s="96"/>
      <c r="C927" s="96"/>
      <c r="D927" s="96"/>
      <c r="E927" s="96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2"/>
      <c r="AB927" s="92"/>
      <c r="AC927" s="92"/>
      <c r="AD927" s="92"/>
      <c r="AE927" s="92"/>
      <c r="AF927" s="92"/>
      <c r="AG927" s="92"/>
      <c r="AH927" s="92"/>
      <c r="AI927" s="92"/>
      <c r="AJ927" s="92"/>
      <c r="AK927" s="92"/>
      <c r="AL927" s="92"/>
      <c r="AM927" s="92"/>
      <c r="AN927" s="92"/>
      <c r="AO927" s="92"/>
      <c r="AP927" s="92"/>
      <c r="AQ927" s="92"/>
      <c r="AR927" s="92"/>
      <c r="AS927" s="92"/>
      <c r="AT927" s="92"/>
      <c r="AU927" s="92"/>
    </row>
    <row r="928" spans="1:47" ht="12.75" customHeight="1" x14ac:dyDescent="0.25">
      <c r="A928" s="94"/>
      <c r="B928" s="96"/>
      <c r="C928" s="96"/>
      <c r="D928" s="96"/>
      <c r="E928" s="96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2"/>
      <c r="AB928" s="92"/>
      <c r="AC928" s="92"/>
      <c r="AD928" s="92"/>
      <c r="AE928" s="92"/>
      <c r="AF928" s="92"/>
      <c r="AG928" s="92"/>
      <c r="AH928" s="92"/>
      <c r="AI928" s="92"/>
      <c r="AJ928" s="92"/>
      <c r="AK928" s="92"/>
      <c r="AL928" s="92"/>
      <c r="AM928" s="92"/>
      <c r="AN928" s="92"/>
      <c r="AO928" s="92"/>
      <c r="AP928" s="92"/>
      <c r="AQ928" s="92"/>
      <c r="AR928" s="92"/>
      <c r="AS928" s="92"/>
      <c r="AT928" s="92"/>
      <c r="AU928" s="92"/>
    </row>
    <row r="929" spans="1:47" ht="12.75" customHeight="1" x14ac:dyDescent="0.25">
      <c r="A929" s="94"/>
      <c r="B929" s="96"/>
      <c r="C929" s="96"/>
      <c r="D929" s="96"/>
      <c r="E929" s="96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2"/>
      <c r="AB929" s="92"/>
      <c r="AC929" s="92"/>
      <c r="AD929" s="92"/>
      <c r="AE929" s="92"/>
      <c r="AF929" s="92"/>
      <c r="AG929" s="92"/>
      <c r="AH929" s="92"/>
      <c r="AI929" s="92"/>
      <c r="AJ929" s="92"/>
      <c r="AK929" s="92"/>
      <c r="AL929" s="92"/>
      <c r="AM929" s="92"/>
      <c r="AN929" s="92"/>
      <c r="AO929" s="92"/>
      <c r="AP929" s="92"/>
      <c r="AQ929" s="92"/>
      <c r="AR929" s="92"/>
      <c r="AS929" s="92"/>
      <c r="AT929" s="92"/>
      <c r="AU929" s="92"/>
    </row>
    <row r="930" spans="1:47" ht="12.75" customHeight="1" x14ac:dyDescent="0.25">
      <c r="A930" s="94"/>
      <c r="B930" s="96"/>
      <c r="C930" s="96"/>
      <c r="D930" s="96"/>
      <c r="E930" s="96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2"/>
      <c r="AB930" s="92"/>
      <c r="AC930" s="92"/>
      <c r="AD930" s="92"/>
      <c r="AE930" s="92"/>
      <c r="AF930" s="92"/>
      <c r="AG930" s="92"/>
      <c r="AH930" s="92"/>
      <c r="AI930" s="92"/>
      <c r="AJ930" s="92"/>
      <c r="AK930" s="92"/>
      <c r="AL930" s="92"/>
      <c r="AM930" s="92"/>
      <c r="AN930" s="92"/>
      <c r="AO930" s="92"/>
      <c r="AP930" s="92"/>
      <c r="AQ930" s="92"/>
      <c r="AR930" s="92"/>
      <c r="AS930" s="92"/>
      <c r="AT930" s="92"/>
      <c r="AU930" s="92"/>
    </row>
    <row r="931" spans="1:47" ht="12.75" customHeight="1" x14ac:dyDescent="0.25">
      <c r="A931" s="94"/>
      <c r="B931" s="96"/>
      <c r="C931" s="96"/>
      <c r="D931" s="96"/>
      <c r="E931" s="96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2"/>
      <c r="AB931" s="92"/>
      <c r="AC931" s="92"/>
      <c r="AD931" s="92"/>
      <c r="AE931" s="92"/>
      <c r="AF931" s="92"/>
      <c r="AG931" s="92"/>
      <c r="AH931" s="92"/>
      <c r="AI931" s="92"/>
      <c r="AJ931" s="92"/>
      <c r="AK931" s="92"/>
      <c r="AL931" s="92"/>
      <c r="AM931" s="92"/>
      <c r="AN931" s="92"/>
      <c r="AO931" s="92"/>
      <c r="AP931" s="92"/>
      <c r="AQ931" s="92"/>
      <c r="AR931" s="92"/>
      <c r="AS931" s="92"/>
      <c r="AT931" s="92"/>
      <c r="AU931" s="92"/>
    </row>
    <row r="932" spans="1:47" ht="12.75" customHeight="1" x14ac:dyDescent="0.25">
      <c r="A932" s="94"/>
      <c r="B932" s="96"/>
      <c r="C932" s="96"/>
      <c r="D932" s="96"/>
      <c r="E932" s="96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2"/>
      <c r="AB932" s="92"/>
      <c r="AC932" s="92"/>
      <c r="AD932" s="92"/>
      <c r="AE932" s="92"/>
      <c r="AF932" s="92"/>
      <c r="AG932" s="92"/>
      <c r="AH932" s="92"/>
      <c r="AI932" s="92"/>
      <c r="AJ932" s="92"/>
      <c r="AK932" s="92"/>
      <c r="AL932" s="92"/>
      <c r="AM932" s="92"/>
      <c r="AN932" s="92"/>
      <c r="AO932" s="92"/>
      <c r="AP932" s="92"/>
      <c r="AQ932" s="92"/>
      <c r="AR932" s="92"/>
      <c r="AS932" s="92"/>
      <c r="AT932" s="92"/>
      <c r="AU932" s="92"/>
    </row>
    <row r="933" spans="1:47" ht="12.75" customHeight="1" x14ac:dyDescent="0.25">
      <c r="A933" s="94"/>
      <c r="B933" s="96"/>
      <c r="C933" s="96"/>
      <c r="D933" s="96"/>
      <c r="E933" s="96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2"/>
      <c r="AB933" s="92"/>
      <c r="AC933" s="92"/>
      <c r="AD933" s="92"/>
      <c r="AE933" s="92"/>
      <c r="AF933" s="92"/>
      <c r="AG933" s="92"/>
      <c r="AH933" s="92"/>
      <c r="AI933" s="92"/>
      <c r="AJ933" s="92"/>
      <c r="AK933" s="92"/>
      <c r="AL933" s="92"/>
      <c r="AM933" s="92"/>
      <c r="AN933" s="92"/>
      <c r="AO933" s="92"/>
      <c r="AP933" s="92"/>
      <c r="AQ933" s="92"/>
      <c r="AR933" s="92"/>
      <c r="AS933" s="92"/>
      <c r="AT933" s="92"/>
      <c r="AU933" s="92"/>
    </row>
    <row r="934" spans="1:47" ht="12.75" customHeight="1" x14ac:dyDescent="0.25">
      <c r="A934" s="94"/>
      <c r="B934" s="96"/>
      <c r="C934" s="96"/>
      <c r="D934" s="96"/>
      <c r="E934" s="96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2"/>
      <c r="AB934" s="92"/>
      <c r="AC934" s="92"/>
      <c r="AD934" s="92"/>
      <c r="AE934" s="92"/>
      <c r="AF934" s="92"/>
      <c r="AG934" s="92"/>
      <c r="AH934" s="92"/>
      <c r="AI934" s="92"/>
      <c r="AJ934" s="92"/>
      <c r="AK934" s="92"/>
      <c r="AL934" s="92"/>
      <c r="AM934" s="92"/>
      <c r="AN934" s="92"/>
      <c r="AO934" s="92"/>
      <c r="AP934" s="92"/>
      <c r="AQ934" s="92"/>
      <c r="AR934" s="92"/>
      <c r="AS934" s="92"/>
      <c r="AT934" s="92"/>
      <c r="AU934" s="92"/>
    </row>
    <row r="935" spans="1:47" ht="12.75" customHeight="1" x14ac:dyDescent="0.25">
      <c r="A935" s="94"/>
      <c r="B935" s="96"/>
      <c r="C935" s="96"/>
      <c r="D935" s="96"/>
      <c r="E935" s="96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2"/>
      <c r="AB935" s="92"/>
      <c r="AC935" s="92"/>
      <c r="AD935" s="92"/>
      <c r="AE935" s="92"/>
      <c r="AF935" s="92"/>
      <c r="AG935" s="92"/>
      <c r="AH935" s="92"/>
      <c r="AI935" s="92"/>
      <c r="AJ935" s="92"/>
      <c r="AK935" s="92"/>
      <c r="AL935" s="92"/>
      <c r="AM935" s="92"/>
      <c r="AN935" s="92"/>
      <c r="AO935" s="92"/>
      <c r="AP935" s="92"/>
      <c r="AQ935" s="92"/>
      <c r="AR935" s="92"/>
      <c r="AS935" s="92"/>
      <c r="AT935" s="92"/>
      <c r="AU935" s="92"/>
    </row>
    <row r="936" spans="1:47" ht="12.75" customHeight="1" x14ac:dyDescent="0.25">
      <c r="A936" s="94"/>
      <c r="B936" s="96"/>
      <c r="C936" s="96"/>
      <c r="D936" s="96"/>
      <c r="E936" s="96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2"/>
      <c r="AB936" s="92"/>
      <c r="AC936" s="92"/>
      <c r="AD936" s="92"/>
      <c r="AE936" s="92"/>
      <c r="AF936" s="92"/>
      <c r="AG936" s="92"/>
      <c r="AH936" s="92"/>
      <c r="AI936" s="92"/>
      <c r="AJ936" s="92"/>
      <c r="AK936" s="92"/>
      <c r="AL936" s="92"/>
      <c r="AM936" s="92"/>
      <c r="AN936" s="92"/>
      <c r="AO936" s="92"/>
      <c r="AP936" s="92"/>
      <c r="AQ936" s="92"/>
      <c r="AR936" s="92"/>
      <c r="AS936" s="92"/>
      <c r="AT936" s="92"/>
      <c r="AU936" s="92"/>
    </row>
    <row r="937" spans="1:47" ht="12.75" customHeight="1" x14ac:dyDescent="0.25">
      <c r="A937" s="94"/>
      <c r="B937" s="96"/>
      <c r="C937" s="96"/>
      <c r="D937" s="96"/>
      <c r="E937" s="96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2"/>
      <c r="AB937" s="92"/>
      <c r="AC937" s="92"/>
      <c r="AD937" s="92"/>
      <c r="AE937" s="92"/>
      <c r="AF937" s="92"/>
      <c r="AG937" s="92"/>
      <c r="AH937" s="92"/>
      <c r="AI937" s="92"/>
      <c r="AJ937" s="92"/>
      <c r="AK937" s="92"/>
      <c r="AL937" s="92"/>
      <c r="AM937" s="92"/>
      <c r="AN937" s="92"/>
      <c r="AO937" s="92"/>
      <c r="AP937" s="92"/>
      <c r="AQ937" s="92"/>
      <c r="AR937" s="92"/>
      <c r="AS937" s="92"/>
      <c r="AT937" s="92"/>
      <c r="AU937" s="92"/>
    </row>
    <row r="938" spans="1:47" ht="12.75" customHeight="1" x14ac:dyDescent="0.25">
      <c r="A938" s="94"/>
      <c r="B938" s="96"/>
      <c r="C938" s="96"/>
      <c r="D938" s="96"/>
      <c r="E938" s="96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2"/>
      <c r="AB938" s="92"/>
      <c r="AC938" s="92"/>
      <c r="AD938" s="92"/>
      <c r="AE938" s="92"/>
      <c r="AF938" s="92"/>
      <c r="AG938" s="92"/>
      <c r="AH938" s="92"/>
      <c r="AI938" s="92"/>
      <c r="AJ938" s="92"/>
      <c r="AK938" s="92"/>
      <c r="AL938" s="92"/>
      <c r="AM938" s="92"/>
      <c r="AN938" s="92"/>
      <c r="AO938" s="92"/>
      <c r="AP938" s="92"/>
      <c r="AQ938" s="92"/>
      <c r="AR938" s="92"/>
      <c r="AS938" s="92"/>
      <c r="AT938" s="92"/>
      <c r="AU938" s="92"/>
    </row>
    <row r="939" spans="1:47" ht="12.75" customHeight="1" x14ac:dyDescent="0.25">
      <c r="A939" s="94"/>
      <c r="B939" s="96"/>
      <c r="C939" s="96"/>
      <c r="D939" s="96"/>
      <c r="E939" s="96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2"/>
      <c r="AB939" s="92"/>
      <c r="AC939" s="92"/>
      <c r="AD939" s="92"/>
      <c r="AE939" s="92"/>
      <c r="AF939" s="92"/>
      <c r="AG939" s="92"/>
      <c r="AH939" s="92"/>
      <c r="AI939" s="92"/>
      <c r="AJ939" s="92"/>
      <c r="AK939" s="92"/>
      <c r="AL939" s="92"/>
      <c r="AM939" s="92"/>
      <c r="AN939" s="92"/>
      <c r="AO939" s="92"/>
      <c r="AP939" s="92"/>
      <c r="AQ939" s="92"/>
      <c r="AR939" s="92"/>
      <c r="AS939" s="92"/>
      <c r="AT939" s="92"/>
      <c r="AU939" s="92"/>
    </row>
    <row r="940" spans="1:47" ht="12.75" customHeight="1" x14ac:dyDescent="0.25">
      <c r="A940" s="94"/>
      <c r="B940" s="96"/>
      <c r="C940" s="96"/>
      <c r="D940" s="96"/>
      <c r="E940" s="96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2"/>
      <c r="AB940" s="92"/>
      <c r="AC940" s="92"/>
      <c r="AD940" s="92"/>
      <c r="AE940" s="92"/>
      <c r="AF940" s="92"/>
      <c r="AG940" s="92"/>
      <c r="AH940" s="92"/>
      <c r="AI940" s="92"/>
      <c r="AJ940" s="92"/>
      <c r="AK940" s="92"/>
      <c r="AL940" s="92"/>
      <c r="AM940" s="92"/>
      <c r="AN940" s="92"/>
      <c r="AO940" s="92"/>
      <c r="AP940" s="92"/>
      <c r="AQ940" s="92"/>
      <c r="AR940" s="92"/>
      <c r="AS940" s="92"/>
      <c r="AT940" s="92"/>
      <c r="AU940" s="92"/>
    </row>
    <row r="941" spans="1:47" ht="12.75" customHeight="1" x14ac:dyDescent="0.25">
      <c r="A941" s="94"/>
      <c r="B941" s="96"/>
      <c r="C941" s="96"/>
      <c r="D941" s="96"/>
      <c r="E941" s="96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2"/>
      <c r="AB941" s="92"/>
      <c r="AC941" s="92"/>
      <c r="AD941" s="92"/>
      <c r="AE941" s="92"/>
      <c r="AF941" s="92"/>
      <c r="AG941" s="92"/>
      <c r="AH941" s="92"/>
      <c r="AI941" s="92"/>
      <c r="AJ941" s="92"/>
      <c r="AK941" s="92"/>
      <c r="AL941" s="92"/>
      <c r="AM941" s="92"/>
      <c r="AN941" s="92"/>
      <c r="AO941" s="92"/>
      <c r="AP941" s="92"/>
      <c r="AQ941" s="92"/>
      <c r="AR941" s="92"/>
      <c r="AS941" s="92"/>
      <c r="AT941" s="92"/>
      <c r="AU941" s="92"/>
    </row>
    <row r="942" spans="1:47" ht="12.75" customHeight="1" x14ac:dyDescent="0.25">
      <c r="A942" s="94"/>
      <c r="B942" s="96"/>
      <c r="C942" s="96"/>
      <c r="D942" s="96"/>
      <c r="E942" s="96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2"/>
      <c r="AB942" s="92"/>
      <c r="AC942" s="92"/>
      <c r="AD942" s="92"/>
      <c r="AE942" s="92"/>
      <c r="AF942" s="92"/>
      <c r="AG942" s="92"/>
      <c r="AH942" s="92"/>
      <c r="AI942" s="92"/>
      <c r="AJ942" s="92"/>
      <c r="AK942" s="92"/>
      <c r="AL942" s="92"/>
      <c r="AM942" s="92"/>
      <c r="AN942" s="92"/>
      <c r="AO942" s="92"/>
      <c r="AP942" s="92"/>
      <c r="AQ942" s="92"/>
      <c r="AR942" s="92"/>
      <c r="AS942" s="92"/>
      <c r="AT942" s="92"/>
      <c r="AU942" s="92"/>
    </row>
    <row r="943" spans="1:47" ht="12.75" customHeight="1" x14ac:dyDescent="0.25">
      <c r="A943" s="94"/>
      <c r="B943" s="96"/>
      <c r="C943" s="96"/>
      <c r="D943" s="96"/>
      <c r="E943" s="96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2"/>
      <c r="AB943" s="92"/>
      <c r="AC943" s="92"/>
      <c r="AD943" s="92"/>
      <c r="AE943" s="92"/>
      <c r="AF943" s="92"/>
      <c r="AG943" s="92"/>
      <c r="AH943" s="92"/>
      <c r="AI943" s="92"/>
      <c r="AJ943" s="92"/>
      <c r="AK943" s="92"/>
      <c r="AL943" s="92"/>
      <c r="AM943" s="92"/>
      <c r="AN943" s="92"/>
      <c r="AO943" s="92"/>
      <c r="AP943" s="92"/>
      <c r="AQ943" s="92"/>
      <c r="AR943" s="92"/>
      <c r="AS943" s="92"/>
      <c r="AT943" s="92"/>
      <c r="AU943" s="92"/>
    </row>
    <row r="944" spans="1:47" ht="12.75" customHeight="1" x14ac:dyDescent="0.25">
      <c r="A944" s="94"/>
      <c r="B944" s="96"/>
      <c r="C944" s="96"/>
      <c r="D944" s="96"/>
      <c r="E944" s="96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2"/>
      <c r="AB944" s="92"/>
      <c r="AC944" s="92"/>
      <c r="AD944" s="92"/>
      <c r="AE944" s="92"/>
      <c r="AF944" s="92"/>
      <c r="AG944" s="92"/>
      <c r="AH944" s="92"/>
      <c r="AI944" s="92"/>
      <c r="AJ944" s="92"/>
      <c r="AK944" s="92"/>
      <c r="AL944" s="92"/>
      <c r="AM944" s="92"/>
      <c r="AN944" s="92"/>
      <c r="AO944" s="92"/>
      <c r="AP944" s="92"/>
      <c r="AQ944" s="92"/>
      <c r="AR944" s="92"/>
      <c r="AS944" s="92"/>
      <c r="AT944" s="92"/>
      <c r="AU944" s="92"/>
    </row>
    <row r="945" spans="1:47" ht="12.75" customHeight="1" x14ac:dyDescent="0.25">
      <c r="A945" s="94"/>
      <c r="B945" s="96"/>
      <c r="C945" s="96"/>
      <c r="D945" s="96"/>
      <c r="E945" s="96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2"/>
      <c r="AB945" s="92"/>
      <c r="AC945" s="92"/>
      <c r="AD945" s="92"/>
      <c r="AE945" s="92"/>
      <c r="AF945" s="92"/>
      <c r="AG945" s="92"/>
      <c r="AH945" s="92"/>
      <c r="AI945" s="92"/>
      <c r="AJ945" s="92"/>
      <c r="AK945" s="92"/>
      <c r="AL945" s="92"/>
      <c r="AM945" s="92"/>
      <c r="AN945" s="92"/>
      <c r="AO945" s="92"/>
      <c r="AP945" s="92"/>
      <c r="AQ945" s="92"/>
      <c r="AR945" s="92"/>
      <c r="AS945" s="92"/>
      <c r="AT945" s="92"/>
      <c r="AU945" s="92"/>
    </row>
    <row r="946" spans="1:47" ht="12.75" customHeight="1" x14ac:dyDescent="0.25">
      <c r="A946" s="94"/>
      <c r="B946" s="96"/>
      <c r="C946" s="96"/>
      <c r="D946" s="96"/>
      <c r="E946" s="96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2"/>
      <c r="AB946" s="92"/>
      <c r="AC946" s="92"/>
      <c r="AD946" s="92"/>
      <c r="AE946" s="92"/>
      <c r="AF946" s="92"/>
      <c r="AG946" s="92"/>
      <c r="AH946" s="92"/>
      <c r="AI946" s="92"/>
      <c r="AJ946" s="92"/>
      <c r="AK946" s="92"/>
      <c r="AL946" s="92"/>
      <c r="AM946" s="92"/>
      <c r="AN946" s="92"/>
      <c r="AO946" s="92"/>
      <c r="AP946" s="92"/>
      <c r="AQ946" s="92"/>
      <c r="AR946" s="92"/>
      <c r="AS946" s="92"/>
      <c r="AT946" s="92"/>
      <c r="AU946" s="92"/>
    </row>
    <row r="947" spans="1:47" ht="12.75" customHeight="1" x14ac:dyDescent="0.25">
      <c r="A947" s="94"/>
      <c r="B947" s="96"/>
      <c r="C947" s="96"/>
      <c r="D947" s="96"/>
      <c r="E947" s="96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2"/>
      <c r="AB947" s="92"/>
      <c r="AC947" s="92"/>
      <c r="AD947" s="92"/>
      <c r="AE947" s="92"/>
      <c r="AF947" s="92"/>
      <c r="AG947" s="92"/>
      <c r="AH947" s="92"/>
      <c r="AI947" s="92"/>
      <c r="AJ947" s="92"/>
      <c r="AK947" s="92"/>
      <c r="AL947" s="92"/>
      <c r="AM947" s="92"/>
      <c r="AN947" s="92"/>
      <c r="AO947" s="92"/>
      <c r="AP947" s="92"/>
      <c r="AQ947" s="92"/>
      <c r="AR947" s="92"/>
      <c r="AS947" s="92"/>
      <c r="AT947" s="92"/>
      <c r="AU947" s="92"/>
    </row>
    <row r="948" spans="1:47" ht="12.75" customHeight="1" x14ac:dyDescent="0.25">
      <c r="A948" s="94"/>
      <c r="B948" s="96"/>
      <c r="C948" s="96"/>
      <c r="D948" s="96"/>
      <c r="E948" s="96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2"/>
      <c r="AB948" s="92"/>
      <c r="AC948" s="92"/>
      <c r="AD948" s="92"/>
      <c r="AE948" s="92"/>
      <c r="AF948" s="92"/>
      <c r="AG948" s="92"/>
      <c r="AH948" s="92"/>
      <c r="AI948" s="92"/>
      <c r="AJ948" s="92"/>
      <c r="AK948" s="92"/>
      <c r="AL948" s="92"/>
      <c r="AM948" s="92"/>
      <c r="AN948" s="92"/>
      <c r="AO948" s="92"/>
      <c r="AP948" s="92"/>
      <c r="AQ948" s="92"/>
      <c r="AR948" s="92"/>
      <c r="AS948" s="92"/>
      <c r="AT948" s="92"/>
      <c r="AU948" s="92"/>
    </row>
    <row r="949" spans="1:47" ht="12.75" customHeight="1" x14ac:dyDescent="0.25">
      <c r="A949" s="94"/>
      <c r="B949" s="96"/>
      <c r="C949" s="96"/>
      <c r="D949" s="96"/>
      <c r="E949" s="96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2"/>
      <c r="AB949" s="92"/>
      <c r="AC949" s="92"/>
      <c r="AD949" s="92"/>
      <c r="AE949" s="92"/>
      <c r="AF949" s="92"/>
      <c r="AG949" s="92"/>
      <c r="AH949" s="92"/>
      <c r="AI949" s="92"/>
      <c r="AJ949" s="92"/>
      <c r="AK949" s="92"/>
      <c r="AL949" s="92"/>
      <c r="AM949" s="92"/>
      <c r="AN949" s="92"/>
      <c r="AO949" s="92"/>
      <c r="AP949" s="92"/>
      <c r="AQ949" s="92"/>
      <c r="AR949" s="92"/>
      <c r="AS949" s="92"/>
      <c r="AT949" s="92"/>
      <c r="AU949" s="92"/>
    </row>
    <row r="950" spans="1:47" ht="12.75" customHeight="1" x14ac:dyDescent="0.25">
      <c r="A950" s="94"/>
      <c r="B950" s="96"/>
      <c r="C950" s="96"/>
      <c r="D950" s="96"/>
      <c r="E950" s="96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2"/>
      <c r="AB950" s="92"/>
      <c r="AC950" s="92"/>
      <c r="AD950" s="92"/>
      <c r="AE950" s="92"/>
      <c r="AF950" s="92"/>
      <c r="AG950" s="92"/>
      <c r="AH950" s="92"/>
      <c r="AI950" s="92"/>
      <c r="AJ950" s="92"/>
      <c r="AK950" s="92"/>
      <c r="AL950" s="92"/>
      <c r="AM950" s="92"/>
      <c r="AN950" s="92"/>
      <c r="AO950" s="92"/>
      <c r="AP950" s="92"/>
      <c r="AQ950" s="92"/>
      <c r="AR950" s="92"/>
      <c r="AS950" s="92"/>
      <c r="AT950" s="92"/>
      <c r="AU950" s="92"/>
    </row>
    <row r="951" spans="1:47" ht="12.75" customHeight="1" x14ac:dyDescent="0.25">
      <c r="A951" s="94"/>
      <c r="B951" s="96"/>
      <c r="C951" s="96"/>
      <c r="D951" s="96"/>
      <c r="E951" s="96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2"/>
      <c r="AB951" s="92"/>
      <c r="AC951" s="92"/>
      <c r="AD951" s="92"/>
      <c r="AE951" s="92"/>
      <c r="AF951" s="92"/>
      <c r="AG951" s="92"/>
      <c r="AH951" s="92"/>
      <c r="AI951" s="92"/>
      <c r="AJ951" s="92"/>
      <c r="AK951" s="92"/>
      <c r="AL951" s="92"/>
      <c r="AM951" s="92"/>
      <c r="AN951" s="92"/>
      <c r="AO951" s="92"/>
      <c r="AP951" s="92"/>
      <c r="AQ951" s="92"/>
      <c r="AR951" s="92"/>
      <c r="AS951" s="92"/>
      <c r="AT951" s="92"/>
      <c r="AU951" s="92"/>
    </row>
    <row r="952" spans="1:47" ht="12.75" customHeight="1" x14ac:dyDescent="0.25">
      <c r="A952" s="94"/>
      <c r="B952" s="96"/>
      <c r="C952" s="96"/>
      <c r="D952" s="96"/>
      <c r="E952" s="96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2"/>
      <c r="AB952" s="92"/>
      <c r="AC952" s="92"/>
      <c r="AD952" s="92"/>
      <c r="AE952" s="92"/>
      <c r="AF952" s="92"/>
      <c r="AG952" s="92"/>
      <c r="AH952" s="92"/>
      <c r="AI952" s="92"/>
      <c r="AJ952" s="92"/>
      <c r="AK952" s="92"/>
      <c r="AL952" s="92"/>
      <c r="AM952" s="92"/>
      <c r="AN952" s="92"/>
      <c r="AO952" s="92"/>
      <c r="AP952" s="92"/>
      <c r="AQ952" s="92"/>
      <c r="AR952" s="92"/>
      <c r="AS952" s="92"/>
      <c r="AT952" s="92"/>
      <c r="AU952" s="92"/>
    </row>
    <row r="953" spans="1:47" ht="12.75" customHeight="1" x14ac:dyDescent="0.25">
      <c r="A953" s="94"/>
      <c r="B953" s="96"/>
      <c r="C953" s="96"/>
      <c r="D953" s="96"/>
      <c r="E953" s="96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2"/>
      <c r="AB953" s="92"/>
      <c r="AC953" s="92"/>
      <c r="AD953" s="92"/>
      <c r="AE953" s="92"/>
      <c r="AF953" s="92"/>
      <c r="AG953" s="92"/>
      <c r="AH953" s="92"/>
      <c r="AI953" s="92"/>
      <c r="AJ953" s="92"/>
      <c r="AK953" s="92"/>
      <c r="AL953" s="92"/>
      <c r="AM953" s="92"/>
      <c r="AN953" s="92"/>
      <c r="AO953" s="92"/>
      <c r="AP953" s="92"/>
      <c r="AQ953" s="92"/>
      <c r="AR953" s="92"/>
      <c r="AS953" s="92"/>
      <c r="AT953" s="92"/>
      <c r="AU953" s="92"/>
    </row>
    <row r="954" spans="1:47" ht="12.75" customHeight="1" x14ac:dyDescent="0.25">
      <c r="A954" s="94"/>
      <c r="B954" s="96"/>
      <c r="C954" s="96"/>
      <c r="D954" s="96"/>
      <c r="E954" s="96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2"/>
      <c r="AB954" s="92"/>
      <c r="AC954" s="92"/>
      <c r="AD954" s="92"/>
      <c r="AE954" s="92"/>
      <c r="AF954" s="92"/>
      <c r="AG954" s="92"/>
      <c r="AH954" s="92"/>
      <c r="AI954" s="92"/>
      <c r="AJ954" s="92"/>
      <c r="AK954" s="92"/>
      <c r="AL954" s="92"/>
      <c r="AM954" s="92"/>
      <c r="AN954" s="92"/>
      <c r="AO954" s="92"/>
      <c r="AP954" s="92"/>
      <c r="AQ954" s="92"/>
      <c r="AR954" s="92"/>
      <c r="AS954" s="92"/>
      <c r="AT954" s="92"/>
      <c r="AU954" s="92"/>
    </row>
    <row r="955" spans="1:47" ht="12.75" customHeight="1" x14ac:dyDescent="0.25">
      <c r="A955" s="94"/>
      <c r="B955" s="96"/>
      <c r="C955" s="96"/>
      <c r="D955" s="96"/>
      <c r="E955" s="96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2"/>
      <c r="AB955" s="92"/>
      <c r="AC955" s="92"/>
      <c r="AD955" s="92"/>
      <c r="AE955" s="92"/>
      <c r="AF955" s="92"/>
      <c r="AG955" s="92"/>
      <c r="AH955" s="92"/>
      <c r="AI955" s="92"/>
      <c r="AJ955" s="92"/>
      <c r="AK955" s="92"/>
      <c r="AL955" s="92"/>
      <c r="AM955" s="92"/>
      <c r="AN955" s="92"/>
      <c r="AO955" s="92"/>
      <c r="AP955" s="92"/>
      <c r="AQ955" s="92"/>
      <c r="AR955" s="92"/>
      <c r="AS955" s="92"/>
      <c r="AT955" s="92"/>
      <c r="AU955" s="92"/>
    </row>
    <row r="956" spans="1:47" ht="12.75" customHeight="1" x14ac:dyDescent="0.25">
      <c r="A956" s="94"/>
      <c r="B956" s="96"/>
      <c r="C956" s="96"/>
      <c r="D956" s="96"/>
      <c r="E956" s="96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2"/>
      <c r="AB956" s="92"/>
      <c r="AC956" s="92"/>
      <c r="AD956" s="92"/>
      <c r="AE956" s="92"/>
      <c r="AF956" s="92"/>
      <c r="AG956" s="92"/>
      <c r="AH956" s="92"/>
      <c r="AI956" s="92"/>
      <c r="AJ956" s="92"/>
      <c r="AK956" s="92"/>
      <c r="AL956" s="92"/>
      <c r="AM956" s="92"/>
      <c r="AN956" s="92"/>
      <c r="AO956" s="92"/>
      <c r="AP956" s="92"/>
      <c r="AQ956" s="92"/>
      <c r="AR956" s="92"/>
      <c r="AS956" s="92"/>
      <c r="AT956" s="92"/>
      <c r="AU956" s="92"/>
    </row>
    <row r="957" spans="1:47" ht="12.75" customHeight="1" x14ac:dyDescent="0.25">
      <c r="A957" s="94"/>
      <c r="B957" s="96"/>
      <c r="C957" s="96"/>
      <c r="D957" s="96"/>
      <c r="E957" s="96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2"/>
      <c r="AB957" s="92"/>
      <c r="AC957" s="92"/>
      <c r="AD957" s="92"/>
      <c r="AE957" s="92"/>
      <c r="AF957" s="92"/>
      <c r="AG957" s="92"/>
      <c r="AH957" s="92"/>
      <c r="AI957" s="92"/>
      <c r="AJ957" s="92"/>
      <c r="AK957" s="92"/>
      <c r="AL957" s="92"/>
      <c r="AM957" s="92"/>
      <c r="AN957" s="92"/>
      <c r="AO957" s="92"/>
      <c r="AP957" s="92"/>
      <c r="AQ957" s="92"/>
      <c r="AR957" s="92"/>
      <c r="AS957" s="92"/>
      <c r="AT957" s="92"/>
      <c r="AU957" s="92"/>
    </row>
    <row r="958" spans="1:47" ht="12.75" customHeight="1" x14ac:dyDescent="0.25">
      <c r="A958" s="94"/>
      <c r="B958" s="96"/>
      <c r="C958" s="96"/>
      <c r="D958" s="96"/>
      <c r="E958" s="96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2"/>
      <c r="AB958" s="92"/>
      <c r="AC958" s="92"/>
      <c r="AD958" s="92"/>
      <c r="AE958" s="92"/>
      <c r="AF958" s="92"/>
      <c r="AG958" s="92"/>
      <c r="AH958" s="92"/>
      <c r="AI958" s="92"/>
      <c r="AJ958" s="92"/>
      <c r="AK958" s="92"/>
      <c r="AL958" s="92"/>
      <c r="AM958" s="92"/>
      <c r="AN958" s="92"/>
      <c r="AO958" s="92"/>
      <c r="AP958" s="92"/>
      <c r="AQ958" s="92"/>
      <c r="AR958" s="92"/>
      <c r="AS958" s="92"/>
      <c r="AT958" s="92"/>
      <c r="AU958" s="92"/>
    </row>
    <row r="959" spans="1:47" ht="12.75" customHeight="1" x14ac:dyDescent="0.25">
      <c r="A959" s="94"/>
      <c r="B959" s="96"/>
      <c r="C959" s="96"/>
      <c r="D959" s="96"/>
      <c r="E959" s="96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2"/>
      <c r="AB959" s="92"/>
      <c r="AC959" s="92"/>
      <c r="AD959" s="92"/>
      <c r="AE959" s="92"/>
      <c r="AF959" s="92"/>
      <c r="AG959" s="92"/>
      <c r="AH959" s="92"/>
      <c r="AI959" s="92"/>
      <c r="AJ959" s="92"/>
      <c r="AK959" s="92"/>
      <c r="AL959" s="92"/>
      <c r="AM959" s="92"/>
      <c r="AN959" s="92"/>
      <c r="AO959" s="92"/>
      <c r="AP959" s="92"/>
      <c r="AQ959" s="92"/>
      <c r="AR959" s="92"/>
      <c r="AS959" s="92"/>
      <c r="AT959" s="92"/>
      <c r="AU959" s="92"/>
    </row>
    <row r="960" spans="1:47" ht="12.75" customHeight="1" x14ac:dyDescent="0.25">
      <c r="A960" s="94"/>
      <c r="B960" s="96"/>
      <c r="C960" s="96"/>
      <c r="D960" s="96"/>
      <c r="E960" s="96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2"/>
      <c r="AB960" s="92"/>
      <c r="AC960" s="92"/>
      <c r="AD960" s="92"/>
      <c r="AE960" s="92"/>
      <c r="AF960" s="92"/>
      <c r="AG960" s="92"/>
      <c r="AH960" s="92"/>
      <c r="AI960" s="92"/>
      <c r="AJ960" s="92"/>
      <c r="AK960" s="92"/>
      <c r="AL960" s="92"/>
      <c r="AM960" s="92"/>
      <c r="AN960" s="92"/>
      <c r="AO960" s="92"/>
      <c r="AP960" s="92"/>
      <c r="AQ960" s="92"/>
      <c r="AR960" s="92"/>
      <c r="AS960" s="92"/>
      <c r="AT960" s="92"/>
      <c r="AU960" s="92"/>
    </row>
    <row r="961" spans="1:47" ht="12.75" customHeight="1" x14ac:dyDescent="0.25">
      <c r="A961" s="94"/>
      <c r="B961" s="96"/>
      <c r="C961" s="96"/>
      <c r="D961" s="96"/>
      <c r="E961" s="96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2"/>
      <c r="AB961" s="92"/>
      <c r="AC961" s="92"/>
      <c r="AD961" s="92"/>
      <c r="AE961" s="92"/>
      <c r="AF961" s="92"/>
      <c r="AG961" s="92"/>
      <c r="AH961" s="92"/>
      <c r="AI961" s="92"/>
      <c r="AJ961" s="92"/>
      <c r="AK961" s="92"/>
      <c r="AL961" s="92"/>
      <c r="AM961" s="92"/>
      <c r="AN961" s="92"/>
      <c r="AO961" s="92"/>
      <c r="AP961" s="92"/>
      <c r="AQ961" s="92"/>
      <c r="AR961" s="92"/>
      <c r="AS961" s="92"/>
      <c r="AT961" s="92"/>
      <c r="AU961" s="92"/>
    </row>
    <row r="962" spans="1:47" ht="12.75" customHeight="1" x14ac:dyDescent="0.25">
      <c r="A962" s="94"/>
      <c r="B962" s="96"/>
      <c r="C962" s="96"/>
      <c r="D962" s="96"/>
      <c r="E962" s="96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2"/>
      <c r="AB962" s="92"/>
      <c r="AC962" s="92"/>
      <c r="AD962" s="92"/>
      <c r="AE962" s="92"/>
      <c r="AF962" s="92"/>
      <c r="AG962" s="92"/>
      <c r="AH962" s="92"/>
      <c r="AI962" s="92"/>
      <c r="AJ962" s="92"/>
      <c r="AK962" s="92"/>
      <c r="AL962" s="92"/>
      <c r="AM962" s="92"/>
      <c r="AN962" s="92"/>
      <c r="AO962" s="92"/>
      <c r="AP962" s="92"/>
      <c r="AQ962" s="92"/>
      <c r="AR962" s="92"/>
      <c r="AS962" s="92"/>
      <c r="AT962" s="92"/>
      <c r="AU962" s="92"/>
    </row>
    <row r="963" spans="1:47" ht="12.75" customHeight="1" x14ac:dyDescent="0.25">
      <c r="A963" s="94"/>
      <c r="B963" s="96"/>
      <c r="C963" s="96"/>
      <c r="D963" s="96"/>
      <c r="E963" s="96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2"/>
      <c r="AB963" s="92"/>
      <c r="AC963" s="92"/>
      <c r="AD963" s="92"/>
      <c r="AE963" s="92"/>
      <c r="AF963" s="92"/>
      <c r="AG963" s="92"/>
      <c r="AH963" s="92"/>
      <c r="AI963" s="92"/>
      <c r="AJ963" s="92"/>
      <c r="AK963" s="92"/>
      <c r="AL963" s="92"/>
      <c r="AM963" s="92"/>
      <c r="AN963" s="92"/>
      <c r="AO963" s="92"/>
      <c r="AP963" s="92"/>
      <c r="AQ963" s="92"/>
      <c r="AR963" s="92"/>
      <c r="AS963" s="92"/>
      <c r="AT963" s="92"/>
      <c r="AU963" s="92"/>
    </row>
    <row r="964" spans="1:47" ht="12.75" customHeight="1" x14ac:dyDescent="0.25">
      <c r="A964" s="94"/>
      <c r="B964" s="96"/>
      <c r="C964" s="96"/>
      <c r="D964" s="96"/>
      <c r="E964" s="96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2"/>
      <c r="AB964" s="92"/>
      <c r="AC964" s="92"/>
      <c r="AD964" s="92"/>
      <c r="AE964" s="92"/>
      <c r="AF964" s="92"/>
      <c r="AG964" s="92"/>
      <c r="AH964" s="92"/>
      <c r="AI964" s="92"/>
      <c r="AJ964" s="92"/>
      <c r="AK964" s="92"/>
      <c r="AL964" s="92"/>
      <c r="AM964" s="92"/>
      <c r="AN964" s="92"/>
      <c r="AO964" s="92"/>
      <c r="AP964" s="92"/>
      <c r="AQ964" s="92"/>
      <c r="AR964" s="92"/>
      <c r="AS964" s="92"/>
      <c r="AT964" s="92"/>
      <c r="AU964" s="92"/>
    </row>
    <row r="965" spans="1:47" ht="12.75" customHeight="1" x14ac:dyDescent="0.25">
      <c r="A965" s="94"/>
      <c r="B965" s="96"/>
      <c r="C965" s="96"/>
      <c r="D965" s="96"/>
      <c r="E965" s="96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2"/>
      <c r="AB965" s="92"/>
      <c r="AC965" s="92"/>
      <c r="AD965" s="92"/>
      <c r="AE965" s="92"/>
      <c r="AF965" s="92"/>
      <c r="AG965" s="92"/>
      <c r="AH965" s="92"/>
      <c r="AI965" s="92"/>
      <c r="AJ965" s="92"/>
      <c r="AK965" s="92"/>
      <c r="AL965" s="92"/>
      <c r="AM965" s="92"/>
      <c r="AN965" s="92"/>
      <c r="AO965" s="92"/>
      <c r="AP965" s="92"/>
      <c r="AQ965" s="92"/>
      <c r="AR965" s="92"/>
      <c r="AS965" s="92"/>
      <c r="AT965" s="92"/>
      <c r="AU965" s="92"/>
    </row>
    <row r="966" spans="1:47" ht="12.75" customHeight="1" x14ac:dyDescent="0.25">
      <c r="A966" s="94"/>
      <c r="B966" s="96"/>
      <c r="C966" s="96"/>
      <c r="D966" s="96"/>
      <c r="E966" s="96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2"/>
      <c r="AB966" s="92"/>
      <c r="AC966" s="92"/>
      <c r="AD966" s="92"/>
      <c r="AE966" s="92"/>
      <c r="AF966" s="92"/>
      <c r="AG966" s="92"/>
      <c r="AH966" s="92"/>
      <c r="AI966" s="92"/>
      <c r="AJ966" s="92"/>
      <c r="AK966" s="92"/>
      <c r="AL966" s="92"/>
      <c r="AM966" s="92"/>
      <c r="AN966" s="92"/>
      <c r="AO966" s="92"/>
      <c r="AP966" s="92"/>
      <c r="AQ966" s="92"/>
      <c r="AR966" s="92"/>
      <c r="AS966" s="92"/>
      <c r="AT966" s="92"/>
      <c r="AU966" s="92"/>
    </row>
    <row r="967" spans="1:47" ht="12.75" customHeight="1" x14ac:dyDescent="0.25">
      <c r="A967" s="94"/>
      <c r="B967" s="96"/>
      <c r="C967" s="96"/>
      <c r="D967" s="96"/>
      <c r="E967" s="96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2"/>
      <c r="AB967" s="92"/>
      <c r="AC967" s="92"/>
      <c r="AD967" s="92"/>
      <c r="AE967" s="92"/>
      <c r="AF967" s="92"/>
      <c r="AG967" s="92"/>
      <c r="AH967" s="92"/>
      <c r="AI967" s="92"/>
      <c r="AJ967" s="92"/>
      <c r="AK967" s="92"/>
      <c r="AL967" s="92"/>
      <c r="AM967" s="92"/>
      <c r="AN967" s="92"/>
      <c r="AO967" s="92"/>
      <c r="AP967" s="92"/>
      <c r="AQ967" s="92"/>
      <c r="AR967" s="92"/>
      <c r="AS967" s="92"/>
      <c r="AT967" s="92"/>
      <c r="AU967" s="92"/>
    </row>
    <row r="968" spans="1:47" ht="12.75" customHeight="1" x14ac:dyDescent="0.25">
      <c r="A968" s="94"/>
      <c r="B968" s="96"/>
      <c r="C968" s="96"/>
      <c r="D968" s="96"/>
      <c r="E968" s="96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2"/>
      <c r="AB968" s="92"/>
      <c r="AC968" s="92"/>
      <c r="AD968" s="92"/>
      <c r="AE968" s="92"/>
      <c r="AF968" s="92"/>
      <c r="AG968" s="92"/>
      <c r="AH968" s="92"/>
      <c r="AI968" s="92"/>
      <c r="AJ968" s="92"/>
      <c r="AK968" s="92"/>
      <c r="AL968" s="92"/>
      <c r="AM968" s="92"/>
      <c r="AN968" s="92"/>
      <c r="AO968" s="92"/>
      <c r="AP968" s="92"/>
      <c r="AQ968" s="92"/>
      <c r="AR968" s="92"/>
      <c r="AS968" s="92"/>
      <c r="AT968" s="92"/>
      <c r="AU968" s="92"/>
    </row>
    <row r="969" spans="1:47" ht="12.75" customHeight="1" x14ac:dyDescent="0.25">
      <c r="A969" s="94"/>
      <c r="B969" s="96"/>
      <c r="C969" s="96"/>
      <c r="D969" s="96"/>
      <c r="E969" s="96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2"/>
      <c r="AB969" s="92"/>
      <c r="AC969" s="92"/>
      <c r="AD969" s="92"/>
      <c r="AE969" s="92"/>
      <c r="AF969" s="92"/>
      <c r="AG969" s="92"/>
      <c r="AH969" s="92"/>
      <c r="AI969" s="92"/>
      <c r="AJ969" s="92"/>
      <c r="AK969" s="92"/>
      <c r="AL969" s="92"/>
      <c r="AM969" s="92"/>
      <c r="AN969" s="92"/>
      <c r="AO969" s="92"/>
      <c r="AP969" s="92"/>
      <c r="AQ969" s="92"/>
      <c r="AR969" s="92"/>
      <c r="AS969" s="92"/>
      <c r="AT969" s="92"/>
      <c r="AU969" s="92"/>
    </row>
    <row r="970" spans="1:47" ht="12.75" customHeight="1" x14ac:dyDescent="0.25">
      <c r="A970" s="94"/>
      <c r="B970" s="96"/>
      <c r="C970" s="96"/>
      <c r="D970" s="96"/>
      <c r="E970" s="96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2"/>
      <c r="AB970" s="92"/>
      <c r="AC970" s="92"/>
      <c r="AD970" s="92"/>
      <c r="AE970" s="92"/>
      <c r="AF970" s="92"/>
      <c r="AG970" s="92"/>
      <c r="AH970" s="92"/>
      <c r="AI970" s="92"/>
      <c r="AJ970" s="92"/>
      <c r="AK970" s="92"/>
      <c r="AL970" s="92"/>
      <c r="AM970" s="92"/>
      <c r="AN970" s="92"/>
      <c r="AO970" s="92"/>
      <c r="AP970" s="92"/>
      <c r="AQ970" s="92"/>
      <c r="AR970" s="92"/>
      <c r="AS970" s="92"/>
      <c r="AT970" s="92"/>
      <c r="AU970" s="92"/>
    </row>
    <row r="971" spans="1:47" ht="12.75" customHeight="1" x14ac:dyDescent="0.25">
      <c r="A971" s="94"/>
      <c r="B971" s="96"/>
      <c r="C971" s="96"/>
      <c r="D971" s="96"/>
      <c r="E971" s="96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2"/>
      <c r="AB971" s="92"/>
      <c r="AC971" s="92"/>
      <c r="AD971" s="92"/>
      <c r="AE971" s="92"/>
      <c r="AF971" s="92"/>
      <c r="AG971" s="92"/>
      <c r="AH971" s="92"/>
      <c r="AI971" s="92"/>
      <c r="AJ971" s="92"/>
      <c r="AK971" s="92"/>
      <c r="AL971" s="92"/>
      <c r="AM971" s="92"/>
      <c r="AN971" s="92"/>
      <c r="AO971" s="92"/>
      <c r="AP971" s="92"/>
      <c r="AQ971" s="92"/>
      <c r="AR971" s="92"/>
      <c r="AS971" s="92"/>
      <c r="AT971" s="92"/>
      <c r="AU971" s="92"/>
    </row>
    <row r="972" spans="1:47" ht="12.75" customHeight="1" x14ac:dyDescent="0.25">
      <c r="A972" s="94"/>
      <c r="B972" s="96"/>
      <c r="C972" s="96"/>
      <c r="D972" s="96"/>
      <c r="E972" s="96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2"/>
      <c r="AB972" s="92"/>
      <c r="AC972" s="92"/>
      <c r="AD972" s="92"/>
      <c r="AE972" s="92"/>
      <c r="AF972" s="92"/>
      <c r="AG972" s="92"/>
      <c r="AH972" s="92"/>
      <c r="AI972" s="92"/>
      <c r="AJ972" s="92"/>
      <c r="AK972" s="92"/>
      <c r="AL972" s="92"/>
      <c r="AM972" s="92"/>
      <c r="AN972" s="92"/>
      <c r="AO972" s="92"/>
      <c r="AP972" s="92"/>
      <c r="AQ972" s="92"/>
      <c r="AR972" s="92"/>
      <c r="AS972" s="92"/>
      <c r="AT972" s="92"/>
      <c r="AU972" s="92"/>
    </row>
    <row r="973" spans="1:47" ht="12.75" customHeight="1" x14ac:dyDescent="0.25">
      <c r="A973" s="94"/>
      <c r="B973" s="96"/>
      <c r="C973" s="96"/>
      <c r="D973" s="96"/>
      <c r="E973" s="96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2"/>
      <c r="AB973" s="92"/>
      <c r="AC973" s="92"/>
      <c r="AD973" s="92"/>
      <c r="AE973" s="92"/>
      <c r="AF973" s="92"/>
      <c r="AG973" s="92"/>
      <c r="AH973" s="92"/>
      <c r="AI973" s="92"/>
      <c r="AJ973" s="92"/>
      <c r="AK973" s="92"/>
      <c r="AL973" s="92"/>
      <c r="AM973" s="92"/>
      <c r="AN973" s="92"/>
      <c r="AO973" s="92"/>
      <c r="AP973" s="92"/>
      <c r="AQ973" s="92"/>
      <c r="AR973" s="92"/>
      <c r="AS973" s="92"/>
      <c r="AT973" s="92"/>
      <c r="AU973" s="92"/>
    </row>
    <row r="974" spans="1:47" ht="12.75" customHeight="1" x14ac:dyDescent="0.25">
      <c r="A974" s="94"/>
      <c r="B974" s="96"/>
      <c r="C974" s="96"/>
      <c r="D974" s="96"/>
      <c r="E974" s="96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2"/>
      <c r="AB974" s="92"/>
      <c r="AC974" s="92"/>
      <c r="AD974" s="92"/>
      <c r="AE974" s="92"/>
      <c r="AF974" s="92"/>
      <c r="AG974" s="92"/>
      <c r="AH974" s="92"/>
      <c r="AI974" s="92"/>
      <c r="AJ974" s="92"/>
      <c r="AK974" s="92"/>
      <c r="AL974" s="92"/>
      <c r="AM974" s="92"/>
      <c r="AN974" s="92"/>
      <c r="AO974" s="92"/>
      <c r="AP974" s="92"/>
      <c r="AQ974" s="92"/>
      <c r="AR974" s="92"/>
      <c r="AS974" s="92"/>
      <c r="AT974" s="92"/>
      <c r="AU974" s="92"/>
    </row>
    <row r="975" spans="1:47" ht="12.75" customHeight="1" x14ac:dyDescent="0.25">
      <c r="A975" s="94"/>
      <c r="B975" s="96"/>
      <c r="C975" s="96"/>
      <c r="D975" s="96"/>
      <c r="E975" s="96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2"/>
      <c r="AB975" s="92"/>
      <c r="AC975" s="92"/>
      <c r="AD975" s="92"/>
      <c r="AE975" s="92"/>
      <c r="AF975" s="92"/>
      <c r="AG975" s="92"/>
      <c r="AH975" s="92"/>
      <c r="AI975" s="92"/>
      <c r="AJ975" s="92"/>
      <c r="AK975" s="92"/>
      <c r="AL975" s="92"/>
      <c r="AM975" s="92"/>
      <c r="AN975" s="92"/>
      <c r="AO975" s="92"/>
      <c r="AP975" s="92"/>
      <c r="AQ975" s="92"/>
      <c r="AR975" s="92"/>
      <c r="AS975" s="92"/>
      <c r="AT975" s="92"/>
      <c r="AU975" s="92"/>
    </row>
    <row r="976" spans="1:47" ht="12.75" customHeight="1" x14ac:dyDescent="0.25">
      <c r="A976" s="94"/>
      <c r="B976" s="96"/>
      <c r="C976" s="96"/>
      <c r="D976" s="96"/>
      <c r="E976" s="96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2"/>
      <c r="AB976" s="92"/>
      <c r="AC976" s="92"/>
      <c r="AD976" s="92"/>
      <c r="AE976" s="92"/>
      <c r="AF976" s="92"/>
      <c r="AG976" s="92"/>
      <c r="AH976" s="92"/>
      <c r="AI976" s="92"/>
      <c r="AJ976" s="92"/>
      <c r="AK976" s="92"/>
      <c r="AL976" s="92"/>
      <c r="AM976" s="92"/>
      <c r="AN976" s="92"/>
      <c r="AO976" s="92"/>
      <c r="AP976" s="92"/>
      <c r="AQ976" s="92"/>
      <c r="AR976" s="92"/>
      <c r="AS976" s="92"/>
      <c r="AT976" s="92"/>
      <c r="AU976" s="92"/>
    </row>
    <row r="977" spans="1:47" ht="12.75" customHeight="1" x14ac:dyDescent="0.25">
      <c r="A977" s="94"/>
      <c r="B977" s="96"/>
      <c r="C977" s="96"/>
      <c r="D977" s="96"/>
      <c r="E977" s="96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2"/>
      <c r="AB977" s="92"/>
      <c r="AC977" s="92"/>
      <c r="AD977" s="92"/>
      <c r="AE977" s="92"/>
      <c r="AF977" s="92"/>
      <c r="AG977" s="92"/>
      <c r="AH977" s="92"/>
      <c r="AI977" s="92"/>
      <c r="AJ977" s="92"/>
      <c r="AK977" s="92"/>
      <c r="AL977" s="92"/>
      <c r="AM977" s="92"/>
      <c r="AN977" s="92"/>
      <c r="AO977" s="92"/>
      <c r="AP977" s="92"/>
      <c r="AQ977" s="92"/>
      <c r="AR977" s="92"/>
      <c r="AS977" s="92"/>
      <c r="AT977" s="92"/>
      <c r="AU977" s="92"/>
    </row>
    <row r="978" spans="1:47" ht="12.75" customHeight="1" x14ac:dyDescent="0.25">
      <c r="A978" s="94"/>
      <c r="B978" s="96"/>
      <c r="C978" s="96"/>
      <c r="D978" s="96"/>
      <c r="E978" s="96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2"/>
      <c r="AB978" s="92"/>
      <c r="AC978" s="92"/>
      <c r="AD978" s="92"/>
      <c r="AE978" s="92"/>
      <c r="AF978" s="92"/>
      <c r="AG978" s="92"/>
      <c r="AH978" s="92"/>
      <c r="AI978" s="92"/>
      <c r="AJ978" s="92"/>
      <c r="AK978" s="92"/>
      <c r="AL978" s="92"/>
      <c r="AM978" s="92"/>
      <c r="AN978" s="92"/>
      <c r="AO978" s="92"/>
      <c r="AP978" s="92"/>
      <c r="AQ978" s="92"/>
      <c r="AR978" s="92"/>
      <c r="AS978" s="92"/>
      <c r="AT978" s="92"/>
      <c r="AU978" s="92"/>
    </row>
    <row r="979" spans="1:47" ht="12.75" customHeight="1" x14ac:dyDescent="0.25">
      <c r="A979" s="94"/>
      <c r="B979" s="96"/>
      <c r="C979" s="96"/>
      <c r="D979" s="96"/>
      <c r="E979" s="96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2"/>
      <c r="AB979" s="92"/>
      <c r="AC979" s="92"/>
      <c r="AD979" s="92"/>
      <c r="AE979" s="92"/>
      <c r="AF979" s="92"/>
      <c r="AG979" s="92"/>
      <c r="AH979" s="92"/>
      <c r="AI979" s="92"/>
      <c r="AJ979" s="92"/>
      <c r="AK979" s="92"/>
      <c r="AL979" s="92"/>
      <c r="AM979" s="92"/>
      <c r="AN979" s="92"/>
      <c r="AO979" s="92"/>
      <c r="AP979" s="92"/>
      <c r="AQ979" s="92"/>
      <c r="AR979" s="92"/>
      <c r="AS979" s="92"/>
      <c r="AT979" s="92"/>
      <c r="AU979" s="92"/>
    </row>
    <row r="980" spans="1:47" ht="12.75" customHeight="1" x14ac:dyDescent="0.25">
      <c r="A980" s="94"/>
      <c r="B980" s="96"/>
      <c r="C980" s="96"/>
      <c r="D980" s="96"/>
      <c r="E980" s="96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2"/>
      <c r="AB980" s="92"/>
      <c r="AC980" s="92"/>
      <c r="AD980" s="92"/>
      <c r="AE980" s="92"/>
      <c r="AF980" s="92"/>
      <c r="AG980" s="92"/>
      <c r="AH980" s="92"/>
      <c r="AI980" s="92"/>
      <c r="AJ980" s="92"/>
      <c r="AK980" s="92"/>
      <c r="AL980" s="92"/>
      <c r="AM980" s="92"/>
      <c r="AN980" s="92"/>
      <c r="AO980" s="92"/>
      <c r="AP980" s="92"/>
      <c r="AQ980" s="92"/>
      <c r="AR980" s="92"/>
      <c r="AS980" s="92"/>
      <c r="AT980" s="92"/>
      <c r="AU980" s="92"/>
    </row>
    <row r="981" spans="1:47" ht="12.75" customHeight="1" x14ac:dyDescent="0.25">
      <c r="A981" s="94"/>
      <c r="B981" s="96"/>
      <c r="C981" s="96"/>
      <c r="D981" s="96"/>
      <c r="E981" s="96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2"/>
      <c r="AB981" s="92"/>
      <c r="AC981" s="92"/>
      <c r="AD981" s="92"/>
      <c r="AE981" s="92"/>
      <c r="AF981" s="92"/>
      <c r="AG981" s="92"/>
      <c r="AH981" s="92"/>
      <c r="AI981" s="92"/>
      <c r="AJ981" s="92"/>
      <c r="AK981" s="92"/>
      <c r="AL981" s="92"/>
      <c r="AM981" s="92"/>
      <c r="AN981" s="92"/>
      <c r="AO981" s="92"/>
      <c r="AP981" s="92"/>
      <c r="AQ981" s="92"/>
      <c r="AR981" s="92"/>
      <c r="AS981" s="92"/>
      <c r="AT981" s="92"/>
      <c r="AU981" s="92"/>
    </row>
    <row r="982" spans="1:47" ht="12.75" customHeight="1" x14ac:dyDescent="0.25">
      <c r="A982" s="94"/>
      <c r="B982" s="96"/>
      <c r="C982" s="96"/>
      <c r="D982" s="96"/>
      <c r="E982" s="96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2"/>
      <c r="AB982" s="92"/>
      <c r="AC982" s="92"/>
      <c r="AD982" s="92"/>
      <c r="AE982" s="92"/>
      <c r="AF982" s="92"/>
      <c r="AG982" s="92"/>
      <c r="AH982" s="92"/>
      <c r="AI982" s="92"/>
      <c r="AJ982" s="92"/>
      <c r="AK982" s="92"/>
      <c r="AL982" s="92"/>
      <c r="AM982" s="92"/>
      <c r="AN982" s="92"/>
      <c r="AO982" s="92"/>
      <c r="AP982" s="92"/>
      <c r="AQ982" s="92"/>
      <c r="AR982" s="92"/>
      <c r="AS982" s="92"/>
      <c r="AT982" s="92"/>
      <c r="AU982" s="92"/>
    </row>
    <row r="983" spans="1:47" ht="12.75" customHeight="1" x14ac:dyDescent="0.25">
      <c r="A983" s="94"/>
      <c r="B983" s="96"/>
      <c r="C983" s="96"/>
      <c r="D983" s="96"/>
      <c r="E983" s="96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2"/>
      <c r="AB983" s="92"/>
      <c r="AC983" s="92"/>
      <c r="AD983" s="92"/>
      <c r="AE983" s="92"/>
      <c r="AF983" s="92"/>
      <c r="AG983" s="92"/>
      <c r="AH983" s="92"/>
      <c r="AI983" s="92"/>
      <c r="AJ983" s="92"/>
      <c r="AK983" s="92"/>
      <c r="AL983" s="92"/>
      <c r="AM983" s="92"/>
      <c r="AN983" s="92"/>
      <c r="AO983" s="92"/>
      <c r="AP983" s="92"/>
      <c r="AQ983" s="92"/>
      <c r="AR983" s="92"/>
      <c r="AS983" s="92"/>
      <c r="AT983" s="92"/>
      <c r="AU983" s="92"/>
    </row>
    <row r="984" spans="1:47" ht="12.75" customHeight="1" x14ac:dyDescent="0.25">
      <c r="A984" s="94"/>
      <c r="B984" s="96"/>
      <c r="C984" s="96"/>
      <c r="D984" s="96"/>
      <c r="E984" s="96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2"/>
      <c r="AB984" s="92"/>
      <c r="AC984" s="92"/>
      <c r="AD984" s="92"/>
      <c r="AE984" s="92"/>
      <c r="AF984" s="92"/>
      <c r="AG984" s="92"/>
      <c r="AH984" s="92"/>
      <c r="AI984" s="92"/>
      <c r="AJ984" s="92"/>
      <c r="AK984" s="92"/>
      <c r="AL984" s="92"/>
      <c r="AM984" s="92"/>
      <c r="AN984" s="92"/>
      <c r="AO984" s="92"/>
      <c r="AP984" s="92"/>
      <c r="AQ984" s="92"/>
      <c r="AR984" s="92"/>
      <c r="AS984" s="92"/>
      <c r="AT984" s="92"/>
      <c r="AU984" s="92"/>
    </row>
    <row r="985" spans="1:47" ht="12.75" customHeight="1" x14ac:dyDescent="0.25">
      <c r="A985" s="94"/>
      <c r="B985" s="96"/>
      <c r="C985" s="96"/>
      <c r="D985" s="96"/>
      <c r="E985" s="96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2"/>
      <c r="AB985" s="92"/>
      <c r="AC985" s="92"/>
      <c r="AD985" s="92"/>
      <c r="AE985" s="92"/>
      <c r="AF985" s="92"/>
      <c r="AG985" s="92"/>
      <c r="AH985" s="92"/>
      <c r="AI985" s="92"/>
      <c r="AJ985" s="92"/>
      <c r="AK985" s="92"/>
      <c r="AL985" s="92"/>
      <c r="AM985" s="92"/>
      <c r="AN985" s="92"/>
      <c r="AO985" s="92"/>
      <c r="AP985" s="92"/>
      <c r="AQ985" s="92"/>
      <c r="AR985" s="92"/>
      <c r="AS985" s="92"/>
      <c r="AT985" s="92"/>
      <c r="AU985" s="92"/>
    </row>
    <row r="986" spans="1:47" ht="12.75" customHeight="1" x14ac:dyDescent="0.25">
      <c r="A986" s="94"/>
      <c r="B986" s="96"/>
      <c r="C986" s="96"/>
      <c r="D986" s="96"/>
      <c r="E986" s="96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2"/>
      <c r="AB986" s="92"/>
      <c r="AC986" s="92"/>
      <c r="AD986" s="92"/>
      <c r="AE986" s="92"/>
      <c r="AF986" s="92"/>
      <c r="AG986" s="92"/>
      <c r="AH986" s="92"/>
      <c r="AI986" s="92"/>
      <c r="AJ986" s="92"/>
      <c r="AK986" s="92"/>
      <c r="AL986" s="92"/>
      <c r="AM986" s="92"/>
      <c r="AN986" s="92"/>
      <c r="AO986" s="92"/>
      <c r="AP986" s="92"/>
      <c r="AQ986" s="92"/>
      <c r="AR986" s="92"/>
      <c r="AS986" s="92"/>
      <c r="AT986" s="92"/>
      <c r="AU986" s="92"/>
    </row>
    <row r="987" spans="1:47" ht="12.75" customHeight="1" x14ac:dyDescent="0.25">
      <c r="A987" s="94"/>
      <c r="B987" s="96"/>
      <c r="C987" s="96"/>
      <c r="D987" s="96"/>
      <c r="E987" s="96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2"/>
      <c r="AB987" s="92"/>
      <c r="AC987" s="92"/>
      <c r="AD987" s="92"/>
      <c r="AE987" s="92"/>
      <c r="AF987" s="92"/>
      <c r="AG987" s="92"/>
      <c r="AH987" s="92"/>
      <c r="AI987" s="92"/>
      <c r="AJ987" s="92"/>
      <c r="AK987" s="92"/>
      <c r="AL987" s="92"/>
      <c r="AM987" s="92"/>
      <c r="AN987" s="92"/>
      <c r="AO987" s="92"/>
      <c r="AP987" s="92"/>
      <c r="AQ987" s="92"/>
      <c r="AR987" s="92"/>
      <c r="AS987" s="92"/>
      <c r="AT987" s="92"/>
      <c r="AU987" s="92"/>
    </row>
    <row r="988" spans="1:47" ht="12.75" customHeight="1" x14ac:dyDescent="0.25">
      <c r="A988" s="94"/>
      <c r="B988" s="96"/>
      <c r="C988" s="96"/>
      <c r="D988" s="96"/>
      <c r="E988" s="96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2"/>
      <c r="AB988" s="92"/>
      <c r="AC988" s="92"/>
      <c r="AD988" s="92"/>
      <c r="AE988" s="92"/>
      <c r="AF988" s="92"/>
      <c r="AG988" s="92"/>
      <c r="AH988" s="92"/>
      <c r="AI988" s="92"/>
      <c r="AJ988" s="92"/>
      <c r="AK988" s="92"/>
      <c r="AL988" s="92"/>
      <c r="AM988" s="92"/>
      <c r="AN988" s="92"/>
      <c r="AO988" s="92"/>
      <c r="AP988" s="92"/>
      <c r="AQ988" s="92"/>
      <c r="AR988" s="92"/>
      <c r="AS988" s="92"/>
      <c r="AT988" s="92"/>
      <c r="AU988" s="92"/>
    </row>
    <row r="989" spans="1:47" ht="12.75" customHeight="1" x14ac:dyDescent="0.25">
      <c r="A989" s="94"/>
      <c r="B989" s="96"/>
      <c r="C989" s="96"/>
      <c r="D989" s="96"/>
      <c r="E989" s="96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2"/>
      <c r="AB989" s="92"/>
      <c r="AC989" s="92"/>
      <c r="AD989" s="92"/>
      <c r="AE989" s="92"/>
      <c r="AF989" s="92"/>
      <c r="AG989" s="92"/>
      <c r="AH989" s="92"/>
      <c r="AI989" s="92"/>
      <c r="AJ989" s="92"/>
      <c r="AK989" s="92"/>
      <c r="AL989" s="92"/>
      <c r="AM989" s="92"/>
      <c r="AN989" s="92"/>
      <c r="AO989" s="92"/>
      <c r="AP989" s="92"/>
      <c r="AQ989" s="92"/>
      <c r="AR989" s="92"/>
      <c r="AS989" s="92"/>
      <c r="AT989" s="92"/>
      <c r="AU989" s="92"/>
    </row>
    <row r="990" spans="1:47" ht="12.75" customHeight="1" x14ac:dyDescent="0.25">
      <c r="A990" s="94"/>
      <c r="B990" s="96"/>
      <c r="C990" s="96"/>
      <c r="D990" s="96"/>
      <c r="E990" s="96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2"/>
      <c r="AB990" s="92"/>
      <c r="AC990" s="92"/>
      <c r="AD990" s="92"/>
      <c r="AE990" s="92"/>
      <c r="AF990" s="92"/>
      <c r="AG990" s="92"/>
      <c r="AH990" s="92"/>
      <c r="AI990" s="92"/>
      <c r="AJ990" s="92"/>
      <c r="AK990" s="92"/>
      <c r="AL990" s="92"/>
      <c r="AM990" s="92"/>
      <c r="AN990" s="92"/>
      <c r="AO990" s="92"/>
      <c r="AP990" s="92"/>
      <c r="AQ990" s="92"/>
      <c r="AR990" s="92"/>
      <c r="AS990" s="92"/>
      <c r="AT990" s="92"/>
      <c r="AU990" s="92"/>
    </row>
    <row r="991" spans="1:47" ht="12.75" customHeight="1" x14ac:dyDescent="0.25">
      <c r="A991" s="94"/>
      <c r="B991" s="96"/>
      <c r="C991" s="96"/>
      <c r="D991" s="96"/>
      <c r="E991" s="96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2"/>
      <c r="AB991" s="92"/>
      <c r="AC991" s="92"/>
      <c r="AD991" s="92"/>
      <c r="AE991" s="92"/>
      <c r="AF991" s="92"/>
      <c r="AG991" s="92"/>
      <c r="AH991" s="92"/>
      <c r="AI991" s="92"/>
      <c r="AJ991" s="92"/>
      <c r="AK991" s="92"/>
      <c r="AL991" s="92"/>
      <c r="AM991" s="92"/>
      <c r="AN991" s="92"/>
      <c r="AO991" s="92"/>
      <c r="AP991" s="92"/>
      <c r="AQ991" s="92"/>
      <c r="AR991" s="92"/>
      <c r="AS991" s="92"/>
      <c r="AT991" s="92"/>
      <c r="AU991" s="92"/>
    </row>
    <row r="992" spans="1:47" ht="12.75" customHeight="1" x14ac:dyDescent="0.25">
      <c r="A992" s="94"/>
      <c r="B992" s="96"/>
      <c r="C992" s="96"/>
      <c r="D992" s="96"/>
      <c r="E992" s="96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2"/>
      <c r="AB992" s="92"/>
      <c r="AC992" s="92"/>
      <c r="AD992" s="92"/>
      <c r="AE992" s="92"/>
      <c r="AF992" s="92"/>
      <c r="AG992" s="92"/>
      <c r="AH992" s="92"/>
      <c r="AI992" s="92"/>
      <c r="AJ992" s="92"/>
      <c r="AK992" s="92"/>
      <c r="AL992" s="92"/>
      <c r="AM992" s="92"/>
      <c r="AN992" s="92"/>
      <c r="AO992" s="92"/>
      <c r="AP992" s="92"/>
      <c r="AQ992" s="92"/>
      <c r="AR992" s="92"/>
      <c r="AS992" s="92"/>
      <c r="AT992" s="92"/>
      <c r="AU992" s="92"/>
    </row>
    <row r="993" spans="1:47" ht="12.75" customHeight="1" x14ac:dyDescent="0.25">
      <c r="A993" s="94"/>
      <c r="B993" s="96"/>
      <c r="C993" s="96"/>
      <c r="D993" s="96"/>
      <c r="E993" s="96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2"/>
      <c r="AB993" s="92"/>
      <c r="AC993" s="92"/>
      <c r="AD993" s="92"/>
      <c r="AE993" s="92"/>
      <c r="AF993" s="92"/>
      <c r="AG993" s="92"/>
      <c r="AH993" s="92"/>
      <c r="AI993" s="92"/>
      <c r="AJ993" s="92"/>
      <c r="AK993" s="92"/>
      <c r="AL993" s="92"/>
      <c r="AM993" s="92"/>
      <c r="AN993" s="92"/>
      <c r="AO993" s="92"/>
      <c r="AP993" s="92"/>
      <c r="AQ993" s="92"/>
      <c r="AR993" s="92"/>
      <c r="AS993" s="92"/>
      <c r="AT993" s="92"/>
      <c r="AU993" s="92"/>
    </row>
    <row r="994" spans="1:47" ht="12.75" customHeight="1" x14ac:dyDescent="0.25">
      <c r="A994" s="94"/>
      <c r="B994" s="96"/>
      <c r="C994" s="96"/>
      <c r="D994" s="96"/>
      <c r="E994" s="96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2"/>
      <c r="AB994" s="92"/>
      <c r="AC994" s="92"/>
      <c r="AD994" s="92"/>
      <c r="AE994" s="92"/>
      <c r="AF994" s="92"/>
      <c r="AG994" s="92"/>
      <c r="AH994" s="92"/>
      <c r="AI994" s="92"/>
      <c r="AJ994" s="92"/>
      <c r="AK994" s="92"/>
      <c r="AL994" s="92"/>
      <c r="AM994" s="92"/>
      <c r="AN994" s="92"/>
      <c r="AO994" s="92"/>
      <c r="AP994" s="92"/>
      <c r="AQ994" s="92"/>
      <c r="AR994" s="92"/>
      <c r="AS994" s="92"/>
      <c r="AT994" s="92"/>
      <c r="AU994" s="92"/>
    </row>
    <row r="995" spans="1:47" ht="12.75" customHeight="1" x14ac:dyDescent="0.25">
      <c r="A995" s="94"/>
      <c r="B995" s="96"/>
      <c r="C995" s="96"/>
      <c r="D995" s="96"/>
      <c r="E995" s="96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2"/>
      <c r="AB995" s="92"/>
      <c r="AC995" s="92"/>
      <c r="AD995" s="92"/>
      <c r="AE995" s="92"/>
      <c r="AF995" s="92"/>
      <c r="AG995" s="92"/>
      <c r="AH995" s="92"/>
      <c r="AI995" s="92"/>
      <c r="AJ995" s="92"/>
      <c r="AK995" s="92"/>
      <c r="AL995" s="92"/>
      <c r="AM995" s="92"/>
      <c r="AN995" s="92"/>
      <c r="AO995" s="92"/>
      <c r="AP995" s="92"/>
      <c r="AQ995" s="92"/>
      <c r="AR995" s="92"/>
      <c r="AS995" s="92"/>
      <c r="AT995" s="92"/>
      <c r="AU995" s="92"/>
    </row>
    <row r="996" spans="1:47" ht="12.75" customHeight="1" x14ac:dyDescent="0.25">
      <c r="A996" s="94"/>
      <c r="B996" s="96"/>
      <c r="C996" s="96"/>
      <c r="D996" s="96"/>
      <c r="E996" s="96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2"/>
      <c r="AB996" s="92"/>
      <c r="AC996" s="92"/>
      <c r="AD996" s="92"/>
      <c r="AE996" s="92"/>
      <c r="AF996" s="92"/>
      <c r="AG996" s="92"/>
      <c r="AH996" s="92"/>
      <c r="AI996" s="92"/>
      <c r="AJ996" s="92"/>
      <c r="AK996" s="92"/>
      <c r="AL996" s="92"/>
      <c r="AM996" s="92"/>
      <c r="AN996" s="92"/>
      <c r="AO996" s="92"/>
      <c r="AP996" s="92"/>
      <c r="AQ996" s="92"/>
      <c r="AR996" s="92"/>
      <c r="AS996" s="92"/>
      <c r="AT996" s="92"/>
      <c r="AU996" s="92"/>
    </row>
    <row r="997" spans="1:47" ht="12.75" customHeight="1" x14ac:dyDescent="0.25">
      <c r="A997" s="94"/>
      <c r="B997" s="96"/>
      <c r="C997" s="96"/>
      <c r="D997" s="96"/>
      <c r="E997" s="96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2"/>
      <c r="AB997" s="92"/>
      <c r="AC997" s="92"/>
      <c r="AD997" s="92"/>
      <c r="AE997" s="92"/>
      <c r="AF997" s="92"/>
      <c r="AG997" s="92"/>
      <c r="AH997" s="92"/>
      <c r="AI997" s="92"/>
      <c r="AJ997" s="92"/>
      <c r="AK997" s="92"/>
      <c r="AL997" s="92"/>
      <c r="AM997" s="92"/>
      <c r="AN997" s="92"/>
      <c r="AO997" s="92"/>
      <c r="AP997" s="92"/>
      <c r="AQ997" s="92"/>
      <c r="AR997" s="92"/>
      <c r="AS997" s="92"/>
      <c r="AT997" s="92"/>
      <c r="AU997" s="92"/>
    </row>
    <row r="998" spans="1:47" ht="12.75" customHeight="1" x14ac:dyDescent="0.25">
      <c r="A998" s="94"/>
      <c r="B998" s="96"/>
      <c r="C998" s="96"/>
      <c r="D998" s="96"/>
      <c r="E998" s="96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2"/>
      <c r="AB998" s="92"/>
      <c r="AC998" s="92"/>
      <c r="AD998" s="92"/>
      <c r="AE998" s="92"/>
      <c r="AF998" s="92"/>
      <c r="AG998" s="92"/>
      <c r="AH998" s="92"/>
      <c r="AI998" s="92"/>
      <c r="AJ998" s="92"/>
      <c r="AK998" s="92"/>
      <c r="AL998" s="92"/>
      <c r="AM998" s="92"/>
      <c r="AN998" s="92"/>
      <c r="AO998" s="92"/>
      <c r="AP998" s="92"/>
      <c r="AQ998" s="92"/>
      <c r="AR998" s="92"/>
      <c r="AS998" s="92"/>
      <c r="AT998" s="92"/>
      <c r="AU998" s="92"/>
    </row>
    <row r="999" spans="1:47" ht="12.75" customHeight="1" x14ac:dyDescent="0.25">
      <c r="A999" s="94"/>
      <c r="B999" s="96"/>
      <c r="C999" s="96"/>
      <c r="D999" s="96"/>
      <c r="E999" s="96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2"/>
      <c r="AB999" s="92"/>
      <c r="AC999" s="92"/>
      <c r="AD999" s="92"/>
      <c r="AE999" s="92"/>
      <c r="AF999" s="92"/>
      <c r="AG999" s="92"/>
      <c r="AH999" s="92"/>
      <c r="AI999" s="92"/>
      <c r="AJ999" s="92"/>
      <c r="AK999" s="92"/>
      <c r="AL999" s="92"/>
      <c r="AM999" s="92"/>
      <c r="AN999" s="92"/>
      <c r="AO999" s="92"/>
      <c r="AP999" s="92"/>
      <c r="AQ999" s="92"/>
      <c r="AR999" s="92"/>
      <c r="AS999" s="92"/>
      <c r="AT999" s="92"/>
      <c r="AU999" s="92"/>
    </row>
    <row r="1000" spans="1:47" ht="12.75" customHeight="1" x14ac:dyDescent="0.25">
      <c r="A1000" s="94"/>
      <c r="B1000" s="96"/>
      <c r="C1000" s="96"/>
      <c r="D1000" s="96"/>
      <c r="E1000" s="96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2"/>
      <c r="AB1000" s="92"/>
      <c r="AC1000" s="92"/>
      <c r="AD1000" s="92"/>
      <c r="AE1000" s="92"/>
      <c r="AF1000" s="92"/>
      <c r="AG1000" s="92"/>
      <c r="AH1000" s="92"/>
      <c r="AI1000" s="92"/>
      <c r="AJ1000" s="92"/>
      <c r="AK1000" s="92"/>
      <c r="AL1000" s="92"/>
      <c r="AM1000" s="92"/>
      <c r="AN1000" s="92"/>
      <c r="AO1000" s="92"/>
      <c r="AP1000" s="92"/>
      <c r="AQ1000" s="92"/>
      <c r="AR1000" s="92"/>
      <c r="AS1000" s="92"/>
      <c r="AT1000" s="92"/>
      <c r="AU1000" s="92"/>
    </row>
    <row r="1001" spans="1:47" ht="12.75" customHeight="1" x14ac:dyDescent="0.25">
      <c r="A1001" s="94"/>
      <c r="B1001" s="96"/>
      <c r="C1001" s="96"/>
      <c r="D1001" s="96"/>
      <c r="E1001" s="96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94"/>
      <c r="Z1001" s="94"/>
      <c r="AA1001" s="92"/>
      <c r="AB1001" s="92"/>
      <c r="AC1001" s="92"/>
      <c r="AD1001" s="92"/>
      <c r="AE1001" s="92"/>
      <c r="AF1001" s="92"/>
      <c r="AG1001" s="92"/>
      <c r="AH1001" s="92"/>
      <c r="AI1001" s="92"/>
      <c r="AJ1001" s="92"/>
      <c r="AK1001" s="92"/>
      <c r="AL1001" s="92"/>
      <c r="AM1001" s="92"/>
      <c r="AN1001" s="92"/>
      <c r="AO1001" s="92"/>
      <c r="AP1001" s="92"/>
      <c r="AQ1001" s="92"/>
      <c r="AR1001" s="92"/>
      <c r="AS1001" s="92"/>
      <c r="AT1001" s="92"/>
      <c r="AU1001" s="92"/>
    </row>
    <row r="1002" spans="1:47" ht="12.75" customHeight="1" x14ac:dyDescent="0.25">
      <c r="A1002" s="94"/>
      <c r="B1002" s="96"/>
      <c r="C1002" s="96"/>
      <c r="D1002" s="96"/>
      <c r="E1002" s="96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  <c r="S1002" s="94"/>
      <c r="T1002" s="94"/>
      <c r="U1002" s="94"/>
      <c r="V1002" s="94"/>
      <c r="W1002" s="94"/>
      <c r="X1002" s="94"/>
      <c r="Y1002" s="94"/>
      <c r="Z1002" s="94"/>
      <c r="AA1002" s="92"/>
      <c r="AB1002" s="92"/>
      <c r="AC1002" s="92"/>
      <c r="AD1002" s="92"/>
      <c r="AE1002" s="92"/>
      <c r="AF1002" s="92"/>
      <c r="AG1002" s="92"/>
      <c r="AH1002" s="92"/>
      <c r="AI1002" s="92"/>
      <c r="AJ1002" s="92"/>
      <c r="AK1002" s="92"/>
      <c r="AL1002" s="92"/>
      <c r="AM1002" s="92"/>
      <c r="AN1002" s="92"/>
      <c r="AO1002" s="92"/>
      <c r="AP1002" s="92"/>
      <c r="AQ1002" s="92"/>
      <c r="AR1002" s="92"/>
      <c r="AS1002" s="92"/>
      <c r="AT1002" s="92"/>
      <c r="AU1002" s="92"/>
    </row>
    <row r="1003" spans="1:47" ht="15" customHeight="1" x14ac:dyDescent="0.25">
      <c r="A1003" s="94"/>
      <c r="B1003" s="96"/>
      <c r="C1003" s="96"/>
      <c r="D1003" s="96"/>
      <c r="E1003" s="96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  <c r="S1003" s="94"/>
      <c r="T1003" s="94"/>
      <c r="U1003" s="94"/>
      <c r="V1003" s="94"/>
      <c r="W1003" s="94"/>
      <c r="X1003" s="94"/>
      <c r="Y1003" s="94"/>
      <c r="Z1003" s="94"/>
      <c r="AA1003" s="92"/>
    </row>
    <row r="1004" spans="1:47" ht="15" customHeight="1" x14ac:dyDescent="0.25">
      <c r="A1004" s="94"/>
      <c r="B1004" s="96"/>
      <c r="C1004" s="96"/>
      <c r="D1004" s="96"/>
      <c r="E1004" s="96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  <c r="S1004" s="94"/>
      <c r="T1004" s="94"/>
      <c r="U1004" s="94"/>
      <c r="V1004" s="94"/>
      <c r="W1004" s="94"/>
      <c r="X1004" s="94"/>
      <c r="Y1004" s="94"/>
      <c r="Z1004" s="94"/>
      <c r="AA1004" s="92"/>
    </row>
    <row r="1005" spans="1:47" ht="15" customHeight="1" x14ac:dyDescent="0.25">
      <c r="A1005" s="94"/>
      <c r="B1005" s="96"/>
      <c r="C1005" s="96"/>
      <c r="D1005" s="96"/>
      <c r="E1005" s="96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  <c r="S1005" s="94"/>
      <c r="T1005" s="94"/>
      <c r="U1005" s="94"/>
      <c r="V1005" s="94"/>
      <c r="W1005" s="94"/>
      <c r="X1005" s="94"/>
      <c r="Y1005" s="94"/>
      <c r="Z1005" s="94"/>
      <c r="AA1005" s="92"/>
    </row>
    <row r="1006" spans="1:47" ht="15" customHeight="1" x14ac:dyDescent="0.25">
      <c r="A1006" s="94"/>
      <c r="B1006" s="96"/>
      <c r="C1006" s="96"/>
      <c r="D1006" s="96"/>
      <c r="E1006" s="96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  <c r="S1006" s="94"/>
      <c r="T1006" s="94"/>
      <c r="U1006" s="94"/>
      <c r="V1006" s="94"/>
      <c r="W1006" s="94"/>
      <c r="X1006" s="94"/>
      <c r="Y1006" s="94"/>
      <c r="Z1006" s="94"/>
      <c r="AA1006" s="92"/>
    </row>
    <row r="1007" spans="1:47" ht="15" customHeight="1" x14ac:dyDescent="0.25">
      <c r="A1007" s="94"/>
      <c r="B1007" s="96"/>
      <c r="C1007" s="96"/>
      <c r="D1007" s="96"/>
      <c r="E1007" s="96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  <c r="S1007" s="94"/>
      <c r="T1007" s="94"/>
      <c r="U1007" s="94"/>
      <c r="V1007" s="94"/>
      <c r="W1007" s="94"/>
      <c r="X1007" s="94"/>
      <c r="Y1007" s="94"/>
      <c r="Z1007" s="94"/>
      <c r="AA1007" s="92"/>
    </row>
    <row r="1008" spans="1:47" ht="15" customHeight="1" x14ac:dyDescent="0.25">
      <c r="D1008" s="96"/>
    </row>
  </sheetData>
  <autoFilter ref="A3:AU81" xr:uid="{00000000-0001-0000-1D00-000000000000}"/>
  <mergeCells count="11">
    <mergeCell ref="AA2:AA3"/>
    <mergeCell ref="D83:E83"/>
    <mergeCell ref="D84:E84"/>
    <mergeCell ref="B1:E1"/>
    <mergeCell ref="X2:Z2"/>
    <mergeCell ref="U2:W2"/>
    <mergeCell ref="R2:T2"/>
    <mergeCell ref="O2:Q2"/>
    <mergeCell ref="L2:N2"/>
    <mergeCell ref="I2:K2"/>
    <mergeCell ref="F2:H2"/>
  </mergeCells>
  <conditionalFormatting sqref="F4:F81">
    <cfRule type="cellIs" dxfId="156" priority="3988" operator="greaterThan">
      <formula>$F$84</formula>
    </cfRule>
    <cfRule type="cellIs" dxfId="155" priority="3989" operator="lessThan">
      <formula>$F$83</formula>
    </cfRule>
  </conditionalFormatting>
  <conditionalFormatting sqref="I4:I81">
    <cfRule type="cellIs" dxfId="154" priority="3992" operator="greaterThan">
      <formula>$I$84</formula>
    </cfRule>
    <cfRule type="cellIs" dxfId="153" priority="3993" operator="lessThan">
      <formula>$I$83</formula>
    </cfRule>
  </conditionalFormatting>
  <conditionalFormatting sqref="L4:L81">
    <cfRule type="cellIs" dxfId="152" priority="3996" operator="greaterThan">
      <formula>$L$84</formula>
    </cfRule>
    <cfRule type="cellIs" dxfId="151" priority="3997" operator="lessThan">
      <formula>$L$83</formula>
    </cfRule>
  </conditionalFormatting>
  <conditionalFormatting sqref="O4:O81">
    <cfRule type="cellIs" dxfId="150" priority="4000" operator="greaterThan">
      <formula>$O$84</formula>
    </cfRule>
    <cfRule type="cellIs" dxfId="149" priority="4001" operator="lessThan">
      <formula>$O$83</formula>
    </cfRule>
  </conditionalFormatting>
  <conditionalFormatting sqref="R4:R81">
    <cfRule type="cellIs" dxfId="148" priority="4004" operator="greaterThan">
      <formula>$R$84</formula>
    </cfRule>
    <cfRule type="cellIs" dxfId="147" priority="4005" operator="lessThan">
      <formula>$R$83</formula>
    </cfRule>
  </conditionalFormatting>
  <conditionalFormatting sqref="U4:U81">
    <cfRule type="cellIs" dxfId="146" priority="4008" operator="greaterThan">
      <formula>$U$84</formula>
    </cfRule>
    <cfRule type="cellIs" dxfId="145" priority="4009" operator="lessThan">
      <formula>$U$83</formula>
    </cfRule>
  </conditionalFormatting>
  <conditionalFormatting sqref="X4:X81">
    <cfRule type="cellIs" dxfId="144" priority="4012" operator="greaterThan">
      <formula>$X$84</formula>
    </cfRule>
    <cfRule type="cellIs" dxfId="143" priority="4013" operator="lessThan">
      <formula>$X$83</formula>
    </cfRule>
  </conditionalFormatting>
  <conditionalFormatting sqref="G4:G81">
    <cfRule type="cellIs" dxfId="142" priority="4016" operator="greaterThan">
      <formula>$G$84</formula>
    </cfRule>
    <cfRule type="cellIs" dxfId="141" priority="4017" operator="lessThan">
      <formula>$G$83</formula>
    </cfRule>
  </conditionalFormatting>
  <conditionalFormatting sqref="K4:K81">
    <cfRule type="cellIs" dxfId="140" priority="4020" operator="greaterThan">
      <formula>$K$84</formula>
    </cfRule>
    <cfRule type="cellIs" dxfId="139" priority="4021" operator="lessThan">
      <formula>$K$83</formula>
    </cfRule>
  </conditionalFormatting>
  <conditionalFormatting sqref="M4:M81">
    <cfRule type="cellIs" dxfId="138" priority="4024" operator="greaterThan">
      <formula>$M$84</formula>
    </cfRule>
    <cfRule type="cellIs" dxfId="137" priority="4025" operator="lessThan">
      <formula>$M$83</formula>
    </cfRule>
  </conditionalFormatting>
  <conditionalFormatting sqref="Q4:Q81">
    <cfRule type="cellIs" dxfId="136" priority="4028" operator="greaterThan">
      <formula>$Q$84</formula>
    </cfRule>
    <cfRule type="cellIs" dxfId="135" priority="4029" operator="lessThan">
      <formula>$Q$83</formula>
    </cfRule>
  </conditionalFormatting>
  <conditionalFormatting sqref="S4:S81">
    <cfRule type="cellIs" dxfId="134" priority="4032" operator="greaterThan">
      <formula>$S$84</formula>
    </cfRule>
    <cfRule type="cellIs" dxfId="133" priority="4033" operator="lessThan">
      <formula>$S$83</formula>
    </cfRule>
  </conditionalFormatting>
  <conditionalFormatting sqref="V4:V81">
    <cfRule type="cellIs" dxfId="132" priority="4036" operator="greaterThan">
      <formula>$V$84</formula>
    </cfRule>
    <cfRule type="cellIs" dxfId="131" priority="4037" operator="lessThan">
      <formula>$V$83</formula>
    </cfRule>
  </conditionalFormatting>
  <conditionalFormatting sqref="Y4:Y81">
    <cfRule type="cellIs" dxfId="130" priority="4040" operator="greaterThan">
      <formula>$Y$84</formula>
    </cfRule>
  </conditionalFormatting>
  <conditionalFormatting sqref="Y4:Y81">
    <cfRule type="cellIs" dxfId="129" priority="4042" operator="lessThan">
      <formula>$Y$83</formula>
    </cfRule>
  </conditionalFormatting>
  <conditionalFormatting sqref="Z4:Z81">
    <cfRule type="cellIs" dxfId="128" priority="4044" operator="greaterThan">
      <formula>$Z$84</formula>
    </cfRule>
  </conditionalFormatting>
  <conditionalFormatting sqref="Z4:Z81">
    <cfRule type="cellIs" dxfId="127" priority="4046" operator="lessThan">
      <formula>$Z$83</formula>
    </cfRule>
  </conditionalFormatting>
  <conditionalFormatting sqref="H4:H81">
    <cfRule type="cellIs" dxfId="126" priority="4048" operator="greaterThan">
      <formula>$H$84</formula>
    </cfRule>
    <cfRule type="cellIs" dxfId="125" priority="4049" operator="lessThan">
      <formula>$H$83</formula>
    </cfRule>
  </conditionalFormatting>
  <conditionalFormatting sqref="J4:J81">
    <cfRule type="cellIs" dxfId="124" priority="4052" operator="greaterThan">
      <formula>$J$84</formula>
    </cfRule>
    <cfRule type="cellIs" dxfId="123" priority="4053" operator="lessThan">
      <formula>$J$83</formula>
    </cfRule>
  </conditionalFormatting>
  <conditionalFormatting sqref="N4:N81">
    <cfRule type="cellIs" dxfId="122" priority="4056" operator="greaterThan">
      <formula>$N$84</formula>
    </cfRule>
    <cfRule type="cellIs" dxfId="121" priority="4057" operator="lessThan">
      <formula>$N$83</formula>
    </cfRule>
  </conditionalFormatting>
  <conditionalFormatting sqref="P4:P81">
    <cfRule type="cellIs" dxfId="120" priority="4060" operator="greaterThan">
      <formula>$P$84</formula>
    </cfRule>
    <cfRule type="cellIs" dxfId="119" priority="4061" operator="lessThan">
      <formula>$P$83</formula>
    </cfRule>
  </conditionalFormatting>
  <conditionalFormatting sqref="T4:T81">
    <cfRule type="cellIs" dxfId="118" priority="4064" operator="greaterThan">
      <formula>$T$84</formula>
    </cfRule>
    <cfRule type="cellIs" dxfId="117" priority="4065" operator="lessThan">
      <formula>$T$83</formula>
    </cfRule>
  </conditionalFormatting>
  <conditionalFormatting sqref="W4:W81">
    <cfRule type="cellIs" dxfId="116" priority="4068" operator="greaterThan">
      <formula>$W$84</formula>
    </cfRule>
    <cfRule type="cellIs" dxfId="115" priority="4069" operator="lessThan">
      <formula>$W$83</formula>
    </cfRule>
  </conditionalFormatting>
  <pageMargins left="0.25" right="0.25" top="0.75" bottom="0.75" header="0.3" footer="0.3"/>
  <pageSetup paperSize="8" scale="65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4" operator="containsText" id="{BF69F9D2-D245-4956-8CDD-39CADFC4E8A3}">
            <xm:f>NOT(ISERROR(SEARCH("-",F4)))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F4:Z81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AG999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9.140625" hidden="1" customWidth="1"/>
    <col min="2" max="2" width="64" customWidth="1"/>
    <col min="3" max="3" width="8.42578125" customWidth="1"/>
    <col min="4" max="4" width="59.28515625" customWidth="1"/>
    <col min="5" max="5" width="10.28515625" customWidth="1"/>
    <col min="6" max="12" width="6.85546875" customWidth="1"/>
    <col min="13" max="13" width="14.140625" customWidth="1"/>
    <col min="14" max="33" width="8.85546875" customWidth="1"/>
  </cols>
  <sheetData>
    <row r="1" spans="1:33" ht="12.75" customHeight="1" x14ac:dyDescent="0.25">
      <c r="A1" s="94"/>
      <c r="B1" s="300" t="s">
        <v>617</v>
      </c>
      <c r="C1" s="300"/>
      <c r="D1" s="301"/>
      <c r="E1" s="30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ht="30.75" customHeight="1" x14ac:dyDescent="0.25">
      <c r="A2" s="209" t="s">
        <v>210</v>
      </c>
      <c r="B2" s="61" t="s">
        <v>211</v>
      </c>
      <c r="C2" s="61" t="s">
        <v>348</v>
      </c>
      <c r="D2" s="61" t="s">
        <v>213</v>
      </c>
      <c r="E2" s="61" t="s">
        <v>214</v>
      </c>
      <c r="F2" s="61" t="s">
        <v>3</v>
      </c>
      <c r="G2" s="61" t="s">
        <v>5</v>
      </c>
      <c r="H2" s="61" t="s">
        <v>7</v>
      </c>
      <c r="I2" s="61" t="s">
        <v>9</v>
      </c>
      <c r="J2" s="61" t="s">
        <v>11</v>
      </c>
      <c r="K2" s="61" t="s">
        <v>13</v>
      </c>
      <c r="L2" s="61" t="s">
        <v>15</v>
      </c>
      <c r="M2" s="53" t="s">
        <v>216</v>
      </c>
      <c r="N2" s="54"/>
      <c r="O2" s="54"/>
      <c r="P2" s="54"/>
      <c r="Q2" s="54"/>
      <c r="R2" s="54"/>
      <c r="S2" s="54"/>
      <c r="T2" s="54"/>
      <c r="U2" s="54"/>
      <c r="V2" s="54"/>
      <c r="W2" s="92"/>
      <c r="X2" s="92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2.75" customHeight="1" x14ac:dyDescent="0.25">
      <c r="A3" s="113">
        <v>2212</v>
      </c>
      <c r="B3" s="104" t="s">
        <v>54</v>
      </c>
      <c r="C3" s="113" t="s">
        <v>61</v>
      </c>
      <c r="D3" s="104" t="s">
        <v>62</v>
      </c>
      <c r="E3" s="104" t="s">
        <v>225</v>
      </c>
      <c r="F3" s="221">
        <v>5.9</v>
      </c>
      <c r="G3" s="221">
        <v>7.4</v>
      </c>
      <c r="H3" s="221">
        <v>7.7</v>
      </c>
      <c r="I3" s="221">
        <v>7.9</v>
      </c>
      <c r="J3" s="221">
        <v>9</v>
      </c>
      <c r="K3" s="221">
        <v>7.1</v>
      </c>
      <c r="L3" s="221">
        <v>8.1</v>
      </c>
      <c r="M3" s="266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ht="12.75" customHeight="1" x14ac:dyDescent="0.25">
      <c r="A4" s="113">
        <v>2046</v>
      </c>
      <c r="B4" s="104" t="s">
        <v>54</v>
      </c>
      <c r="C4" s="113" t="s">
        <v>61</v>
      </c>
      <c r="D4" s="104" t="s">
        <v>356</v>
      </c>
      <c r="E4" s="104" t="s">
        <v>226</v>
      </c>
      <c r="F4" s="221">
        <v>7.8</v>
      </c>
      <c r="G4" s="221">
        <v>8.8000000000000007</v>
      </c>
      <c r="H4" s="221">
        <v>8.5</v>
      </c>
      <c r="I4" s="221">
        <v>9.1</v>
      </c>
      <c r="J4" s="221">
        <v>9</v>
      </c>
      <c r="K4" s="221">
        <v>9.3000000000000007</v>
      </c>
      <c r="L4" s="221">
        <v>9</v>
      </c>
      <c r="M4" s="266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12.75" customHeight="1" x14ac:dyDescent="0.25">
      <c r="A5" s="113">
        <v>2011</v>
      </c>
      <c r="B5" s="104" t="s">
        <v>66</v>
      </c>
      <c r="C5" s="113" t="s">
        <v>61</v>
      </c>
      <c r="D5" s="104" t="s">
        <v>370</v>
      </c>
      <c r="E5" s="104" t="s">
        <v>234</v>
      </c>
      <c r="F5" s="221">
        <v>7.6</v>
      </c>
      <c r="G5" s="221">
        <v>9</v>
      </c>
      <c r="H5" s="221">
        <v>9</v>
      </c>
      <c r="I5" s="221">
        <v>8.9</v>
      </c>
      <c r="J5" s="221">
        <v>8.9</v>
      </c>
      <c r="K5" s="221">
        <v>9.1999999999999993</v>
      </c>
      <c r="L5" s="221">
        <v>9.1999999999999993</v>
      </c>
      <c r="M5" s="266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ht="12.75" customHeight="1" x14ac:dyDescent="0.25">
      <c r="A6" s="216">
        <v>2174</v>
      </c>
      <c r="B6" s="104" t="s">
        <v>66</v>
      </c>
      <c r="C6" s="113" t="s">
        <v>61</v>
      </c>
      <c r="D6" s="222" t="s">
        <v>76</v>
      </c>
      <c r="E6" s="104" t="s">
        <v>236</v>
      </c>
      <c r="F6" s="267" t="s">
        <v>543</v>
      </c>
      <c r="G6" s="221">
        <v>10</v>
      </c>
      <c r="H6" s="221">
        <v>10</v>
      </c>
      <c r="I6" s="221">
        <v>10</v>
      </c>
      <c r="J6" s="221">
        <v>10</v>
      </c>
      <c r="K6" s="221">
        <v>10</v>
      </c>
      <c r="L6" s="221">
        <v>10</v>
      </c>
      <c r="M6" s="266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ht="12.75" customHeight="1" x14ac:dyDescent="0.25">
      <c r="A7" s="113">
        <v>2218</v>
      </c>
      <c r="B7" s="104" t="s">
        <v>78</v>
      </c>
      <c r="C7" s="113" t="s">
        <v>61</v>
      </c>
      <c r="D7" s="104" t="s">
        <v>84</v>
      </c>
      <c r="E7" s="104" t="s">
        <v>243</v>
      </c>
      <c r="F7" s="221">
        <v>8.3000000000000007</v>
      </c>
      <c r="G7" s="221">
        <v>7.5</v>
      </c>
      <c r="H7" s="221">
        <v>8.8000000000000007</v>
      </c>
      <c r="I7" s="221">
        <v>9.6</v>
      </c>
      <c r="J7" s="221">
        <v>10</v>
      </c>
      <c r="K7" s="221">
        <v>9.8000000000000007</v>
      </c>
      <c r="L7" s="221">
        <v>9.9</v>
      </c>
      <c r="M7" s="266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ht="12.75" customHeight="1" x14ac:dyDescent="0.25">
      <c r="A8" s="113">
        <v>2215</v>
      </c>
      <c r="B8" s="104" t="s">
        <v>78</v>
      </c>
      <c r="C8" s="113" t="s">
        <v>61</v>
      </c>
      <c r="D8" s="104" t="s">
        <v>85</v>
      </c>
      <c r="E8" s="104" t="s">
        <v>244</v>
      </c>
      <c r="F8" s="221">
        <v>5.9</v>
      </c>
      <c r="G8" s="221">
        <v>6.9</v>
      </c>
      <c r="H8" s="221">
        <v>7.2</v>
      </c>
      <c r="I8" s="221">
        <v>7.1</v>
      </c>
      <c r="J8" s="221">
        <v>7.9</v>
      </c>
      <c r="K8" s="221">
        <v>7</v>
      </c>
      <c r="L8" s="221">
        <v>6.4</v>
      </c>
      <c r="M8" s="266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ht="12.75" customHeight="1" x14ac:dyDescent="0.25">
      <c r="A9" s="113">
        <v>2231</v>
      </c>
      <c r="B9" s="104" t="s">
        <v>78</v>
      </c>
      <c r="C9" s="113" t="s">
        <v>61</v>
      </c>
      <c r="D9" s="104" t="s">
        <v>384</v>
      </c>
      <c r="E9" s="104" t="s">
        <v>245</v>
      </c>
      <c r="F9" s="221">
        <v>6.9</v>
      </c>
      <c r="G9" s="221">
        <v>8</v>
      </c>
      <c r="H9" s="221">
        <v>8.1999999999999993</v>
      </c>
      <c r="I9" s="221">
        <v>8.4</v>
      </c>
      <c r="J9" s="221">
        <v>8.1999999999999993</v>
      </c>
      <c r="K9" s="221">
        <v>8.1999999999999993</v>
      </c>
      <c r="L9" s="221">
        <v>7.5</v>
      </c>
      <c r="M9" s="266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ht="12.75" customHeight="1" x14ac:dyDescent="0.25">
      <c r="A10" s="113">
        <v>2232</v>
      </c>
      <c r="B10" s="104" t="s">
        <v>78</v>
      </c>
      <c r="C10" s="113" t="s">
        <v>61</v>
      </c>
      <c r="D10" s="104" t="s">
        <v>87</v>
      </c>
      <c r="E10" s="104" t="s">
        <v>247</v>
      </c>
      <c r="F10" s="221">
        <v>6.9</v>
      </c>
      <c r="G10" s="221">
        <v>8</v>
      </c>
      <c r="H10" s="221">
        <v>7.2</v>
      </c>
      <c r="I10" s="221">
        <v>7.1</v>
      </c>
      <c r="J10" s="221">
        <v>7.5</v>
      </c>
      <c r="K10" s="221">
        <v>6.9</v>
      </c>
      <c r="L10" s="221">
        <v>6.1</v>
      </c>
      <c r="M10" s="266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12.75" customHeight="1" x14ac:dyDescent="0.25">
      <c r="A11" s="113">
        <v>2057</v>
      </c>
      <c r="B11" s="104" t="s">
        <v>78</v>
      </c>
      <c r="C11" s="113" t="s">
        <v>61</v>
      </c>
      <c r="D11" s="104" t="s">
        <v>88</v>
      </c>
      <c r="E11" s="104" t="s">
        <v>250</v>
      </c>
      <c r="F11" s="221">
        <v>7.6</v>
      </c>
      <c r="G11" s="221">
        <v>8.4</v>
      </c>
      <c r="H11" s="221">
        <v>8.1999999999999993</v>
      </c>
      <c r="I11" s="221">
        <v>8.9</v>
      </c>
      <c r="J11" s="221">
        <v>9.8000000000000007</v>
      </c>
      <c r="K11" s="221">
        <v>9</v>
      </c>
      <c r="L11" s="221">
        <v>8.8000000000000007</v>
      </c>
      <c r="M11" s="266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ht="12.75" customHeight="1" x14ac:dyDescent="0.25">
      <c r="A12" s="113">
        <v>2069</v>
      </c>
      <c r="B12" s="104" t="s">
        <v>78</v>
      </c>
      <c r="C12" s="113" t="s">
        <v>61</v>
      </c>
      <c r="D12" s="104" t="s">
        <v>89</v>
      </c>
      <c r="E12" s="104" t="s">
        <v>251</v>
      </c>
      <c r="F12" s="221">
        <v>7.3</v>
      </c>
      <c r="G12" s="221">
        <v>7.7</v>
      </c>
      <c r="H12" s="221">
        <v>8.3000000000000007</v>
      </c>
      <c r="I12" s="221">
        <v>8.6</v>
      </c>
      <c r="J12" s="221">
        <v>8.9</v>
      </c>
      <c r="K12" s="221">
        <v>7.8</v>
      </c>
      <c r="L12" s="221">
        <v>7.7</v>
      </c>
      <c r="M12" s="266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ht="12.75" customHeight="1" x14ac:dyDescent="0.25">
      <c r="A13" s="113">
        <v>2070</v>
      </c>
      <c r="B13" s="104" t="s">
        <v>78</v>
      </c>
      <c r="C13" s="113" t="s">
        <v>61</v>
      </c>
      <c r="D13" s="104" t="s">
        <v>90</v>
      </c>
      <c r="E13" s="104" t="s">
        <v>252</v>
      </c>
      <c r="F13" s="221">
        <v>7.5</v>
      </c>
      <c r="G13" s="221">
        <v>7.9</v>
      </c>
      <c r="H13" s="221">
        <v>8.4</v>
      </c>
      <c r="I13" s="221">
        <v>8.3000000000000007</v>
      </c>
      <c r="J13" s="221">
        <v>9.4</v>
      </c>
      <c r="K13" s="221">
        <v>8.5</v>
      </c>
      <c r="L13" s="221">
        <v>7.9</v>
      </c>
      <c r="M13" s="266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ht="12.75" customHeight="1" x14ac:dyDescent="0.25">
      <c r="A14" s="113">
        <v>2042</v>
      </c>
      <c r="B14" s="104" t="s">
        <v>78</v>
      </c>
      <c r="C14" s="113" t="s">
        <v>61</v>
      </c>
      <c r="D14" s="104" t="s">
        <v>91</v>
      </c>
      <c r="E14" s="104" t="s">
        <v>253</v>
      </c>
      <c r="F14" s="221">
        <v>8</v>
      </c>
      <c r="G14" s="221">
        <v>8.1999999999999993</v>
      </c>
      <c r="H14" s="221">
        <v>8.4</v>
      </c>
      <c r="I14" s="221">
        <v>8.5</v>
      </c>
      <c r="J14" s="221">
        <v>8.6999999999999993</v>
      </c>
      <c r="K14" s="221">
        <v>8.3000000000000007</v>
      </c>
      <c r="L14" s="221">
        <v>8.6</v>
      </c>
      <c r="M14" s="266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ht="12.75" customHeight="1" x14ac:dyDescent="0.25">
      <c r="A15" s="113">
        <v>2159</v>
      </c>
      <c r="B15" s="104" t="s">
        <v>95</v>
      </c>
      <c r="C15" s="113" t="s">
        <v>61</v>
      </c>
      <c r="D15" s="104" t="s">
        <v>98</v>
      </c>
      <c r="E15" s="104" t="s">
        <v>256</v>
      </c>
      <c r="F15" s="221">
        <v>8.4</v>
      </c>
      <c r="G15" s="221">
        <v>8.9</v>
      </c>
      <c r="H15" s="221">
        <v>7.2</v>
      </c>
      <c r="I15" s="221">
        <v>9.3000000000000007</v>
      </c>
      <c r="J15" s="221">
        <v>9.3000000000000007</v>
      </c>
      <c r="K15" s="221">
        <v>6.4</v>
      </c>
      <c r="L15" s="221">
        <v>7.8</v>
      </c>
      <c r="M15" s="266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ht="12.75" customHeight="1" x14ac:dyDescent="0.25">
      <c r="A16" s="113">
        <v>2020</v>
      </c>
      <c r="B16" s="104" t="s">
        <v>95</v>
      </c>
      <c r="C16" s="113" t="s">
        <v>61</v>
      </c>
      <c r="D16" s="104" t="s">
        <v>99</v>
      </c>
      <c r="E16" s="104" t="s">
        <v>257</v>
      </c>
      <c r="F16" s="221">
        <v>9.6</v>
      </c>
      <c r="G16" s="221">
        <v>8.8000000000000007</v>
      </c>
      <c r="H16" s="221">
        <v>8.9</v>
      </c>
      <c r="I16" s="221">
        <v>9.1</v>
      </c>
      <c r="J16" s="221">
        <v>9.6999999999999993</v>
      </c>
      <c r="K16" s="221">
        <v>9.5</v>
      </c>
      <c r="L16" s="221">
        <v>8.3000000000000007</v>
      </c>
      <c r="M16" s="266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ht="12.75" customHeight="1" x14ac:dyDescent="0.25">
      <c r="A17" s="216">
        <v>2244</v>
      </c>
      <c r="B17" s="104" t="s">
        <v>101</v>
      </c>
      <c r="C17" s="113" t="s">
        <v>61</v>
      </c>
      <c r="D17" s="104" t="s">
        <v>103</v>
      </c>
      <c r="E17" s="104" t="s">
        <v>263</v>
      </c>
      <c r="F17" s="221">
        <v>9.5</v>
      </c>
      <c r="G17" s="221">
        <v>9.6999999999999993</v>
      </c>
      <c r="H17" s="221">
        <v>9.5</v>
      </c>
      <c r="I17" s="221">
        <v>9.8000000000000007</v>
      </c>
      <c r="J17" s="221">
        <v>9.8000000000000007</v>
      </c>
      <c r="K17" s="221">
        <v>9.8000000000000007</v>
      </c>
      <c r="L17" s="221">
        <v>9.5</v>
      </c>
      <c r="M17" s="266" t="s">
        <v>220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12.75" customHeight="1" x14ac:dyDescent="0.25">
      <c r="A18" s="113">
        <v>2234</v>
      </c>
      <c r="B18" s="104" t="s">
        <v>105</v>
      </c>
      <c r="C18" s="113" t="s">
        <v>61</v>
      </c>
      <c r="D18" s="104" t="s">
        <v>124</v>
      </c>
      <c r="E18" s="104" t="s">
        <v>269</v>
      </c>
      <c r="F18" s="221">
        <v>7.5</v>
      </c>
      <c r="G18" s="221">
        <v>7.3</v>
      </c>
      <c r="H18" s="221">
        <v>7.8</v>
      </c>
      <c r="I18" s="221">
        <v>8.1</v>
      </c>
      <c r="J18" s="221">
        <v>8.1999999999999993</v>
      </c>
      <c r="K18" s="221">
        <v>8.4</v>
      </c>
      <c r="L18" s="221">
        <v>7.9</v>
      </c>
      <c r="M18" s="266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ht="12.75" customHeight="1" x14ac:dyDescent="0.25">
      <c r="A19" s="113">
        <v>2024</v>
      </c>
      <c r="B19" s="104" t="s">
        <v>105</v>
      </c>
      <c r="C19" s="113" t="s">
        <v>61</v>
      </c>
      <c r="D19" s="104" t="s">
        <v>125</v>
      </c>
      <c r="E19" s="104" t="s">
        <v>270</v>
      </c>
      <c r="F19" s="221">
        <v>7.5</v>
      </c>
      <c r="G19" s="221">
        <v>8.6</v>
      </c>
      <c r="H19" s="221">
        <v>8.5</v>
      </c>
      <c r="I19" s="221">
        <v>9.1999999999999993</v>
      </c>
      <c r="J19" s="221">
        <v>9.1</v>
      </c>
      <c r="K19" s="221">
        <v>8</v>
      </c>
      <c r="L19" s="221">
        <v>9.1999999999999993</v>
      </c>
      <c r="M19" s="266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ht="12.75" customHeight="1" x14ac:dyDescent="0.25">
      <c r="A20" s="113">
        <v>2236</v>
      </c>
      <c r="B20" s="104" t="s">
        <v>105</v>
      </c>
      <c r="C20" s="113" t="s">
        <v>61</v>
      </c>
      <c r="D20" s="104" t="s">
        <v>107</v>
      </c>
      <c r="E20" s="104" t="s">
        <v>271</v>
      </c>
      <c r="F20" s="221">
        <v>5.9</v>
      </c>
      <c r="G20" s="221">
        <v>5.8</v>
      </c>
      <c r="H20" s="221">
        <v>7.8</v>
      </c>
      <c r="I20" s="221">
        <v>7.5</v>
      </c>
      <c r="J20" s="221">
        <v>9</v>
      </c>
      <c r="K20" s="221">
        <v>7.8</v>
      </c>
      <c r="L20" s="221">
        <v>6.6</v>
      </c>
      <c r="M20" s="266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12.75" customHeight="1" x14ac:dyDescent="0.25">
      <c r="A21" s="113">
        <v>2025</v>
      </c>
      <c r="B21" s="104" t="s">
        <v>105</v>
      </c>
      <c r="C21" s="113" t="s">
        <v>61</v>
      </c>
      <c r="D21" s="104" t="s">
        <v>126</v>
      </c>
      <c r="E21" s="104" t="s">
        <v>272</v>
      </c>
      <c r="F21" s="221">
        <v>8.1</v>
      </c>
      <c r="G21" s="221">
        <v>7.5</v>
      </c>
      <c r="H21" s="221">
        <v>8.1</v>
      </c>
      <c r="I21" s="221">
        <v>8.6</v>
      </c>
      <c r="J21" s="221">
        <v>9.1</v>
      </c>
      <c r="K21" s="221">
        <v>8.1999999999999993</v>
      </c>
      <c r="L21" s="221">
        <v>8</v>
      </c>
      <c r="M21" s="266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ht="12.75" customHeight="1" x14ac:dyDescent="0.25">
      <c r="A22" s="113">
        <v>2026</v>
      </c>
      <c r="B22" s="104" t="s">
        <v>105</v>
      </c>
      <c r="C22" s="113" t="s">
        <v>61</v>
      </c>
      <c r="D22" s="104" t="s">
        <v>111</v>
      </c>
      <c r="E22" s="104" t="s">
        <v>273</v>
      </c>
      <c r="F22" s="221">
        <v>7.4</v>
      </c>
      <c r="G22" s="221">
        <v>7.3</v>
      </c>
      <c r="H22" s="221">
        <v>7.6</v>
      </c>
      <c r="I22" s="221">
        <v>8.1999999999999993</v>
      </c>
      <c r="J22" s="221">
        <v>9.1999999999999993</v>
      </c>
      <c r="K22" s="221">
        <v>8.1</v>
      </c>
      <c r="L22" s="221">
        <v>7.2</v>
      </c>
      <c r="M22" s="266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ht="12.75" customHeight="1" x14ac:dyDescent="0.25">
      <c r="A23" s="113">
        <v>2027</v>
      </c>
      <c r="B23" s="104" t="s">
        <v>105</v>
      </c>
      <c r="C23" s="113" t="s">
        <v>61</v>
      </c>
      <c r="D23" s="104" t="s">
        <v>127</v>
      </c>
      <c r="E23" s="104" t="s">
        <v>276</v>
      </c>
      <c r="F23" s="221">
        <v>8.6</v>
      </c>
      <c r="G23" s="221">
        <v>8.3000000000000007</v>
      </c>
      <c r="H23" s="221">
        <v>8.4</v>
      </c>
      <c r="I23" s="221">
        <v>8.9</v>
      </c>
      <c r="J23" s="221">
        <v>9.1999999999999993</v>
      </c>
      <c r="K23" s="221">
        <v>9.3000000000000007</v>
      </c>
      <c r="L23" s="221">
        <v>8.3000000000000007</v>
      </c>
      <c r="M23" s="266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ht="12.75" customHeight="1" x14ac:dyDescent="0.25">
      <c r="A24" s="113">
        <v>2202</v>
      </c>
      <c r="B24" s="104" t="s">
        <v>105</v>
      </c>
      <c r="C24" s="113" t="s">
        <v>61</v>
      </c>
      <c r="D24" s="104" t="s">
        <v>128</v>
      </c>
      <c r="E24" s="104" t="s">
        <v>277</v>
      </c>
      <c r="F24" s="221">
        <v>8.1999999999999993</v>
      </c>
      <c r="G24" s="221">
        <v>8.9</v>
      </c>
      <c r="H24" s="221">
        <v>9.5</v>
      </c>
      <c r="I24" s="221">
        <v>9.4</v>
      </c>
      <c r="J24" s="221">
        <v>9.8000000000000007</v>
      </c>
      <c r="K24" s="221">
        <v>8.8000000000000007</v>
      </c>
      <c r="L24" s="221">
        <v>9.1</v>
      </c>
      <c r="M24" s="266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ht="12.75" customHeight="1" x14ac:dyDescent="0.25">
      <c r="A25" s="113">
        <v>2031</v>
      </c>
      <c r="B25" s="104" t="s">
        <v>105</v>
      </c>
      <c r="C25" s="113" t="s">
        <v>61</v>
      </c>
      <c r="D25" s="104" t="s">
        <v>118</v>
      </c>
      <c r="E25" s="104" t="s">
        <v>278</v>
      </c>
      <c r="F25" s="221">
        <v>8.6</v>
      </c>
      <c r="G25" s="221">
        <v>8.1</v>
      </c>
      <c r="H25" s="221">
        <v>8.6</v>
      </c>
      <c r="I25" s="221">
        <v>9.1</v>
      </c>
      <c r="J25" s="221">
        <v>9.6999999999999993</v>
      </c>
      <c r="K25" s="221">
        <v>9.3000000000000007</v>
      </c>
      <c r="L25" s="221">
        <v>9.6</v>
      </c>
      <c r="M25" s="266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ht="12.75" customHeight="1" x14ac:dyDescent="0.25">
      <c r="A26" s="113">
        <v>2033</v>
      </c>
      <c r="B26" s="104" t="s">
        <v>105</v>
      </c>
      <c r="C26" s="113" t="s">
        <v>61</v>
      </c>
      <c r="D26" s="104" t="s">
        <v>129</v>
      </c>
      <c r="E26" s="104" t="s">
        <v>279</v>
      </c>
      <c r="F26" s="221">
        <v>8.6</v>
      </c>
      <c r="G26" s="221">
        <v>8.3000000000000007</v>
      </c>
      <c r="H26" s="221">
        <v>8.3000000000000007</v>
      </c>
      <c r="I26" s="221">
        <v>8.9</v>
      </c>
      <c r="J26" s="221">
        <v>8.6</v>
      </c>
      <c r="K26" s="221">
        <v>9.1999999999999993</v>
      </c>
      <c r="L26" s="221">
        <v>8.4</v>
      </c>
      <c r="M26" s="266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ht="12.75" customHeight="1" x14ac:dyDescent="0.25">
      <c r="A27" s="113">
        <v>2034</v>
      </c>
      <c r="B27" s="104" t="s">
        <v>105</v>
      </c>
      <c r="C27" s="113" t="s">
        <v>61</v>
      </c>
      <c r="D27" s="104" t="s">
        <v>121</v>
      </c>
      <c r="E27" s="104" t="s">
        <v>280</v>
      </c>
      <c r="F27" s="221">
        <v>7.3</v>
      </c>
      <c r="G27" s="221">
        <v>7.1</v>
      </c>
      <c r="H27" s="221">
        <v>7.2</v>
      </c>
      <c r="I27" s="221">
        <v>7.6</v>
      </c>
      <c r="J27" s="221">
        <v>8</v>
      </c>
      <c r="K27" s="221">
        <v>7.9</v>
      </c>
      <c r="L27" s="221">
        <v>7</v>
      </c>
      <c r="M27" s="266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ht="12.75" customHeight="1" x14ac:dyDescent="0.25">
      <c r="A28" s="113">
        <v>2035</v>
      </c>
      <c r="B28" s="104" t="s">
        <v>105</v>
      </c>
      <c r="C28" s="113" t="s">
        <v>61</v>
      </c>
      <c r="D28" s="104" t="s">
        <v>122</v>
      </c>
      <c r="E28" s="104" t="s">
        <v>281</v>
      </c>
      <c r="F28" s="221">
        <v>6.6</v>
      </c>
      <c r="G28" s="221">
        <v>7</v>
      </c>
      <c r="H28" s="221">
        <v>7</v>
      </c>
      <c r="I28" s="221">
        <v>7.8</v>
      </c>
      <c r="J28" s="221">
        <v>7.7</v>
      </c>
      <c r="K28" s="221">
        <v>7.3</v>
      </c>
      <c r="L28" s="221">
        <v>6.4</v>
      </c>
      <c r="M28" s="266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ht="12.75" customHeight="1" x14ac:dyDescent="0.25">
      <c r="A29" s="113">
        <v>2036</v>
      </c>
      <c r="B29" s="104" t="s">
        <v>105</v>
      </c>
      <c r="C29" s="113" t="s">
        <v>61</v>
      </c>
      <c r="D29" s="104" t="s">
        <v>123</v>
      </c>
      <c r="E29" s="104" t="s">
        <v>282</v>
      </c>
      <c r="F29" s="221">
        <v>7.8</v>
      </c>
      <c r="G29" s="221">
        <v>7.7</v>
      </c>
      <c r="H29" s="221">
        <v>7.7</v>
      </c>
      <c r="I29" s="221">
        <v>8.1</v>
      </c>
      <c r="J29" s="221">
        <v>8.1</v>
      </c>
      <c r="K29" s="221">
        <v>7.7</v>
      </c>
      <c r="L29" s="221">
        <v>7.3</v>
      </c>
      <c r="M29" s="266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ht="12.75" customHeight="1" x14ac:dyDescent="0.25">
      <c r="A30" s="113">
        <v>2010</v>
      </c>
      <c r="B30" s="104" t="s">
        <v>130</v>
      </c>
      <c r="C30" s="113" t="s">
        <v>61</v>
      </c>
      <c r="D30" s="104" t="s">
        <v>131</v>
      </c>
      <c r="E30" s="104" t="s">
        <v>285</v>
      </c>
      <c r="F30" s="221">
        <v>8.1999999999999993</v>
      </c>
      <c r="G30" s="221">
        <v>7.4</v>
      </c>
      <c r="H30" s="221">
        <v>8.4</v>
      </c>
      <c r="I30" s="221">
        <v>9.1</v>
      </c>
      <c r="J30" s="221">
        <v>8.4</v>
      </c>
      <c r="K30" s="221">
        <v>9.5</v>
      </c>
      <c r="L30" s="221">
        <v>8.1999999999999993</v>
      </c>
      <c r="M30" s="266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ht="12.75" customHeight="1" x14ac:dyDescent="0.25">
      <c r="A31" s="113">
        <v>2158</v>
      </c>
      <c r="B31" s="104" t="s">
        <v>130</v>
      </c>
      <c r="C31" s="113" t="s">
        <v>61</v>
      </c>
      <c r="D31" s="104" t="s">
        <v>132</v>
      </c>
      <c r="E31" s="104" t="s">
        <v>286</v>
      </c>
      <c r="F31" s="221">
        <v>8.5</v>
      </c>
      <c r="G31" s="221">
        <v>8.6</v>
      </c>
      <c r="H31" s="221">
        <v>9</v>
      </c>
      <c r="I31" s="221">
        <v>9.1</v>
      </c>
      <c r="J31" s="221">
        <v>9.5</v>
      </c>
      <c r="K31" s="221">
        <v>8.6</v>
      </c>
      <c r="L31" s="221">
        <v>8.1999999999999993</v>
      </c>
      <c r="M31" s="266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12.75" customHeight="1" x14ac:dyDescent="0.25">
      <c r="A32" s="113">
        <v>2153</v>
      </c>
      <c r="B32" s="104" t="s">
        <v>133</v>
      </c>
      <c r="C32" s="113" t="s">
        <v>61</v>
      </c>
      <c r="D32" s="104" t="s">
        <v>140</v>
      </c>
      <c r="E32" s="104" t="s">
        <v>289</v>
      </c>
      <c r="F32" s="221">
        <v>8.5</v>
      </c>
      <c r="G32" s="221">
        <v>9.4</v>
      </c>
      <c r="H32" s="221">
        <v>9</v>
      </c>
      <c r="I32" s="221">
        <v>9.4</v>
      </c>
      <c r="J32" s="221">
        <v>9.1999999999999993</v>
      </c>
      <c r="K32" s="221">
        <v>9.1</v>
      </c>
      <c r="L32" s="221">
        <v>8.9</v>
      </c>
      <c r="M32" s="266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ht="12.75" customHeight="1" x14ac:dyDescent="0.25">
      <c r="A33" s="216">
        <v>2243</v>
      </c>
      <c r="B33" s="104" t="s">
        <v>141</v>
      </c>
      <c r="C33" s="113" t="s">
        <v>61</v>
      </c>
      <c r="D33" s="104" t="s">
        <v>148</v>
      </c>
      <c r="E33" s="104" t="s">
        <v>292</v>
      </c>
      <c r="F33" s="221">
        <v>7</v>
      </c>
      <c r="G33" s="221">
        <v>9.5</v>
      </c>
      <c r="H33" s="221">
        <v>9.8000000000000007</v>
      </c>
      <c r="I33" s="221">
        <v>9.8000000000000007</v>
      </c>
      <c r="J33" s="221">
        <v>10</v>
      </c>
      <c r="K33" s="221">
        <v>10</v>
      </c>
      <c r="L33" s="221">
        <v>9.9</v>
      </c>
      <c r="M33" s="266" t="s">
        <v>220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ht="12.75" customHeight="1" x14ac:dyDescent="0.25">
      <c r="A34" s="113">
        <v>2150</v>
      </c>
      <c r="B34" s="104" t="s">
        <v>141</v>
      </c>
      <c r="C34" s="113" t="s">
        <v>61</v>
      </c>
      <c r="D34" s="104" t="s">
        <v>460</v>
      </c>
      <c r="E34" s="104" t="s">
        <v>293</v>
      </c>
      <c r="F34" s="221">
        <v>7.2</v>
      </c>
      <c r="G34" s="221">
        <v>7.5</v>
      </c>
      <c r="H34" s="221">
        <v>7.7</v>
      </c>
      <c r="I34" s="221">
        <v>8.3000000000000007</v>
      </c>
      <c r="J34" s="221">
        <v>8.6</v>
      </c>
      <c r="K34" s="221">
        <v>8.6999999999999993</v>
      </c>
      <c r="L34" s="221">
        <v>8.6</v>
      </c>
      <c r="M34" s="266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ht="12.75" customHeight="1" x14ac:dyDescent="0.25">
      <c r="A35" s="113">
        <v>2238</v>
      </c>
      <c r="B35" s="104" t="s">
        <v>141</v>
      </c>
      <c r="C35" s="113" t="s">
        <v>61</v>
      </c>
      <c r="D35" s="104" t="s">
        <v>150</v>
      </c>
      <c r="E35" s="104" t="s">
        <v>294</v>
      </c>
      <c r="F35" s="221">
        <v>8.3000000000000007</v>
      </c>
      <c r="G35" s="221">
        <v>7.7</v>
      </c>
      <c r="H35" s="221">
        <v>8</v>
      </c>
      <c r="I35" s="221">
        <v>8.1999999999999993</v>
      </c>
      <c r="J35" s="221">
        <v>7.8</v>
      </c>
      <c r="K35" s="221">
        <v>8.3000000000000007</v>
      </c>
      <c r="L35" s="221">
        <v>7.4</v>
      </c>
      <c r="M35" s="266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ht="12.75" customHeight="1" x14ac:dyDescent="0.25">
      <c r="A36" s="113">
        <v>2059</v>
      </c>
      <c r="B36" s="104" t="s">
        <v>141</v>
      </c>
      <c r="C36" s="113" t="s">
        <v>61</v>
      </c>
      <c r="D36" s="104" t="s">
        <v>463</v>
      </c>
      <c r="E36" s="104" t="s">
        <v>293</v>
      </c>
      <c r="F36" s="221">
        <v>7.6</v>
      </c>
      <c r="G36" s="221">
        <v>8.5</v>
      </c>
      <c r="H36" s="221">
        <v>8.3000000000000007</v>
      </c>
      <c r="I36" s="221">
        <v>8.3000000000000007</v>
      </c>
      <c r="J36" s="221">
        <v>8.6999999999999993</v>
      </c>
      <c r="K36" s="221">
        <v>8.6</v>
      </c>
      <c r="L36" s="221">
        <v>8.4</v>
      </c>
      <c r="M36" s="266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ht="12.75" customHeight="1" x14ac:dyDescent="0.25">
      <c r="A37" s="113">
        <v>2148</v>
      </c>
      <c r="B37" s="104" t="s">
        <v>141</v>
      </c>
      <c r="C37" s="113" t="s">
        <v>61</v>
      </c>
      <c r="D37" s="104" t="s">
        <v>152</v>
      </c>
      <c r="E37" s="104" t="s">
        <v>295</v>
      </c>
      <c r="F37" s="221">
        <v>7.8</v>
      </c>
      <c r="G37" s="221">
        <v>6.8</v>
      </c>
      <c r="H37" s="221">
        <v>7.3</v>
      </c>
      <c r="I37" s="221">
        <v>8</v>
      </c>
      <c r="J37" s="221">
        <v>8.6999999999999993</v>
      </c>
      <c r="K37" s="221">
        <v>7.9</v>
      </c>
      <c r="L37" s="221">
        <v>7.7</v>
      </c>
      <c r="M37" s="266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ht="12.75" customHeight="1" x14ac:dyDescent="0.25">
      <c r="A38" s="113">
        <v>2110</v>
      </c>
      <c r="B38" s="104" t="s">
        <v>153</v>
      </c>
      <c r="C38" s="113" t="s">
        <v>61</v>
      </c>
      <c r="D38" s="222" t="s">
        <v>156</v>
      </c>
      <c r="E38" s="104" t="s">
        <v>298</v>
      </c>
      <c r="F38" s="221">
        <v>9.1999999999999993</v>
      </c>
      <c r="G38" s="221">
        <v>9.9</v>
      </c>
      <c r="H38" s="221">
        <v>9.8000000000000007</v>
      </c>
      <c r="I38" s="221">
        <v>9.8000000000000007</v>
      </c>
      <c r="J38" s="221">
        <v>9.8000000000000007</v>
      </c>
      <c r="K38" s="221">
        <v>9.6</v>
      </c>
      <c r="L38" s="221">
        <v>9.3000000000000007</v>
      </c>
      <c r="M38" s="266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ht="12.75" customHeight="1" x14ac:dyDescent="0.25">
      <c r="A39" s="113">
        <v>2105</v>
      </c>
      <c r="B39" s="104" t="s">
        <v>153</v>
      </c>
      <c r="C39" s="113" t="s">
        <v>61</v>
      </c>
      <c r="D39" s="104" t="s">
        <v>157</v>
      </c>
      <c r="E39" s="104" t="s">
        <v>235</v>
      </c>
      <c r="F39" s="221">
        <v>8.9</v>
      </c>
      <c r="G39" s="221">
        <v>8.6999999999999993</v>
      </c>
      <c r="H39" s="221">
        <v>9</v>
      </c>
      <c r="I39" s="221">
        <v>8.6999999999999993</v>
      </c>
      <c r="J39" s="221">
        <v>9.6</v>
      </c>
      <c r="K39" s="221">
        <v>9.8000000000000007</v>
      </c>
      <c r="L39" s="221">
        <v>9.5</v>
      </c>
      <c r="M39" s="266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ht="12.75" customHeight="1" x14ac:dyDescent="0.25">
      <c r="A40" s="113">
        <v>2229</v>
      </c>
      <c r="B40" s="104" t="s">
        <v>153</v>
      </c>
      <c r="C40" s="113" t="s">
        <v>61</v>
      </c>
      <c r="D40" s="104" t="s">
        <v>158</v>
      </c>
      <c r="E40" s="104" t="s">
        <v>299</v>
      </c>
      <c r="F40" s="221">
        <v>8.9</v>
      </c>
      <c r="G40" s="221">
        <v>7.5</v>
      </c>
      <c r="H40" s="221">
        <v>8.3000000000000007</v>
      </c>
      <c r="I40" s="221">
        <v>8.8000000000000007</v>
      </c>
      <c r="J40" s="221">
        <v>8.9</v>
      </c>
      <c r="K40" s="221">
        <v>8.8000000000000007</v>
      </c>
      <c r="L40" s="221">
        <v>9</v>
      </c>
      <c r="M40" s="266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ht="12.75" customHeight="1" x14ac:dyDescent="0.25">
      <c r="A41" s="113">
        <v>2056</v>
      </c>
      <c r="B41" s="104" t="s">
        <v>153</v>
      </c>
      <c r="C41" s="113" t="s">
        <v>61</v>
      </c>
      <c r="D41" s="104" t="s">
        <v>159</v>
      </c>
      <c r="E41" s="104" t="s">
        <v>300</v>
      </c>
      <c r="F41" s="221">
        <v>8</v>
      </c>
      <c r="G41" s="221">
        <v>8.1999999999999993</v>
      </c>
      <c r="H41" s="221">
        <v>6.7</v>
      </c>
      <c r="I41" s="221">
        <v>8.1</v>
      </c>
      <c r="J41" s="221">
        <v>9.5</v>
      </c>
      <c r="K41" s="221">
        <v>8.9</v>
      </c>
      <c r="L41" s="221">
        <v>9.1999999999999993</v>
      </c>
      <c r="M41" s="266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ht="12.75" customHeight="1" x14ac:dyDescent="0.25">
      <c r="A42" s="113">
        <v>2196</v>
      </c>
      <c r="B42" s="104" t="s">
        <v>160</v>
      </c>
      <c r="C42" s="113" t="s">
        <v>61</v>
      </c>
      <c r="D42" s="104" t="s">
        <v>163</v>
      </c>
      <c r="E42" s="104" t="s">
        <v>235</v>
      </c>
      <c r="F42" s="221">
        <v>7.5</v>
      </c>
      <c r="G42" s="221">
        <v>7.3</v>
      </c>
      <c r="H42" s="221">
        <v>7.2</v>
      </c>
      <c r="I42" s="221">
        <v>7.5</v>
      </c>
      <c r="J42" s="221">
        <v>8.3000000000000007</v>
      </c>
      <c r="K42" s="221">
        <v>7.3</v>
      </c>
      <c r="L42" s="221">
        <v>7.2</v>
      </c>
      <c r="M42" s="266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ht="12.75" customHeight="1" x14ac:dyDescent="0.25">
      <c r="A43" s="113">
        <v>2195</v>
      </c>
      <c r="B43" s="104" t="s">
        <v>160</v>
      </c>
      <c r="C43" s="113" t="s">
        <v>61</v>
      </c>
      <c r="D43" s="104" t="s">
        <v>164</v>
      </c>
      <c r="E43" s="104" t="s">
        <v>235</v>
      </c>
      <c r="F43" s="221">
        <v>8.9</v>
      </c>
      <c r="G43" s="221">
        <v>7.3</v>
      </c>
      <c r="H43" s="221">
        <v>8.9</v>
      </c>
      <c r="I43" s="221">
        <v>9.4</v>
      </c>
      <c r="J43" s="221">
        <v>9.4</v>
      </c>
      <c r="K43" s="221">
        <v>8.9</v>
      </c>
      <c r="L43" s="221">
        <v>8.6</v>
      </c>
      <c r="M43" s="266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ht="12.75" customHeight="1" x14ac:dyDescent="0.25">
      <c r="A44" s="113">
        <v>2012</v>
      </c>
      <c r="B44" s="104" t="s">
        <v>160</v>
      </c>
      <c r="C44" s="113" t="s">
        <v>61</v>
      </c>
      <c r="D44" s="104" t="s">
        <v>478</v>
      </c>
      <c r="E44" s="104" t="s">
        <v>306</v>
      </c>
      <c r="F44" s="221">
        <v>8.3000000000000007</v>
      </c>
      <c r="G44" s="221">
        <v>6.9</v>
      </c>
      <c r="H44" s="221">
        <v>7.5</v>
      </c>
      <c r="I44" s="221">
        <v>9.5</v>
      </c>
      <c r="J44" s="221">
        <v>9.6</v>
      </c>
      <c r="K44" s="221">
        <v>8.3000000000000007</v>
      </c>
      <c r="L44" s="221">
        <v>8.6</v>
      </c>
      <c r="M44" s="266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ht="12.75" customHeight="1" x14ac:dyDescent="0.25">
      <c r="A45" s="216">
        <v>2245</v>
      </c>
      <c r="B45" s="104" t="s">
        <v>160</v>
      </c>
      <c r="C45" s="113" t="s">
        <v>61</v>
      </c>
      <c r="D45" s="104" t="s">
        <v>166</v>
      </c>
      <c r="E45" s="104" t="s">
        <v>307</v>
      </c>
      <c r="F45" s="221">
        <v>9.1</v>
      </c>
      <c r="G45" s="221">
        <v>9</v>
      </c>
      <c r="H45" s="221">
        <v>9.4</v>
      </c>
      <c r="I45" s="221">
        <v>9.5</v>
      </c>
      <c r="J45" s="221">
        <v>9.6999999999999993</v>
      </c>
      <c r="K45" s="221">
        <v>9.1999999999999993</v>
      </c>
      <c r="L45" s="221">
        <v>9.5</v>
      </c>
      <c r="M45" s="266" t="s">
        <v>220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ht="12.75" customHeight="1" x14ac:dyDescent="0.25">
      <c r="A46" s="113">
        <v>2063</v>
      </c>
      <c r="B46" s="104" t="s">
        <v>169</v>
      </c>
      <c r="C46" s="113" t="s">
        <v>61</v>
      </c>
      <c r="D46" s="104" t="s">
        <v>177</v>
      </c>
      <c r="E46" s="104" t="s">
        <v>314</v>
      </c>
      <c r="F46" s="221">
        <v>7</v>
      </c>
      <c r="G46" s="221">
        <v>7</v>
      </c>
      <c r="H46" s="221">
        <v>7.1</v>
      </c>
      <c r="I46" s="221">
        <v>7.4</v>
      </c>
      <c r="J46" s="221">
        <v>7.6</v>
      </c>
      <c r="K46" s="221">
        <v>7.4</v>
      </c>
      <c r="L46" s="221">
        <v>7.1</v>
      </c>
      <c r="M46" s="266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ht="12.75" customHeight="1" x14ac:dyDescent="0.25">
      <c r="A47" s="113">
        <v>2064</v>
      </c>
      <c r="B47" s="104" t="s">
        <v>169</v>
      </c>
      <c r="C47" s="113" t="s">
        <v>61</v>
      </c>
      <c r="D47" s="104" t="s">
        <v>178</v>
      </c>
      <c r="E47" s="104" t="s">
        <v>315</v>
      </c>
      <c r="F47" s="221">
        <v>7</v>
      </c>
      <c r="G47" s="221">
        <v>6.8</v>
      </c>
      <c r="H47" s="221">
        <v>6.8</v>
      </c>
      <c r="I47" s="221">
        <v>7.3</v>
      </c>
      <c r="J47" s="221">
        <v>7.4</v>
      </c>
      <c r="K47" s="221">
        <v>7.3</v>
      </c>
      <c r="L47" s="221">
        <v>7</v>
      </c>
      <c r="M47" s="266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ht="12.75" customHeight="1" x14ac:dyDescent="0.25">
      <c r="A48" s="113">
        <v>2235</v>
      </c>
      <c r="B48" s="104" t="s">
        <v>169</v>
      </c>
      <c r="C48" s="113" t="s">
        <v>61</v>
      </c>
      <c r="D48" s="104" t="s">
        <v>179</v>
      </c>
      <c r="E48" s="104" t="s">
        <v>317</v>
      </c>
      <c r="F48" s="221">
        <v>6.7</v>
      </c>
      <c r="G48" s="221">
        <v>5.9</v>
      </c>
      <c r="H48" s="221">
        <v>5.7</v>
      </c>
      <c r="I48" s="221">
        <v>7.6</v>
      </c>
      <c r="J48" s="221">
        <v>7.7</v>
      </c>
      <c r="K48" s="221">
        <v>7.5</v>
      </c>
      <c r="L48" s="221">
        <v>5.3</v>
      </c>
      <c r="M48" s="266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33" ht="12.75" customHeight="1" x14ac:dyDescent="0.25">
      <c r="A49" s="113">
        <v>2205</v>
      </c>
      <c r="B49" s="104" t="s">
        <v>169</v>
      </c>
      <c r="C49" s="113" t="s">
        <v>61</v>
      </c>
      <c r="D49" s="104" t="s">
        <v>180</v>
      </c>
      <c r="E49" s="104" t="s">
        <v>318</v>
      </c>
      <c r="F49" s="221">
        <v>7.9</v>
      </c>
      <c r="G49" s="221">
        <v>8</v>
      </c>
      <c r="H49" s="221">
        <v>8</v>
      </c>
      <c r="I49" s="221">
        <v>6.9</v>
      </c>
      <c r="J49" s="221">
        <v>7.9</v>
      </c>
      <c r="K49" s="221">
        <v>8.1</v>
      </c>
      <c r="L49" s="221">
        <v>8.1</v>
      </c>
      <c r="M49" s="266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33" ht="12.75" customHeight="1" x14ac:dyDescent="0.25">
      <c r="A50" s="113">
        <v>2139</v>
      </c>
      <c r="B50" s="104" t="s">
        <v>181</v>
      </c>
      <c r="C50" s="113" t="s">
        <v>61</v>
      </c>
      <c r="D50" s="104" t="s">
        <v>183</v>
      </c>
      <c r="E50" s="104" t="s">
        <v>321</v>
      </c>
      <c r="F50" s="221">
        <v>6.4</v>
      </c>
      <c r="G50" s="221">
        <v>7.2</v>
      </c>
      <c r="H50" s="221">
        <v>6.6</v>
      </c>
      <c r="I50" s="221">
        <v>7.8</v>
      </c>
      <c r="J50" s="221">
        <v>7.8</v>
      </c>
      <c r="K50" s="221">
        <v>7.5</v>
      </c>
      <c r="L50" s="221">
        <v>6.7</v>
      </c>
      <c r="M50" s="266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33" ht="12.75" customHeight="1" x14ac:dyDescent="0.25">
      <c r="A51" s="113">
        <v>2040</v>
      </c>
      <c r="B51" s="104" t="s">
        <v>181</v>
      </c>
      <c r="C51" s="113" t="s">
        <v>61</v>
      </c>
      <c r="D51" s="104" t="s">
        <v>501</v>
      </c>
      <c r="E51" s="104" t="s">
        <v>322</v>
      </c>
      <c r="F51" s="221">
        <v>7.1</v>
      </c>
      <c r="G51" s="221">
        <v>8</v>
      </c>
      <c r="H51" s="221">
        <v>8.5</v>
      </c>
      <c r="I51" s="221">
        <v>8.6</v>
      </c>
      <c r="J51" s="221">
        <v>9</v>
      </c>
      <c r="K51" s="221">
        <v>8.1</v>
      </c>
      <c r="L51" s="221">
        <v>8</v>
      </c>
      <c r="M51" s="266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ht="12.75" customHeight="1" x14ac:dyDescent="0.25">
      <c r="A52" s="113">
        <v>2163</v>
      </c>
      <c r="B52" s="104" t="s">
        <v>181</v>
      </c>
      <c r="C52" s="113" t="s">
        <v>61</v>
      </c>
      <c r="D52" s="104" t="s">
        <v>503</v>
      </c>
      <c r="E52" s="104" t="s">
        <v>323</v>
      </c>
      <c r="F52" s="221">
        <v>7.2</v>
      </c>
      <c r="G52" s="221">
        <v>7.7</v>
      </c>
      <c r="H52" s="221">
        <v>7.6</v>
      </c>
      <c r="I52" s="221">
        <v>8.1</v>
      </c>
      <c r="J52" s="221">
        <v>8.1</v>
      </c>
      <c r="K52" s="221">
        <v>8.3000000000000007</v>
      </c>
      <c r="L52" s="221">
        <v>7.9</v>
      </c>
      <c r="M52" s="266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33" ht="12.75" customHeight="1" x14ac:dyDescent="0.25">
      <c r="A53" s="113">
        <v>2050</v>
      </c>
      <c r="B53" s="104" t="s">
        <v>186</v>
      </c>
      <c r="C53" s="113" t="s">
        <v>61</v>
      </c>
      <c r="D53" s="104" t="s">
        <v>510</v>
      </c>
      <c r="E53" s="104" t="s">
        <v>327</v>
      </c>
      <c r="F53" s="221">
        <v>7.5</v>
      </c>
      <c r="G53" s="221">
        <v>7.9</v>
      </c>
      <c r="H53" s="221">
        <v>8.1999999999999993</v>
      </c>
      <c r="I53" s="221">
        <v>8.4</v>
      </c>
      <c r="J53" s="221">
        <v>8.9</v>
      </c>
      <c r="K53" s="221">
        <v>8.3000000000000007</v>
      </c>
      <c r="L53" s="221">
        <v>8</v>
      </c>
      <c r="M53" s="266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33" ht="12.75" customHeight="1" x14ac:dyDescent="0.25">
      <c r="A54" s="113">
        <v>2048</v>
      </c>
      <c r="B54" s="104" t="s">
        <v>186</v>
      </c>
      <c r="C54" s="113" t="s">
        <v>61</v>
      </c>
      <c r="D54" s="104" t="s">
        <v>192</v>
      </c>
      <c r="E54" s="104" t="s">
        <v>327</v>
      </c>
      <c r="F54" s="221">
        <v>7.7</v>
      </c>
      <c r="G54" s="221">
        <v>7.6</v>
      </c>
      <c r="H54" s="221">
        <v>8.1</v>
      </c>
      <c r="I54" s="221">
        <v>8.4</v>
      </c>
      <c r="J54" s="221">
        <v>8.4</v>
      </c>
      <c r="K54" s="221">
        <v>8.3000000000000007</v>
      </c>
      <c r="L54" s="221">
        <v>7.8</v>
      </c>
      <c r="M54" s="266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33" ht="12.75" customHeight="1" x14ac:dyDescent="0.25">
      <c r="A55" s="113">
        <v>2149</v>
      </c>
      <c r="B55" s="104" t="s">
        <v>186</v>
      </c>
      <c r="C55" s="113" t="s">
        <v>61</v>
      </c>
      <c r="D55" s="104" t="s">
        <v>193</v>
      </c>
      <c r="E55" s="104" t="s">
        <v>327</v>
      </c>
      <c r="F55" s="221">
        <v>7</v>
      </c>
      <c r="G55" s="221">
        <v>7.5</v>
      </c>
      <c r="H55" s="221">
        <v>7.6</v>
      </c>
      <c r="I55" s="221">
        <v>8.1</v>
      </c>
      <c r="J55" s="221">
        <v>8</v>
      </c>
      <c r="K55" s="221">
        <v>7.8</v>
      </c>
      <c r="L55" s="221">
        <v>7.5</v>
      </c>
      <c r="M55" s="266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33" ht="12.75" customHeight="1" x14ac:dyDescent="0.25">
      <c r="A56" s="113">
        <v>2144</v>
      </c>
      <c r="B56" s="104" t="s">
        <v>186</v>
      </c>
      <c r="C56" s="113" t="s">
        <v>61</v>
      </c>
      <c r="D56" s="104" t="s">
        <v>514</v>
      </c>
      <c r="E56" s="104" t="s">
        <v>328</v>
      </c>
      <c r="F56" s="221">
        <v>8.1</v>
      </c>
      <c r="G56" s="221">
        <v>8.1</v>
      </c>
      <c r="H56" s="221">
        <v>8.1999999999999993</v>
      </c>
      <c r="I56" s="221">
        <v>8.6</v>
      </c>
      <c r="J56" s="221">
        <v>8.6999999999999993</v>
      </c>
      <c r="K56" s="221">
        <v>8.4</v>
      </c>
      <c r="L56" s="221">
        <v>8.4</v>
      </c>
      <c r="M56" s="266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ht="12.75" customHeight="1" x14ac:dyDescent="0.25">
      <c r="A57" s="113">
        <v>2145</v>
      </c>
      <c r="B57" s="104" t="s">
        <v>186</v>
      </c>
      <c r="C57" s="113" t="s">
        <v>61</v>
      </c>
      <c r="D57" s="104" t="s">
        <v>514</v>
      </c>
      <c r="E57" s="104" t="s">
        <v>329</v>
      </c>
      <c r="F57" s="221">
        <v>7.5</v>
      </c>
      <c r="G57" s="221">
        <v>7.4</v>
      </c>
      <c r="H57" s="221">
        <v>7.8</v>
      </c>
      <c r="I57" s="221">
        <v>7.6</v>
      </c>
      <c r="J57" s="221">
        <v>7.6</v>
      </c>
      <c r="K57" s="221">
        <v>7.8</v>
      </c>
      <c r="L57" s="221">
        <v>7.5</v>
      </c>
      <c r="M57" s="266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1:33" ht="12.75" customHeight="1" x14ac:dyDescent="0.25">
      <c r="A58" s="113">
        <v>2054</v>
      </c>
      <c r="B58" s="104" t="s">
        <v>186</v>
      </c>
      <c r="C58" s="113" t="s">
        <v>61</v>
      </c>
      <c r="D58" s="104" t="s">
        <v>195</v>
      </c>
      <c r="E58" s="104" t="s">
        <v>330</v>
      </c>
      <c r="F58" s="221">
        <v>8</v>
      </c>
      <c r="G58" s="221">
        <v>7.3</v>
      </c>
      <c r="H58" s="221">
        <v>8.1999999999999993</v>
      </c>
      <c r="I58" s="221">
        <v>7.9</v>
      </c>
      <c r="J58" s="221">
        <v>8.6</v>
      </c>
      <c r="K58" s="221">
        <v>8</v>
      </c>
      <c r="L58" s="221">
        <v>7.8</v>
      </c>
      <c r="M58" s="266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  <row r="59" spans="1:33" ht="12.75" customHeight="1" x14ac:dyDescent="0.25">
      <c r="A59" s="113">
        <v>2067</v>
      </c>
      <c r="B59" s="104" t="s">
        <v>186</v>
      </c>
      <c r="C59" s="113" t="s">
        <v>61</v>
      </c>
      <c r="D59" s="104" t="s">
        <v>197</v>
      </c>
      <c r="E59" s="104" t="s">
        <v>331</v>
      </c>
      <c r="F59" s="221">
        <v>7.9</v>
      </c>
      <c r="G59" s="221">
        <v>7.9</v>
      </c>
      <c r="H59" s="221">
        <v>7.9</v>
      </c>
      <c r="I59" s="221">
        <v>8.1999999999999993</v>
      </c>
      <c r="J59" s="221">
        <v>8.1</v>
      </c>
      <c r="K59" s="221">
        <v>8.3000000000000007</v>
      </c>
      <c r="L59" s="221">
        <v>7.8</v>
      </c>
      <c r="M59" s="266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</row>
    <row r="60" spans="1:33" ht="12.75" customHeight="1" x14ac:dyDescent="0.25">
      <c r="A60" s="113">
        <v>2206</v>
      </c>
      <c r="B60" s="104" t="s">
        <v>199</v>
      </c>
      <c r="C60" s="113" t="s">
        <v>61</v>
      </c>
      <c r="D60" s="104" t="s">
        <v>205</v>
      </c>
      <c r="E60" s="104" t="s">
        <v>338</v>
      </c>
      <c r="F60" s="221">
        <v>7.6</v>
      </c>
      <c r="G60" s="221">
        <v>7.4</v>
      </c>
      <c r="H60" s="221">
        <v>7.8</v>
      </c>
      <c r="I60" s="221">
        <v>7.7</v>
      </c>
      <c r="J60" s="221">
        <v>7.9</v>
      </c>
      <c r="K60" s="221">
        <v>8.4</v>
      </c>
      <c r="L60" s="221">
        <v>7.5</v>
      </c>
      <c r="M60" s="266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</row>
    <row r="61" spans="1:33" ht="12.75" customHeight="1" x14ac:dyDescent="0.25">
      <c r="A61" s="113">
        <v>2213</v>
      </c>
      <c r="B61" s="104" t="s">
        <v>199</v>
      </c>
      <c r="C61" s="113" t="s">
        <v>61</v>
      </c>
      <c r="D61" s="104" t="s">
        <v>206</v>
      </c>
      <c r="E61" s="104" t="s">
        <v>339</v>
      </c>
      <c r="F61" s="221">
        <v>6.6</v>
      </c>
      <c r="G61" s="221">
        <v>6.5</v>
      </c>
      <c r="H61" s="221">
        <v>6.9</v>
      </c>
      <c r="I61" s="221">
        <v>7.4</v>
      </c>
      <c r="J61" s="221">
        <v>8</v>
      </c>
      <c r="K61" s="221">
        <v>7.4</v>
      </c>
      <c r="L61" s="221">
        <v>6.5</v>
      </c>
      <c r="M61" s="266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  <row r="62" spans="1:33" ht="12.75" customHeight="1" x14ac:dyDescent="0.25">
      <c r="A62" s="113">
        <v>2214</v>
      </c>
      <c r="B62" s="104" t="s">
        <v>199</v>
      </c>
      <c r="C62" s="113" t="s">
        <v>61</v>
      </c>
      <c r="D62" s="104" t="s">
        <v>206</v>
      </c>
      <c r="E62" s="104" t="s">
        <v>340</v>
      </c>
      <c r="F62" s="221">
        <v>8.6999999999999993</v>
      </c>
      <c r="G62" s="221">
        <v>8.1</v>
      </c>
      <c r="H62" s="221">
        <v>8.9</v>
      </c>
      <c r="I62" s="221">
        <v>8.8000000000000007</v>
      </c>
      <c r="J62" s="221">
        <v>9.1</v>
      </c>
      <c r="K62" s="221">
        <v>9.5</v>
      </c>
      <c r="L62" s="221">
        <v>8.6999999999999993</v>
      </c>
      <c r="M62" s="266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</row>
    <row r="63" spans="1:33" ht="12.75" customHeight="1" x14ac:dyDescent="0.25">
      <c r="A63" s="113">
        <v>2039</v>
      </c>
      <c r="B63" s="104" t="s">
        <v>199</v>
      </c>
      <c r="C63" s="113" t="s">
        <v>61</v>
      </c>
      <c r="D63" s="104" t="s">
        <v>529</v>
      </c>
      <c r="E63" s="104" t="s">
        <v>341</v>
      </c>
      <c r="F63" s="221">
        <v>6.7</v>
      </c>
      <c r="G63" s="221">
        <v>7.2</v>
      </c>
      <c r="H63" s="221">
        <v>7.4</v>
      </c>
      <c r="I63" s="221">
        <v>7.4</v>
      </c>
      <c r="J63" s="221">
        <v>8</v>
      </c>
      <c r="K63" s="221">
        <v>7.2</v>
      </c>
      <c r="L63" s="221">
        <v>7</v>
      </c>
      <c r="M63" s="266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</row>
    <row r="64" spans="1:33" ht="12.75" customHeight="1" x14ac:dyDescent="0.25">
      <c r="A64" s="113">
        <v>2191</v>
      </c>
      <c r="B64" s="104" t="s">
        <v>199</v>
      </c>
      <c r="C64" s="113" t="s">
        <v>61</v>
      </c>
      <c r="D64" s="104" t="s">
        <v>208</v>
      </c>
      <c r="E64" s="104" t="s">
        <v>342</v>
      </c>
      <c r="F64" s="221">
        <v>7.1</v>
      </c>
      <c r="G64" s="221">
        <v>8.6</v>
      </c>
      <c r="H64" s="221">
        <v>8.3000000000000007</v>
      </c>
      <c r="I64" s="221">
        <v>8.1</v>
      </c>
      <c r="J64" s="221">
        <v>8.3000000000000007</v>
      </c>
      <c r="K64" s="221">
        <v>7.8</v>
      </c>
      <c r="L64" s="221">
        <v>7.6</v>
      </c>
      <c r="M64" s="266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</row>
    <row r="65" spans="1:33" ht="12.75" customHeight="1" x14ac:dyDescent="0.25">
      <c r="A65" s="113">
        <v>2192</v>
      </c>
      <c r="B65" s="104" t="s">
        <v>199</v>
      </c>
      <c r="C65" s="113" t="s">
        <v>61</v>
      </c>
      <c r="D65" s="104" t="s">
        <v>208</v>
      </c>
      <c r="E65" s="104" t="s">
        <v>343</v>
      </c>
      <c r="F65" s="221">
        <v>8.4</v>
      </c>
      <c r="G65" s="221">
        <v>9.6</v>
      </c>
      <c r="H65" s="221">
        <v>9.5</v>
      </c>
      <c r="I65" s="221">
        <v>9</v>
      </c>
      <c r="J65" s="221">
        <v>9.9</v>
      </c>
      <c r="K65" s="221">
        <v>9.6999999999999993</v>
      </c>
      <c r="L65" s="221">
        <v>9.1</v>
      </c>
      <c r="M65" s="266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</row>
    <row r="66" spans="1:33" ht="12.75" customHeight="1" x14ac:dyDescent="0.25">
      <c r="A66" s="113">
        <v>2207</v>
      </c>
      <c r="B66" s="104" t="s">
        <v>199</v>
      </c>
      <c r="C66" s="113" t="s">
        <v>61</v>
      </c>
      <c r="D66" s="104" t="s">
        <v>209</v>
      </c>
      <c r="E66" s="104" t="s">
        <v>344</v>
      </c>
      <c r="F66" s="221">
        <v>8.1999999999999993</v>
      </c>
      <c r="G66" s="221">
        <v>7.7</v>
      </c>
      <c r="H66" s="221">
        <v>8.3000000000000007</v>
      </c>
      <c r="I66" s="221">
        <v>8.1999999999999993</v>
      </c>
      <c r="J66" s="221">
        <v>8.6999999999999993</v>
      </c>
      <c r="K66" s="221">
        <v>8</v>
      </c>
      <c r="L66" s="221">
        <v>8.1999999999999993</v>
      </c>
      <c r="M66" s="266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</row>
    <row r="67" spans="1:33" ht="12.75" customHeight="1" x14ac:dyDescent="0.25">
      <c r="F67" s="97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</row>
    <row r="68" spans="1:33" ht="12.75" customHeight="1" x14ac:dyDescent="0.25">
      <c r="D68" s="322" t="s">
        <v>607</v>
      </c>
      <c r="E68" s="303"/>
      <c r="F68" s="52">
        <f t="shared" ref="F68:L68" si="0">ROUND(QUARTILE(F3:F66,1),1)</f>
        <v>7.2</v>
      </c>
      <c r="G68" s="52">
        <f t="shared" si="0"/>
        <v>7.3</v>
      </c>
      <c r="H68" s="52">
        <f t="shared" si="0"/>
        <v>7.6</v>
      </c>
      <c r="I68" s="52">
        <f t="shared" si="0"/>
        <v>7.9</v>
      </c>
      <c r="J68" s="52">
        <f t="shared" si="0"/>
        <v>8.1</v>
      </c>
      <c r="K68" s="52">
        <f t="shared" si="0"/>
        <v>7.8</v>
      </c>
      <c r="L68" s="52">
        <f t="shared" si="0"/>
        <v>7.5</v>
      </c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</row>
    <row r="69" spans="1:33" ht="12.75" customHeight="1" x14ac:dyDescent="0.25">
      <c r="D69" s="322" t="s">
        <v>608</v>
      </c>
      <c r="E69" s="303"/>
      <c r="F69" s="52">
        <f t="shared" ref="F69:L69" si="1">ROUND(QUARTILE(F3:F66,3),1)</f>
        <v>8.3000000000000007</v>
      </c>
      <c r="G69" s="52">
        <f t="shared" si="1"/>
        <v>8.5</v>
      </c>
      <c r="H69" s="52">
        <f t="shared" si="1"/>
        <v>8.5</v>
      </c>
      <c r="I69" s="52">
        <f t="shared" si="1"/>
        <v>9.1</v>
      </c>
      <c r="J69" s="52">
        <f t="shared" si="1"/>
        <v>9.4</v>
      </c>
      <c r="K69" s="52">
        <f t="shared" si="1"/>
        <v>9.1</v>
      </c>
      <c r="L69" s="52">
        <f t="shared" si="1"/>
        <v>8.8000000000000007</v>
      </c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  <row r="70" spans="1:33" ht="12.75" customHeight="1" x14ac:dyDescent="0.25">
      <c r="F70" s="97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</row>
    <row r="71" spans="1:33" ht="12.75" customHeight="1" x14ac:dyDescent="0.25">
      <c r="D71" s="211" t="s">
        <v>609</v>
      </c>
      <c r="F71" s="97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</row>
    <row r="72" spans="1:33" ht="12.75" customHeight="1" x14ac:dyDescent="0.25">
      <c r="A72" s="92"/>
      <c r="B72" s="92"/>
      <c r="C72" s="92"/>
      <c r="D72" s="92"/>
      <c r="E72" s="92"/>
      <c r="F72" s="98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</row>
    <row r="73" spans="1:33" ht="12.75" customHeight="1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</row>
    <row r="74" spans="1:33" ht="12.75" customHeight="1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</row>
    <row r="75" spans="1:33" ht="12.75" customHeight="1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</row>
    <row r="76" spans="1:33" ht="12.75" customHeight="1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</row>
    <row r="77" spans="1:33" ht="12.75" customHeight="1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</row>
    <row r="78" spans="1:33" ht="12.75" customHeight="1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</row>
    <row r="79" spans="1:33" ht="12.75" customHeight="1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</row>
    <row r="80" spans="1:33" ht="12.75" customHeight="1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</row>
    <row r="81" spans="1:33" ht="12.75" customHeight="1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</row>
    <row r="82" spans="1:33" ht="12.75" customHeight="1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</row>
    <row r="83" spans="1:33" ht="12.75" customHeight="1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</row>
    <row r="84" spans="1:33" ht="12.75" customHeight="1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</row>
    <row r="85" spans="1:33" ht="12.75" customHeight="1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</row>
    <row r="86" spans="1:33" ht="12.75" customHeight="1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</row>
    <row r="87" spans="1:33" ht="12.75" customHeight="1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</row>
    <row r="88" spans="1:33" ht="12.75" customHeight="1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</row>
    <row r="89" spans="1:33" ht="12.75" customHeight="1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</row>
    <row r="90" spans="1:33" ht="12.75" customHeight="1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</row>
    <row r="91" spans="1:33" ht="12.7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</row>
    <row r="92" spans="1:33" ht="12.75" customHeight="1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</row>
    <row r="93" spans="1:33" ht="12.75" customHeight="1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</row>
    <row r="94" spans="1:33" ht="12.75" customHeight="1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</row>
    <row r="95" spans="1:33" ht="12.75" customHeight="1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</row>
    <row r="96" spans="1:33" ht="12.75" customHeight="1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</row>
    <row r="97" spans="1:33" ht="12.75" customHeight="1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</row>
    <row r="98" spans="1:33" ht="12.75" customHeight="1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</row>
    <row r="99" spans="1:33" ht="12.75" customHeight="1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</row>
    <row r="100" spans="1:33" ht="12.75" customHeight="1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</row>
    <row r="101" spans="1:33" ht="12.75" customHeight="1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</row>
    <row r="102" spans="1:33" ht="12.75" customHeight="1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</row>
    <row r="103" spans="1:33" ht="12.75" customHeight="1" x14ac:dyDescent="0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</row>
    <row r="104" spans="1:33" ht="12.75" customHeight="1" x14ac:dyDescent="0.2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</row>
    <row r="105" spans="1:33" ht="12.75" customHeight="1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</row>
    <row r="106" spans="1:33" ht="12.75" customHeight="1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</row>
    <row r="107" spans="1:33" ht="12.75" customHeight="1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</row>
    <row r="108" spans="1:33" ht="12.75" customHeight="1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</row>
    <row r="109" spans="1:33" ht="12.75" customHeight="1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</row>
    <row r="110" spans="1:33" ht="12.75" customHeight="1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</row>
    <row r="111" spans="1:33" ht="12.75" customHeight="1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</row>
    <row r="112" spans="1:33" ht="12.75" customHeight="1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</row>
    <row r="113" spans="1:33" ht="12.75" customHeight="1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</row>
    <row r="114" spans="1:33" ht="12.75" customHeight="1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</row>
    <row r="115" spans="1:33" ht="12.75" customHeight="1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</row>
    <row r="116" spans="1:33" ht="12.75" customHeight="1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</row>
    <row r="117" spans="1:33" ht="12.75" customHeight="1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</row>
    <row r="118" spans="1:33" ht="12.75" customHeight="1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</row>
    <row r="119" spans="1:33" ht="12.75" customHeight="1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</row>
    <row r="120" spans="1:33" ht="12.75" customHeight="1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</row>
    <row r="121" spans="1:33" ht="12.75" customHeight="1" x14ac:dyDescent="0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</row>
    <row r="122" spans="1:33" ht="12.75" customHeight="1" x14ac:dyDescent="0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</row>
    <row r="123" spans="1:33" ht="12.75" customHeight="1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</row>
    <row r="124" spans="1:33" ht="12.75" customHeight="1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</row>
    <row r="125" spans="1:33" ht="12.75" customHeight="1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</row>
    <row r="126" spans="1:33" ht="12.75" customHeight="1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</row>
    <row r="127" spans="1:33" ht="12.75" customHeight="1" x14ac:dyDescent="0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</row>
    <row r="128" spans="1:33" ht="12.75" customHeight="1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</row>
    <row r="129" spans="1:33" ht="12.75" customHeight="1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</row>
    <row r="130" spans="1:33" ht="12.75" customHeight="1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</row>
    <row r="131" spans="1:33" ht="12.75" customHeight="1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</row>
    <row r="132" spans="1:33" ht="12.75" customHeight="1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</row>
    <row r="133" spans="1:33" ht="12.75" customHeight="1" x14ac:dyDescent="0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</row>
    <row r="134" spans="1:33" ht="12.75" customHeight="1" x14ac:dyDescent="0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</row>
    <row r="135" spans="1:33" ht="12.75" customHeight="1" x14ac:dyDescent="0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</row>
    <row r="136" spans="1:33" ht="12.75" customHeight="1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</row>
    <row r="137" spans="1:33" ht="12.75" customHeight="1" x14ac:dyDescent="0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</row>
    <row r="138" spans="1:33" ht="12.75" customHeight="1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</row>
    <row r="139" spans="1:33" ht="12.75" customHeight="1" x14ac:dyDescent="0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1:33" ht="12.75" customHeight="1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</row>
    <row r="141" spans="1:33" ht="12.75" customHeight="1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</row>
    <row r="142" spans="1:33" ht="12.75" customHeight="1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</row>
    <row r="143" spans="1:33" ht="12.75" customHeight="1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</row>
    <row r="144" spans="1:33" ht="12.75" customHeight="1" x14ac:dyDescent="0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</row>
    <row r="145" spans="1:33" ht="12.75" customHeight="1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</row>
    <row r="146" spans="1:33" ht="12.75" customHeight="1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</row>
    <row r="147" spans="1:33" ht="12.75" customHeight="1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</row>
    <row r="148" spans="1:33" ht="12.75" customHeight="1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</row>
    <row r="149" spans="1:33" ht="12.75" customHeight="1" x14ac:dyDescent="0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</row>
    <row r="150" spans="1:33" ht="12.75" customHeight="1" x14ac:dyDescent="0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</row>
    <row r="151" spans="1:33" ht="12.75" customHeight="1" x14ac:dyDescent="0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</row>
    <row r="152" spans="1:33" ht="12.75" customHeight="1" x14ac:dyDescent="0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</row>
    <row r="153" spans="1:33" ht="12.75" customHeight="1" x14ac:dyDescent="0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</row>
    <row r="154" spans="1:33" ht="12.75" customHeight="1" x14ac:dyDescent="0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</row>
    <row r="155" spans="1:33" ht="12.75" customHeight="1" x14ac:dyDescent="0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1:33" ht="12.75" customHeight="1" x14ac:dyDescent="0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1:33" ht="12.75" customHeight="1" x14ac:dyDescent="0.2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1:33" ht="12.75" customHeight="1" x14ac:dyDescent="0.2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1:33" ht="12.75" customHeight="1" x14ac:dyDescent="0.2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1:33" ht="12.75" customHeight="1" x14ac:dyDescent="0.2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</row>
    <row r="161" spans="1:33" ht="12.75" customHeight="1" x14ac:dyDescent="0.2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</row>
    <row r="162" spans="1:33" ht="12.75" customHeight="1" x14ac:dyDescent="0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</row>
    <row r="163" spans="1:33" ht="12.75" customHeight="1" x14ac:dyDescent="0.2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</row>
    <row r="164" spans="1:33" ht="12.75" customHeight="1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</row>
    <row r="165" spans="1:33" ht="12.75" customHeight="1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</row>
    <row r="166" spans="1:33" ht="12.75" customHeight="1" x14ac:dyDescent="0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</row>
    <row r="167" spans="1:33" ht="12.75" customHeight="1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</row>
    <row r="168" spans="1:33" ht="12.75" customHeight="1" x14ac:dyDescent="0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</row>
    <row r="169" spans="1:33" ht="12.75" customHeight="1" x14ac:dyDescent="0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</row>
    <row r="170" spans="1:33" ht="12.75" customHeight="1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</row>
    <row r="171" spans="1:33" ht="12.75" customHeight="1" x14ac:dyDescent="0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</row>
    <row r="172" spans="1:33" ht="12.75" customHeight="1" x14ac:dyDescent="0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</row>
    <row r="173" spans="1:33" ht="12.75" customHeight="1" x14ac:dyDescent="0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</row>
    <row r="174" spans="1:33" ht="12.75" customHeight="1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</row>
    <row r="175" spans="1:33" ht="12.75" customHeight="1" x14ac:dyDescent="0.2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</row>
    <row r="176" spans="1:33" ht="12.75" customHeight="1" x14ac:dyDescent="0.2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</row>
    <row r="177" spans="1:33" ht="12.75" customHeight="1" x14ac:dyDescent="0.2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</row>
    <row r="178" spans="1:33" ht="12.75" customHeight="1" x14ac:dyDescent="0.2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</row>
    <row r="179" spans="1:33" ht="12.75" customHeight="1" x14ac:dyDescent="0.2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</row>
    <row r="180" spans="1:33" ht="12.75" customHeight="1" x14ac:dyDescent="0.2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</row>
    <row r="181" spans="1:33" ht="12.75" customHeight="1" x14ac:dyDescent="0.2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</row>
    <row r="182" spans="1:33" ht="12.75" customHeight="1" x14ac:dyDescent="0.2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</row>
    <row r="183" spans="1:33" ht="12.75" customHeight="1" x14ac:dyDescent="0.2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</row>
    <row r="184" spans="1:33" ht="12.75" customHeight="1" x14ac:dyDescent="0.2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</row>
    <row r="185" spans="1:33" ht="12.75" customHeight="1" x14ac:dyDescent="0.2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</row>
    <row r="186" spans="1:33" ht="12.75" customHeight="1" x14ac:dyDescent="0.2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</row>
    <row r="187" spans="1:33" ht="12.75" customHeight="1" x14ac:dyDescent="0.2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</row>
    <row r="188" spans="1:33" ht="12.75" customHeight="1" x14ac:dyDescent="0.2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</row>
    <row r="189" spans="1:33" ht="12.75" customHeight="1" x14ac:dyDescent="0.2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</row>
    <row r="190" spans="1:33" ht="12.75" customHeight="1" x14ac:dyDescent="0.2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</row>
    <row r="191" spans="1:33" ht="12.75" customHeight="1" x14ac:dyDescent="0.2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</row>
    <row r="192" spans="1:33" ht="12.75" customHeight="1" x14ac:dyDescent="0.2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</row>
    <row r="193" spans="1:33" ht="12.75" customHeight="1" x14ac:dyDescent="0.2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</row>
    <row r="194" spans="1:33" ht="12.75" customHeight="1" x14ac:dyDescent="0.2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</row>
    <row r="195" spans="1:33" ht="12.75" customHeight="1" x14ac:dyDescent="0.2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</row>
    <row r="196" spans="1:33" ht="12.75" customHeight="1" x14ac:dyDescent="0.2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</row>
    <row r="197" spans="1:33" ht="12.75" customHeight="1" x14ac:dyDescent="0.2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</row>
    <row r="198" spans="1:33" ht="12.75" customHeight="1" x14ac:dyDescent="0.2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</row>
    <row r="199" spans="1:33" ht="12.75" customHeight="1" x14ac:dyDescent="0.2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</row>
    <row r="200" spans="1:33" ht="12.75" customHeight="1" x14ac:dyDescent="0.2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</row>
    <row r="201" spans="1:33" ht="12.75" customHeight="1" x14ac:dyDescent="0.2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</row>
    <row r="202" spans="1:33" ht="12.75" customHeight="1" x14ac:dyDescent="0.2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</row>
    <row r="203" spans="1:33" ht="12.75" customHeight="1" x14ac:dyDescent="0.2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</row>
    <row r="204" spans="1:33" ht="12.75" customHeight="1" x14ac:dyDescent="0.2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</row>
    <row r="205" spans="1:33" ht="12.75" customHeight="1" x14ac:dyDescent="0.2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</row>
    <row r="206" spans="1:33" ht="12.75" customHeight="1" x14ac:dyDescent="0.2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</row>
    <row r="207" spans="1:33" ht="12.75" customHeight="1" x14ac:dyDescent="0.2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</row>
    <row r="208" spans="1:33" ht="12.75" customHeight="1" x14ac:dyDescent="0.2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</row>
    <row r="209" spans="1:33" ht="12.75" customHeight="1" x14ac:dyDescent="0.2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</row>
    <row r="210" spans="1:33" ht="12.75" customHeight="1" x14ac:dyDescent="0.2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</row>
    <row r="211" spans="1:33" ht="12.75" customHeight="1" x14ac:dyDescent="0.2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</row>
    <row r="212" spans="1:33" ht="12.75" customHeight="1" x14ac:dyDescent="0.2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</row>
    <row r="213" spans="1:33" ht="12.75" customHeight="1" x14ac:dyDescent="0.2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</row>
    <row r="214" spans="1:33" ht="12.75" customHeight="1" x14ac:dyDescent="0.2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</row>
    <row r="215" spans="1:33" ht="12.75" customHeight="1" x14ac:dyDescent="0.2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</row>
    <row r="216" spans="1:33" ht="12.75" customHeight="1" x14ac:dyDescent="0.2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</row>
    <row r="217" spans="1:33" ht="12.75" customHeight="1" x14ac:dyDescent="0.2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</row>
    <row r="218" spans="1:33" ht="12.75" customHeight="1" x14ac:dyDescent="0.2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</row>
    <row r="219" spans="1:33" ht="12.75" customHeight="1" x14ac:dyDescent="0.2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</row>
    <row r="220" spans="1:33" ht="12.75" customHeight="1" x14ac:dyDescent="0.2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</row>
    <row r="221" spans="1:33" ht="12.75" customHeight="1" x14ac:dyDescent="0.2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</row>
    <row r="222" spans="1:33" ht="12.75" customHeight="1" x14ac:dyDescent="0.2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</row>
    <row r="223" spans="1:33" ht="12.75" customHeight="1" x14ac:dyDescent="0.2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</row>
    <row r="224" spans="1:33" ht="12.75" customHeight="1" x14ac:dyDescent="0.2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</row>
    <row r="225" spans="1:33" ht="12.75" customHeight="1" x14ac:dyDescent="0.2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</row>
    <row r="226" spans="1:33" ht="12.75" customHeight="1" x14ac:dyDescent="0.2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</row>
    <row r="227" spans="1:33" ht="12.75" customHeight="1" x14ac:dyDescent="0.2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</row>
    <row r="228" spans="1:33" ht="12.75" customHeight="1" x14ac:dyDescent="0.2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</row>
    <row r="229" spans="1:33" ht="12.75" customHeight="1" x14ac:dyDescent="0.2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</row>
    <row r="230" spans="1:33" ht="12.75" customHeight="1" x14ac:dyDescent="0.2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</row>
    <row r="231" spans="1:33" ht="12.75" customHeight="1" x14ac:dyDescent="0.2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</row>
    <row r="232" spans="1:33" ht="12.75" customHeight="1" x14ac:dyDescent="0.2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</row>
    <row r="233" spans="1:33" ht="12.75" customHeight="1" x14ac:dyDescent="0.2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</row>
    <row r="234" spans="1:33" ht="12.75" customHeight="1" x14ac:dyDescent="0.2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</row>
    <row r="235" spans="1:33" ht="12.75" customHeight="1" x14ac:dyDescent="0.2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</row>
    <row r="236" spans="1:33" ht="12.75" customHeight="1" x14ac:dyDescent="0.2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</row>
    <row r="237" spans="1:33" ht="12.75" customHeight="1" x14ac:dyDescent="0.2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</row>
    <row r="238" spans="1:33" ht="12.75" customHeight="1" x14ac:dyDescent="0.2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</row>
    <row r="239" spans="1:33" ht="12.75" customHeight="1" x14ac:dyDescent="0.2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</row>
    <row r="240" spans="1:33" ht="12.75" customHeight="1" x14ac:dyDescent="0.2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</row>
    <row r="241" spans="1:33" ht="12.75" customHeight="1" x14ac:dyDescent="0.2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</row>
    <row r="242" spans="1:33" ht="12.75" customHeight="1" x14ac:dyDescent="0.2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</row>
    <row r="243" spans="1:33" ht="12.75" customHeight="1" x14ac:dyDescent="0.2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</row>
    <row r="244" spans="1:33" ht="12.75" customHeight="1" x14ac:dyDescent="0.2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</row>
    <row r="245" spans="1:33" ht="12.75" customHeight="1" x14ac:dyDescent="0.2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</row>
    <row r="246" spans="1:33" ht="12.75" customHeight="1" x14ac:dyDescent="0.2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</row>
    <row r="247" spans="1:33" ht="12.75" customHeight="1" x14ac:dyDescent="0.2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</row>
    <row r="248" spans="1:33" ht="12.75" customHeight="1" x14ac:dyDescent="0.2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</row>
    <row r="249" spans="1:33" ht="12.75" customHeight="1" x14ac:dyDescent="0.2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</row>
    <row r="250" spans="1:33" ht="12.75" customHeight="1" x14ac:dyDescent="0.2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</row>
    <row r="251" spans="1:33" ht="12.75" customHeight="1" x14ac:dyDescent="0.2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</row>
    <row r="252" spans="1:33" ht="12.75" customHeight="1" x14ac:dyDescent="0.2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</row>
    <row r="253" spans="1:33" ht="12.75" customHeight="1" x14ac:dyDescent="0.2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</row>
    <row r="254" spans="1:33" ht="12.75" customHeight="1" x14ac:dyDescent="0.2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</row>
    <row r="255" spans="1:33" ht="12.75" customHeight="1" x14ac:dyDescent="0.2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</row>
    <row r="256" spans="1:33" ht="12.75" customHeight="1" x14ac:dyDescent="0.2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</row>
    <row r="257" spans="1:33" ht="12.75" customHeight="1" x14ac:dyDescent="0.2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</row>
    <row r="258" spans="1:33" ht="12.75" customHeight="1" x14ac:dyDescent="0.2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</row>
    <row r="259" spans="1:33" ht="12.75" customHeight="1" x14ac:dyDescent="0.2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</row>
    <row r="260" spans="1:33" ht="12.75" customHeight="1" x14ac:dyDescent="0.2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</row>
    <row r="261" spans="1:33" ht="12.75" customHeight="1" x14ac:dyDescent="0.2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</row>
    <row r="262" spans="1:33" ht="12.75" customHeight="1" x14ac:dyDescent="0.2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</row>
    <row r="263" spans="1:33" ht="12.75" customHeight="1" x14ac:dyDescent="0.2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</row>
    <row r="264" spans="1:33" ht="12.75" customHeight="1" x14ac:dyDescent="0.2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</row>
    <row r="265" spans="1:33" ht="12.75" customHeight="1" x14ac:dyDescent="0.2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</row>
    <row r="266" spans="1:33" ht="12.75" customHeight="1" x14ac:dyDescent="0.2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</row>
    <row r="267" spans="1:33" ht="12.75" customHeight="1" x14ac:dyDescent="0.2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</row>
    <row r="268" spans="1:33" ht="12.75" customHeight="1" x14ac:dyDescent="0.2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</row>
    <row r="269" spans="1:33" ht="12.75" customHeight="1" x14ac:dyDescent="0.2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</row>
    <row r="270" spans="1:33" ht="12.75" customHeight="1" x14ac:dyDescent="0.2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</row>
    <row r="271" spans="1:33" ht="12.75" customHeight="1" x14ac:dyDescent="0.2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</row>
    <row r="272" spans="1:33" ht="12.75" customHeight="1" x14ac:dyDescent="0.2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</row>
    <row r="273" spans="1:33" ht="12.75" customHeight="1" x14ac:dyDescent="0.2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</row>
    <row r="274" spans="1:33" ht="12.75" customHeight="1" x14ac:dyDescent="0.2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</row>
    <row r="275" spans="1:33" ht="12.75" customHeight="1" x14ac:dyDescent="0.2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</row>
    <row r="276" spans="1:33" ht="12.75" customHeight="1" x14ac:dyDescent="0.2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</row>
    <row r="277" spans="1:33" ht="12.75" customHeight="1" x14ac:dyDescent="0.2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</row>
    <row r="278" spans="1:33" ht="12.75" customHeight="1" x14ac:dyDescent="0.2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</row>
    <row r="279" spans="1:33" ht="12.75" customHeight="1" x14ac:dyDescent="0.2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</row>
    <row r="280" spans="1:33" ht="12.75" customHeight="1" x14ac:dyDescent="0.2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</row>
    <row r="281" spans="1:33" ht="12.75" customHeight="1" x14ac:dyDescent="0.2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</row>
    <row r="282" spans="1:33" ht="12.75" customHeight="1" x14ac:dyDescent="0.2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</row>
    <row r="283" spans="1:33" ht="12.75" customHeight="1" x14ac:dyDescent="0.2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</row>
    <row r="284" spans="1:33" ht="12.75" customHeight="1" x14ac:dyDescent="0.2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</row>
    <row r="285" spans="1:33" ht="12.75" customHeight="1" x14ac:dyDescent="0.2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</row>
    <row r="286" spans="1:33" ht="12.75" customHeight="1" x14ac:dyDescent="0.2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</row>
    <row r="287" spans="1:33" ht="12.75" customHeight="1" x14ac:dyDescent="0.2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</row>
    <row r="288" spans="1:33" ht="12.75" customHeight="1" x14ac:dyDescent="0.2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</row>
    <row r="289" spans="1:33" ht="12.75" customHeight="1" x14ac:dyDescent="0.2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</row>
    <row r="290" spans="1:33" ht="12.75" customHeight="1" x14ac:dyDescent="0.2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</row>
    <row r="291" spans="1:33" ht="12.75" customHeight="1" x14ac:dyDescent="0.2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</row>
    <row r="292" spans="1:33" ht="12.75" customHeight="1" x14ac:dyDescent="0.2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</row>
    <row r="293" spans="1:33" ht="12.75" customHeight="1" x14ac:dyDescent="0.2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</row>
    <row r="294" spans="1:33" ht="12.75" customHeight="1" x14ac:dyDescent="0.2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</row>
    <row r="295" spans="1:33" ht="12.75" customHeight="1" x14ac:dyDescent="0.2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</row>
    <row r="296" spans="1:33" ht="12.75" customHeight="1" x14ac:dyDescent="0.2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</row>
    <row r="297" spans="1:33" ht="12.75" customHeight="1" x14ac:dyDescent="0.2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</row>
    <row r="298" spans="1:33" ht="12.75" customHeight="1" x14ac:dyDescent="0.2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</row>
    <row r="299" spans="1:33" ht="12.75" customHeight="1" x14ac:dyDescent="0.2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</row>
    <row r="300" spans="1:33" ht="12.75" customHeight="1" x14ac:dyDescent="0.2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</row>
    <row r="301" spans="1:33" ht="12.75" customHeight="1" x14ac:dyDescent="0.2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</row>
    <row r="302" spans="1:33" ht="12.75" customHeight="1" x14ac:dyDescent="0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</row>
    <row r="303" spans="1:33" ht="12.75" customHeight="1" x14ac:dyDescent="0.2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</row>
    <row r="304" spans="1:33" ht="12.75" customHeight="1" x14ac:dyDescent="0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</row>
    <row r="305" spans="1:33" ht="12.75" customHeight="1" x14ac:dyDescent="0.2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</row>
    <row r="306" spans="1:33" ht="12.75" customHeight="1" x14ac:dyDescent="0.2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</row>
    <row r="307" spans="1:33" ht="12.75" customHeight="1" x14ac:dyDescent="0.2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</row>
    <row r="308" spans="1:33" ht="12.75" customHeight="1" x14ac:dyDescent="0.2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</row>
    <row r="309" spans="1:33" ht="12.75" customHeight="1" x14ac:dyDescent="0.2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</row>
    <row r="310" spans="1:33" ht="12.75" customHeight="1" x14ac:dyDescent="0.2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</row>
    <row r="311" spans="1:33" ht="12.75" customHeight="1" x14ac:dyDescent="0.2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</row>
    <row r="312" spans="1:33" ht="12.75" customHeight="1" x14ac:dyDescent="0.2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</row>
    <row r="313" spans="1:33" ht="12.75" customHeight="1" x14ac:dyDescent="0.2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</row>
    <row r="314" spans="1:33" ht="12.75" customHeight="1" x14ac:dyDescent="0.2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</row>
    <row r="315" spans="1:33" ht="12.75" customHeight="1" x14ac:dyDescent="0.2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</row>
    <row r="316" spans="1:33" ht="12.75" customHeight="1" x14ac:dyDescent="0.2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</row>
    <row r="317" spans="1:33" ht="12.75" customHeight="1" x14ac:dyDescent="0.2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</row>
    <row r="318" spans="1:33" ht="12.75" customHeight="1" x14ac:dyDescent="0.2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</row>
    <row r="319" spans="1:33" ht="12.75" customHeight="1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</row>
    <row r="320" spans="1:33" ht="12.75" customHeight="1" x14ac:dyDescent="0.2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</row>
    <row r="321" spans="1:33" ht="12.75" customHeight="1" x14ac:dyDescent="0.2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</row>
    <row r="322" spans="1:33" ht="12.75" customHeight="1" x14ac:dyDescent="0.2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</row>
    <row r="323" spans="1:33" ht="12.75" customHeight="1" x14ac:dyDescent="0.2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</row>
    <row r="324" spans="1:33" ht="12.75" customHeight="1" x14ac:dyDescent="0.2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</row>
    <row r="325" spans="1:33" ht="12.75" customHeight="1" x14ac:dyDescent="0.2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</row>
    <row r="326" spans="1:33" ht="12.75" customHeight="1" x14ac:dyDescent="0.2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</row>
    <row r="327" spans="1:33" ht="12.75" customHeight="1" x14ac:dyDescent="0.2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</row>
    <row r="328" spans="1:33" ht="12.75" customHeight="1" x14ac:dyDescent="0.2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</row>
    <row r="329" spans="1:33" ht="12.75" customHeight="1" x14ac:dyDescent="0.2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</row>
    <row r="330" spans="1:33" ht="12.75" customHeight="1" x14ac:dyDescent="0.2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</row>
    <row r="331" spans="1:33" ht="12.75" customHeight="1" x14ac:dyDescent="0.2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</row>
    <row r="332" spans="1:33" ht="12.75" customHeight="1" x14ac:dyDescent="0.2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</row>
    <row r="333" spans="1:33" ht="12.75" customHeight="1" x14ac:dyDescent="0.2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</row>
    <row r="334" spans="1:33" ht="12.75" customHeight="1" x14ac:dyDescent="0.2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</row>
    <row r="335" spans="1:33" ht="12.75" customHeight="1" x14ac:dyDescent="0.2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</row>
    <row r="336" spans="1:33" ht="12.75" customHeight="1" x14ac:dyDescent="0.2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</row>
    <row r="337" spans="1:33" ht="12.75" customHeight="1" x14ac:dyDescent="0.2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</row>
    <row r="338" spans="1:33" ht="12.75" customHeight="1" x14ac:dyDescent="0.2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</row>
    <row r="339" spans="1:33" ht="12.75" customHeight="1" x14ac:dyDescent="0.2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</row>
    <row r="340" spans="1:33" ht="12.75" customHeight="1" x14ac:dyDescent="0.2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</row>
    <row r="341" spans="1:33" ht="12.75" customHeight="1" x14ac:dyDescent="0.2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</row>
    <row r="342" spans="1:33" ht="12.75" customHeight="1" x14ac:dyDescent="0.2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</row>
    <row r="343" spans="1:33" ht="12.75" customHeight="1" x14ac:dyDescent="0.2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</row>
    <row r="344" spans="1:33" ht="12.75" customHeight="1" x14ac:dyDescent="0.2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</row>
    <row r="345" spans="1:33" ht="12.75" customHeight="1" x14ac:dyDescent="0.2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</row>
    <row r="346" spans="1:33" ht="12.75" customHeight="1" x14ac:dyDescent="0.2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</row>
    <row r="347" spans="1:33" ht="12.75" customHeight="1" x14ac:dyDescent="0.2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</row>
    <row r="348" spans="1:33" ht="12.75" customHeight="1" x14ac:dyDescent="0.2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</row>
    <row r="349" spans="1:33" ht="12.75" customHeight="1" x14ac:dyDescent="0.2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</row>
    <row r="350" spans="1:33" ht="12.75" customHeight="1" x14ac:dyDescent="0.2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</row>
    <row r="351" spans="1:33" ht="12.75" customHeight="1" x14ac:dyDescent="0.2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</row>
    <row r="352" spans="1:33" ht="12.75" customHeight="1" x14ac:dyDescent="0.2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</row>
    <row r="353" spans="1:33" ht="12.75" customHeight="1" x14ac:dyDescent="0.2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</row>
    <row r="354" spans="1:33" ht="12.75" customHeight="1" x14ac:dyDescent="0.2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</row>
    <row r="355" spans="1:33" ht="12.75" customHeight="1" x14ac:dyDescent="0.2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</row>
    <row r="356" spans="1:33" ht="12.75" customHeight="1" x14ac:dyDescent="0.2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</row>
    <row r="357" spans="1:33" ht="12.75" customHeight="1" x14ac:dyDescent="0.2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</row>
    <row r="358" spans="1:33" ht="12.75" customHeight="1" x14ac:dyDescent="0.2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</row>
    <row r="359" spans="1:33" ht="12.75" customHeight="1" x14ac:dyDescent="0.2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</row>
    <row r="360" spans="1:33" ht="12.75" customHeight="1" x14ac:dyDescent="0.2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</row>
    <row r="361" spans="1:33" ht="12.75" customHeight="1" x14ac:dyDescent="0.2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</row>
    <row r="362" spans="1:33" ht="12.75" customHeight="1" x14ac:dyDescent="0.2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</row>
    <row r="363" spans="1:33" ht="12.75" customHeight="1" x14ac:dyDescent="0.2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</row>
    <row r="364" spans="1:33" ht="12.75" customHeight="1" x14ac:dyDescent="0.2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</row>
    <row r="365" spans="1:33" ht="12.75" customHeight="1" x14ac:dyDescent="0.2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</row>
    <row r="366" spans="1:33" ht="12.75" customHeight="1" x14ac:dyDescent="0.2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</row>
    <row r="367" spans="1:33" ht="12.75" customHeight="1" x14ac:dyDescent="0.2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</row>
    <row r="368" spans="1:33" ht="12.75" customHeight="1" x14ac:dyDescent="0.2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</row>
    <row r="369" spans="1:33" ht="12.75" customHeight="1" x14ac:dyDescent="0.2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</row>
    <row r="370" spans="1:33" ht="12.75" customHeight="1" x14ac:dyDescent="0.2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</row>
    <row r="371" spans="1:33" ht="12.75" customHeight="1" x14ac:dyDescent="0.2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</row>
    <row r="372" spans="1:33" ht="12.75" customHeight="1" x14ac:dyDescent="0.2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</row>
    <row r="373" spans="1:33" ht="12.75" customHeight="1" x14ac:dyDescent="0.2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</row>
    <row r="374" spans="1:33" ht="12.75" customHeight="1" x14ac:dyDescent="0.2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</row>
    <row r="375" spans="1:33" ht="12.75" customHeight="1" x14ac:dyDescent="0.2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</row>
    <row r="376" spans="1:33" ht="12.75" customHeight="1" x14ac:dyDescent="0.2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</row>
    <row r="377" spans="1:33" ht="12.75" customHeight="1" x14ac:dyDescent="0.2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</row>
    <row r="378" spans="1:33" ht="12.75" customHeight="1" x14ac:dyDescent="0.2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</row>
    <row r="379" spans="1:33" ht="12.75" customHeight="1" x14ac:dyDescent="0.2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</row>
    <row r="380" spans="1:33" ht="12.75" customHeight="1" x14ac:dyDescent="0.2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</row>
    <row r="381" spans="1:33" ht="12.75" customHeight="1" x14ac:dyDescent="0.2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</row>
    <row r="382" spans="1:33" ht="12.75" customHeight="1" x14ac:dyDescent="0.2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</row>
    <row r="383" spans="1:33" ht="12.75" customHeight="1" x14ac:dyDescent="0.2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</row>
    <row r="384" spans="1:33" ht="12.75" customHeight="1" x14ac:dyDescent="0.2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</row>
    <row r="385" spans="1:33" ht="12.75" customHeight="1" x14ac:dyDescent="0.2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</row>
    <row r="386" spans="1:33" ht="12.75" customHeight="1" x14ac:dyDescent="0.2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</row>
    <row r="387" spans="1:33" ht="12.75" customHeight="1" x14ac:dyDescent="0.2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</row>
    <row r="388" spans="1:33" ht="12.75" customHeight="1" x14ac:dyDescent="0.2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</row>
    <row r="389" spans="1:33" ht="12.75" customHeight="1" x14ac:dyDescent="0.2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</row>
    <row r="390" spans="1:33" ht="12.75" customHeight="1" x14ac:dyDescent="0.2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</row>
    <row r="391" spans="1:33" ht="12.75" customHeight="1" x14ac:dyDescent="0.2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</row>
    <row r="392" spans="1:33" ht="12.75" customHeight="1" x14ac:dyDescent="0.2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</row>
    <row r="393" spans="1:33" ht="12.75" customHeight="1" x14ac:dyDescent="0.2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</row>
    <row r="394" spans="1:33" ht="12.75" customHeight="1" x14ac:dyDescent="0.2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</row>
    <row r="395" spans="1:33" ht="12.75" customHeight="1" x14ac:dyDescent="0.2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</row>
    <row r="396" spans="1:33" ht="12.75" customHeight="1" x14ac:dyDescent="0.2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</row>
    <row r="397" spans="1:33" ht="12.75" customHeight="1" x14ac:dyDescent="0.2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</row>
    <row r="398" spans="1:33" ht="12.75" customHeight="1" x14ac:dyDescent="0.2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</row>
    <row r="399" spans="1:33" ht="12.75" customHeight="1" x14ac:dyDescent="0.2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</row>
    <row r="400" spans="1:33" ht="12.75" customHeight="1" x14ac:dyDescent="0.2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</row>
    <row r="401" spans="1:33" ht="12.75" customHeight="1" x14ac:dyDescent="0.2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</row>
    <row r="402" spans="1:33" ht="12.75" customHeight="1" x14ac:dyDescent="0.2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</row>
    <row r="403" spans="1:33" ht="12.75" customHeight="1" x14ac:dyDescent="0.2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</row>
    <row r="404" spans="1:33" ht="12.75" customHeight="1" x14ac:dyDescent="0.2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</row>
    <row r="405" spans="1:33" ht="12.75" customHeight="1" x14ac:dyDescent="0.2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</row>
    <row r="406" spans="1:33" ht="12.75" customHeight="1" x14ac:dyDescent="0.2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</row>
    <row r="407" spans="1:33" ht="12.75" customHeight="1" x14ac:dyDescent="0.2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</row>
    <row r="408" spans="1:33" ht="12.75" customHeight="1" x14ac:dyDescent="0.2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</row>
    <row r="409" spans="1:33" ht="12.75" customHeight="1" x14ac:dyDescent="0.2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</row>
    <row r="410" spans="1:33" ht="12.75" customHeight="1" x14ac:dyDescent="0.2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</row>
    <row r="411" spans="1:33" ht="12.75" customHeight="1" x14ac:dyDescent="0.2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</row>
    <row r="412" spans="1:33" ht="12.75" customHeight="1" x14ac:dyDescent="0.2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</row>
    <row r="413" spans="1:33" ht="12.75" customHeight="1" x14ac:dyDescent="0.2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</row>
    <row r="414" spans="1:33" ht="12.75" customHeight="1" x14ac:dyDescent="0.2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</row>
    <row r="415" spans="1:33" ht="12.75" customHeight="1" x14ac:dyDescent="0.2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</row>
    <row r="416" spans="1:33" ht="12.75" customHeight="1" x14ac:dyDescent="0.2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</row>
    <row r="417" spans="1:33" ht="12.75" customHeight="1" x14ac:dyDescent="0.2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</row>
    <row r="418" spans="1:33" ht="12.75" customHeight="1" x14ac:dyDescent="0.2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</row>
    <row r="419" spans="1:33" ht="12.75" customHeight="1" x14ac:dyDescent="0.2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</row>
    <row r="420" spans="1:33" ht="12.75" customHeight="1" x14ac:dyDescent="0.2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</row>
    <row r="421" spans="1:33" ht="12.75" customHeight="1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</row>
    <row r="422" spans="1:33" ht="12.75" customHeight="1" x14ac:dyDescent="0.2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</row>
    <row r="423" spans="1:33" ht="12.75" customHeight="1" x14ac:dyDescent="0.2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</row>
    <row r="424" spans="1:33" ht="12.75" customHeight="1" x14ac:dyDescent="0.2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</row>
    <row r="425" spans="1:33" ht="12.75" customHeight="1" x14ac:dyDescent="0.2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</row>
    <row r="426" spans="1:33" ht="12.75" customHeight="1" x14ac:dyDescent="0.2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</row>
    <row r="427" spans="1:33" ht="12.75" customHeight="1" x14ac:dyDescent="0.2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</row>
    <row r="428" spans="1:33" ht="12.75" customHeight="1" x14ac:dyDescent="0.2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</row>
    <row r="429" spans="1:33" ht="12.75" customHeight="1" x14ac:dyDescent="0.2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</row>
    <row r="430" spans="1:33" ht="12.75" customHeight="1" x14ac:dyDescent="0.2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</row>
    <row r="431" spans="1:33" ht="12.75" customHeight="1" x14ac:dyDescent="0.2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</row>
    <row r="432" spans="1:33" ht="12.75" customHeight="1" x14ac:dyDescent="0.2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</row>
    <row r="433" spans="1:33" ht="12.75" customHeight="1" x14ac:dyDescent="0.2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</row>
    <row r="434" spans="1:33" ht="12.75" customHeight="1" x14ac:dyDescent="0.2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</row>
    <row r="435" spans="1:33" ht="12.75" customHeight="1" x14ac:dyDescent="0.2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</row>
    <row r="436" spans="1:33" ht="12.75" customHeight="1" x14ac:dyDescent="0.2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</row>
    <row r="437" spans="1:33" ht="12.75" customHeight="1" x14ac:dyDescent="0.2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</row>
    <row r="438" spans="1:33" ht="12.75" customHeight="1" x14ac:dyDescent="0.2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</row>
    <row r="439" spans="1:33" ht="12.75" customHeight="1" x14ac:dyDescent="0.2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</row>
    <row r="440" spans="1:33" ht="12.75" customHeight="1" x14ac:dyDescent="0.2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</row>
    <row r="441" spans="1:33" ht="12.75" customHeight="1" x14ac:dyDescent="0.2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</row>
    <row r="442" spans="1:33" ht="12.75" customHeight="1" x14ac:dyDescent="0.2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</row>
    <row r="443" spans="1:33" ht="12.75" customHeight="1" x14ac:dyDescent="0.2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</row>
    <row r="444" spans="1:33" ht="12.75" customHeight="1" x14ac:dyDescent="0.2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</row>
    <row r="445" spans="1:33" ht="12.75" customHeight="1" x14ac:dyDescent="0.2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</row>
    <row r="446" spans="1:33" ht="12.75" customHeight="1" x14ac:dyDescent="0.2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</row>
    <row r="447" spans="1:33" ht="12.75" customHeight="1" x14ac:dyDescent="0.2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</row>
    <row r="448" spans="1:33" ht="12.75" customHeight="1" x14ac:dyDescent="0.2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</row>
    <row r="449" spans="1:33" ht="12.75" customHeight="1" x14ac:dyDescent="0.2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</row>
    <row r="450" spans="1:33" ht="12.75" customHeight="1" x14ac:dyDescent="0.2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</row>
    <row r="451" spans="1:33" ht="12.75" customHeight="1" x14ac:dyDescent="0.2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</row>
    <row r="452" spans="1:33" ht="12.75" customHeight="1" x14ac:dyDescent="0.2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</row>
    <row r="453" spans="1:33" ht="12.75" customHeight="1" x14ac:dyDescent="0.2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</row>
    <row r="454" spans="1:33" ht="12.75" customHeight="1" x14ac:dyDescent="0.2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</row>
    <row r="455" spans="1:33" ht="12.75" customHeight="1" x14ac:dyDescent="0.2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</row>
    <row r="456" spans="1:33" ht="12.75" customHeight="1" x14ac:dyDescent="0.2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</row>
    <row r="457" spans="1:33" ht="12.75" customHeight="1" x14ac:dyDescent="0.2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</row>
    <row r="458" spans="1:33" ht="12.75" customHeight="1" x14ac:dyDescent="0.2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</row>
    <row r="459" spans="1:33" ht="12.75" customHeight="1" x14ac:dyDescent="0.2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</row>
    <row r="460" spans="1:33" ht="12.75" customHeight="1" x14ac:dyDescent="0.2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</row>
    <row r="461" spans="1:33" ht="12.75" customHeight="1" x14ac:dyDescent="0.2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</row>
    <row r="462" spans="1:33" ht="12.75" customHeight="1" x14ac:dyDescent="0.2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</row>
    <row r="463" spans="1:33" ht="12.75" customHeight="1" x14ac:dyDescent="0.2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</row>
    <row r="464" spans="1:33" ht="12.75" customHeight="1" x14ac:dyDescent="0.2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</row>
    <row r="465" spans="1:33" ht="12.75" customHeight="1" x14ac:dyDescent="0.2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</row>
    <row r="466" spans="1:33" ht="12.75" customHeight="1" x14ac:dyDescent="0.2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</row>
    <row r="467" spans="1:33" ht="12.75" customHeight="1" x14ac:dyDescent="0.2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</row>
    <row r="468" spans="1:33" ht="12.75" customHeight="1" x14ac:dyDescent="0.2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</row>
    <row r="469" spans="1:33" ht="12.75" customHeight="1" x14ac:dyDescent="0.2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</row>
    <row r="470" spans="1:33" ht="12.75" customHeight="1" x14ac:dyDescent="0.2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</row>
    <row r="471" spans="1:33" ht="12.75" customHeight="1" x14ac:dyDescent="0.2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</row>
    <row r="472" spans="1:33" ht="12.75" customHeight="1" x14ac:dyDescent="0.2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</row>
    <row r="473" spans="1:33" ht="12.75" customHeight="1" x14ac:dyDescent="0.2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</row>
    <row r="474" spans="1:33" ht="12.75" customHeight="1" x14ac:dyDescent="0.2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</row>
    <row r="475" spans="1:33" ht="12.75" customHeight="1" x14ac:dyDescent="0.2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</row>
    <row r="476" spans="1:33" ht="12.75" customHeight="1" x14ac:dyDescent="0.2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</row>
    <row r="477" spans="1:33" ht="12.75" customHeight="1" x14ac:dyDescent="0.2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</row>
    <row r="478" spans="1:33" ht="12.75" customHeight="1" x14ac:dyDescent="0.2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</row>
    <row r="479" spans="1:33" ht="12.75" customHeight="1" x14ac:dyDescent="0.2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</row>
    <row r="480" spans="1:33" ht="12.75" customHeight="1" x14ac:dyDescent="0.2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</row>
    <row r="481" spans="1:33" ht="12.75" customHeight="1" x14ac:dyDescent="0.2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</row>
    <row r="482" spans="1:33" ht="12.75" customHeight="1" x14ac:dyDescent="0.2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</row>
    <row r="483" spans="1:33" ht="12.75" customHeight="1" x14ac:dyDescent="0.2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</row>
    <row r="484" spans="1:33" ht="12.75" customHeight="1" x14ac:dyDescent="0.2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</row>
    <row r="485" spans="1:33" ht="12.75" customHeight="1" x14ac:dyDescent="0.2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</row>
    <row r="486" spans="1:33" ht="12.75" customHeight="1" x14ac:dyDescent="0.2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</row>
    <row r="487" spans="1:33" ht="12.75" customHeight="1" x14ac:dyDescent="0.2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</row>
    <row r="488" spans="1:33" ht="12.75" customHeight="1" x14ac:dyDescent="0.2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</row>
    <row r="489" spans="1:33" ht="12.75" customHeight="1" x14ac:dyDescent="0.2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</row>
    <row r="490" spans="1:33" ht="12.75" customHeight="1" x14ac:dyDescent="0.2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</row>
    <row r="491" spans="1:33" ht="12.75" customHeight="1" x14ac:dyDescent="0.2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</row>
    <row r="492" spans="1:33" ht="12.75" customHeight="1" x14ac:dyDescent="0.2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</row>
    <row r="493" spans="1:33" ht="12.75" customHeight="1" x14ac:dyDescent="0.2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</row>
    <row r="494" spans="1:33" ht="12.75" customHeight="1" x14ac:dyDescent="0.2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</row>
    <row r="495" spans="1:33" ht="12.75" customHeight="1" x14ac:dyDescent="0.2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</row>
    <row r="496" spans="1:33" ht="12.75" customHeight="1" x14ac:dyDescent="0.2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</row>
    <row r="497" spans="1:33" ht="12.75" customHeight="1" x14ac:dyDescent="0.2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</row>
    <row r="498" spans="1:33" ht="12.75" customHeight="1" x14ac:dyDescent="0.2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</row>
    <row r="499" spans="1:33" ht="12.75" customHeight="1" x14ac:dyDescent="0.2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</row>
    <row r="500" spans="1:33" ht="12.75" customHeight="1" x14ac:dyDescent="0.2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</row>
    <row r="501" spans="1:33" ht="12.75" customHeight="1" x14ac:dyDescent="0.2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</row>
    <row r="502" spans="1:33" ht="12.75" customHeight="1" x14ac:dyDescent="0.2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</row>
    <row r="503" spans="1:33" ht="12.75" customHeight="1" x14ac:dyDescent="0.2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</row>
    <row r="504" spans="1:33" ht="12.75" customHeight="1" x14ac:dyDescent="0.2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</row>
    <row r="505" spans="1:33" ht="12.75" customHeight="1" x14ac:dyDescent="0.2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</row>
    <row r="506" spans="1:33" ht="12.75" customHeight="1" x14ac:dyDescent="0.2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</row>
    <row r="507" spans="1:33" ht="12.75" customHeight="1" x14ac:dyDescent="0.2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</row>
    <row r="508" spans="1:33" ht="12.75" customHeight="1" x14ac:dyDescent="0.2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</row>
    <row r="509" spans="1:33" ht="12.75" customHeight="1" x14ac:dyDescent="0.2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</row>
    <row r="510" spans="1:33" ht="12.75" customHeight="1" x14ac:dyDescent="0.2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</row>
    <row r="511" spans="1:33" ht="12.75" customHeight="1" x14ac:dyDescent="0.2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</row>
    <row r="512" spans="1:33" ht="12.75" customHeight="1" x14ac:dyDescent="0.2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</row>
    <row r="513" spans="1:33" ht="12.75" customHeight="1" x14ac:dyDescent="0.2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</row>
    <row r="514" spans="1:33" ht="12.75" customHeight="1" x14ac:dyDescent="0.2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</row>
    <row r="515" spans="1:33" ht="12.75" customHeight="1" x14ac:dyDescent="0.2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</row>
    <row r="516" spans="1:33" ht="12.75" customHeight="1" x14ac:dyDescent="0.2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</row>
    <row r="517" spans="1:33" ht="12.75" customHeight="1" x14ac:dyDescent="0.2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</row>
    <row r="518" spans="1:33" ht="12.75" customHeight="1" x14ac:dyDescent="0.2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</row>
    <row r="519" spans="1:33" ht="12.75" customHeight="1" x14ac:dyDescent="0.2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</row>
    <row r="520" spans="1:33" ht="12.75" customHeight="1" x14ac:dyDescent="0.2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</row>
    <row r="521" spans="1:33" ht="12.75" customHeight="1" x14ac:dyDescent="0.2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</row>
    <row r="522" spans="1:33" ht="12.75" customHeight="1" x14ac:dyDescent="0.2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</row>
    <row r="523" spans="1:33" ht="12.75" customHeight="1" x14ac:dyDescent="0.2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</row>
    <row r="524" spans="1:33" ht="12.75" customHeight="1" x14ac:dyDescent="0.2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</row>
    <row r="525" spans="1:33" ht="12.75" customHeight="1" x14ac:dyDescent="0.2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</row>
    <row r="526" spans="1:33" ht="12.75" customHeight="1" x14ac:dyDescent="0.2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</row>
    <row r="527" spans="1:33" ht="12.75" customHeight="1" x14ac:dyDescent="0.2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</row>
    <row r="528" spans="1:33" ht="12.75" customHeight="1" x14ac:dyDescent="0.2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</row>
    <row r="529" spans="1:33" ht="12.75" customHeight="1" x14ac:dyDescent="0.2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</row>
    <row r="530" spans="1:33" ht="12.75" customHeight="1" x14ac:dyDescent="0.2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</row>
    <row r="531" spans="1:33" ht="12.75" customHeight="1" x14ac:dyDescent="0.2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</row>
    <row r="532" spans="1:33" ht="12.75" customHeight="1" x14ac:dyDescent="0.2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</row>
    <row r="533" spans="1:33" ht="12.75" customHeight="1" x14ac:dyDescent="0.2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</row>
    <row r="534" spans="1:33" ht="12.75" customHeight="1" x14ac:dyDescent="0.2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</row>
    <row r="535" spans="1:33" ht="12.75" customHeight="1" x14ac:dyDescent="0.2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</row>
    <row r="536" spans="1:33" ht="12.75" customHeight="1" x14ac:dyDescent="0.2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</row>
    <row r="537" spans="1:33" ht="12.75" customHeight="1" x14ac:dyDescent="0.2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</row>
    <row r="538" spans="1:33" ht="12.75" customHeight="1" x14ac:dyDescent="0.2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</row>
    <row r="539" spans="1:33" ht="12.75" customHeight="1" x14ac:dyDescent="0.2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</row>
    <row r="540" spans="1:33" ht="12.75" customHeight="1" x14ac:dyDescent="0.2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</row>
    <row r="541" spans="1:33" ht="12.75" customHeight="1" x14ac:dyDescent="0.2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</row>
    <row r="542" spans="1:33" ht="12.75" customHeight="1" x14ac:dyDescent="0.2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</row>
    <row r="543" spans="1:33" ht="12.75" customHeight="1" x14ac:dyDescent="0.2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</row>
    <row r="544" spans="1:33" ht="12.75" customHeight="1" x14ac:dyDescent="0.2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</row>
    <row r="545" spans="1:33" ht="12.75" customHeight="1" x14ac:dyDescent="0.2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</row>
    <row r="546" spans="1:33" ht="12.75" customHeight="1" x14ac:dyDescent="0.2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</row>
    <row r="547" spans="1:33" ht="12.75" customHeight="1" x14ac:dyDescent="0.2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</row>
    <row r="548" spans="1:33" ht="12.75" customHeight="1" x14ac:dyDescent="0.2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</row>
    <row r="549" spans="1:33" ht="12.75" customHeight="1" x14ac:dyDescent="0.2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</row>
    <row r="550" spans="1:33" ht="12.75" customHeight="1" x14ac:dyDescent="0.2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</row>
    <row r="551" spans="1:33" ht="12.75" customHeight="1" x14ac:dyDescent="0.2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</row>
    <row r="552" spans="1:33" ht="12.75" customHeight="1" x14ac:dyDescent="0.2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</row>
    <row r="553" spans="1:33" ht="12.75" customHeight="1" x14ac:dyDescent="0.2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</row>
    <row r="554" spans="1:33" ht="12.75" customHeight="1" x14ac:dyDescent="0.2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</row>
    <row r="555" spans="1:33" ht="12.75" customHeight="1" x14ac:dyDescent="0.2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</row>
    <row r="556" spans="1:33" ht="12.75" customHeight="1" x14ac:dyDescent="0.2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</row>
    <row r="557" spans="1:33" ht="12.75" customHeight="1" x14ac:dyDescent="0.2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</row>
    <row r="558" spans="1:33" ht="12.75" customHeight="1" x14ac:dyDescent="0.2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</row>
    <row r="559" spans="1:33" ht="12.75" customHeight="1" x14ac:dyDescent="0.2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</row>
    <row r="560" spans="1:33" ht="12.75" customHeight="1" x14ac:dyDescent="0.2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</row>
    <row r="561" spans="1:33" ht="12.75" customHeight="1" x14ac:dyDescent="0.2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</row>
    <row r="562" spans="1:33" ht="12.75" customHeight="1" x14ac:dyDescent="0.2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</row>
    <row r="563" spans="1:33" ht="12.75" customHeight="1" x14ac:dyDescent="0.2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</row>
    <row r="564" spans="1:33" ht="12.75" customHeight="1" x14ac:dyDescent="0.2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</row>
    <row r="565" spans="1:33" ht="12.75" customHeight="1" x14ac:dyDescent="0.2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</row>
    <row r="566" spans="1:33" ht="12.75" customHeight="1" x14ac:dyDescent="0.2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</row>
    <row r="567" spans="1:33" ht="12.75" customHeight="1" x14ac:dyDescent="0.2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</row>
    <row r="568" spans="1:33" ht="12.75" customHeight="1" x14ac:dyDescent="0.2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</row>
    <row r="569" spans="1:33" ht="12.75" customHeight="1" x14ac:dyDescent="0.2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</row>
    <row r="570" spans="1:33" ht="12.75" customHeight="1" x14ac:dyDescent="0.2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</row>
    <row r="571" spans="1:33" ht="12.75" customHeight="1" x14ac:dyDescent="0.2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</row>
    <row r="572" spans="1:33" ht="12.75" customHeight="1" x14ac:dyDescent="0.2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</row>
    <row r="573" spans="1:33" ht="12.75" customHeight="1" x14ac:dyDescent="0.2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</row>
    <row r="574" spans="1:33" ht="12.75" customHeight="1" x14ac:dyDescent="0.2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</row>
    <row r="575" spans="1:33" ht="12.75" customHeight="1" x14ac:dyDescent="0.2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</row>
    <row r="576" spans="1:33" ht="12.75" customHeight="1" x14ac:dyDescent="0.2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</row>
    <row r="577" spans="1:33" ht="12.75" customHeight="1" x14ac:dyDescent="0.2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</row>
    <row r="578" spans="1:33" ht="12.75" customHeight="1" x14ac:dyDescent="0.2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</row>
    <row r="579" spans="1:33" ht="12.75" customHeight="1" x14ac:dyDescent="0.2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</row>
    <row r="580" spans="1:33" ht="12.75" customHeight="1" x14ac:dyDescent="0.2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</row>
    <row r="581" spans="1:33" ht="12.75" customHeight="1" x14ac:dyDescent="0.2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</row>
    <row r="582" spans="1:33" ht="12.75" customHeight="1" x14ac:dyDescent="0.2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</row>
    <row r="583" spans="1:33" ht="12.75" customHeight="1" x14ac:dyDescent="0.2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</row>
    <row r="584" spans="1:33" ht="12.75" customHeight="1" x14ac:dyDescent="0.2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</row>
    <row r="585" spans="1:33" ht="12.75" customHeight="1" x14ac:dyDescent="0.2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</row>
    <row r="586" spans="1:33" ht="12.75" customHeight="1" x14ac:dyDescent="0.2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</row>
    <row r="587" spans="1:33" ht="12.75" customHeight="1" x14ac:dyDescent="0.2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</row>
    <row r="588" spans="1:33" ht="12.75" customHeight="1" x14ac:dyDescent="0.2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</row>
    <row r="589" spans="1:33" ht="12.75" customHeight="1" x14ac:dyDescent="0.2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</row>
    <row r="590" spans="1:33" ht="12.75" customHeight="1" x14ac:dyDescent="0.2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</row>
    <row r="591" spans="1:33" ht="12.75" customHeight="1" x14ac:dyDescent="0.2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</row>
    <row r="592" spans="1:33" ht="12.75" customHeight="1" x14ac:dyDescent="0.2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</row>
    <row r="593" spans="1:33" ht="12.75" customHeight="1" x14ac:dyDescent="0.2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</row>
    <row r="594" spans="1:33" ht="12.75" customHeight="1" x14ac:dyDescent="0.2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</row>
    <row r="595" spans="1:33" ht="12.75" customHeight="1" x14ac:dyDescent="0.2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</row>
    <row r="596" spans="1:33" ht="12.75" customHeight="1" x14ac:dyDescent="0.2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</row>
    <row r="597" spans="1:33" ht="12.75" customHeight="1" x14ac:dyDescent="0.2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</row>
    <row r="598" spans="1:33" ht="12.75" customHeight="1" x14ac:dyDescent="0.2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</row>
    <row r="599" spans="1:33" ht="12.75" customHeight="1" x14ac:dyDescent="0.2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</row>
    <row r="600" spans="1:33" ht="12.75" customHeight="1" x14ac:dyDescent="0.2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</row>
    <row r="601" spans="1:33" ht="12.75" customHeight="1" x14ac:dyDescent="0.2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</row>
    <row r="602" spans="1:33" ht="12.75" customHeight="1" x14ac:dyDescent="0.2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</row>
    <row r="603" spans="1:33" ht="12.75" customHeight="1" x14ac:dyDescent="0.2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</row>
    <row r="604" spans="1:33" ht="12.75" customHeight="1" x14ac:dyDescent="0.2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</row>
    <row r="605" spans="1:33" ht="12.75" customHeight="1" x14ac:dyDescent="0.2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</row>
    <row r="606" spans="1:33" ht="12.75" customHeight="1" x14ac:dyDescent="0.2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</row>
    <row r="607" spans="1:33" ht="12.75" customHeight="1" x14ac:dyDescent="0.2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</row>
    <row r="608" spans="1:33" ht="12.75" customHeight="1" x14ac:dyDescent="0.2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</row>
    <row r="609" spans="1:33" ht="12.75" customHeight="1" x14ac:dyDescent="0.2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</row>
    <row r="610" spans="1:33" ht="12.75" customHeight="1" x14ac:dyDescent="0.2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</row>
    <row r="611" spans="1:33" ht="12.75" customHeight="1" x14ac:dyDescent="0.2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</row>
    <row r="612" spans="1:33" ht="12.75" customHeight="1" x14ac:dyDescent="0.2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</row>
    <row r="613" spans="1:33" ht="12.75" customHeight="1" x14ac:dyDescent="0.2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</row>
    <row r="614" spans="1:33" ht="12.75" customHeight="1" x14ac:dyDescent="0.2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</row>
    <row r="615" spans="1:33" ht="12.75" customHeight="1" x14ac:dyDescent="0.2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</row>
    <row r="616" spans="1:33" ht="12.75" customHeight="1" x14ac:dyDescent="0.2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</row>
    <row r="617" spans="1:33" ht="12.75" customHeight="1" x14ac:dyDescent="0.2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</row>
    <row r="618" spans="1:33" ht="12.75" customHeight="1" x14ac:dyDescent="0.2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</row>
    <row r="619" spans="1:33" ht="12.75" customHeight="1" x14ac:dyDescent="0.2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</row>
    <row r="620" spans="1:33" ht="12.75" customHeight="1" x14ac:dyDescent="0.2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</row>
    <row r="621" spans="1:33" ht="12.75" customHeight="1" x14ac:dyDescent="0.2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</row>
    <row r="622" spans="1:33" ht="12.75" customHeight="1" x14ac:dyDescent="0.2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</row>
    <row r="623" spans="1:33" ht="12.75" customHeight="1" x14ac:dyDescent="0.2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</row>
    <row r="624" spans="1:33" ht="12.75" customHeight="1" x14ac:dyDescent="0.2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</row>
    <row r="625" spans="1:33" ht="12.75" customHeight="1" x14ac:dyDescent="0.2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</row>
    <row r="626" spans="1:33" ht="12.75" customHeight="1" x14ac:dyDescent="0.2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</row>
    <row r="627" spans="1:33" ht="12.75" customHeight="1" x14ac:dyDescent="0.2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</row>
    <row r="628" spans="1:33" ht="12.75" customHeight="1" x14ac:dyDescent="0.2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</row>
    <row r="629" spans="1:33" ht="12.75" customHeight="1" x14ac:dyDescent="0.2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</row>
    <row r="630" spans="1:33" ht="12.75" customHeight="1" x14ac:dyDescent="0.2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</row>
    <row r="631" spans="1:33" ht="12.75" customHeight="1" x14ac:dyDescent="0.2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</row>
    <row r="632" spans="1:33" ht="12.75" customHeight="1" x14ac:dyDescent="0.2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</row>
    <row r="633" spans="1:33" ht="12.75" customHeight="1" x14ac:dyDescent="0.2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</row>
    <row r="634" spans="1:33" ht="12.75" customHeight="1" x14ac:dyDescent="0.2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</row>
    <row r="635" spans="1:33" ht="12.75" customHeight="1" x14ac:dyDescent="0.2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</row>
    <row r="636" spans="1:33" ht="12.75" customHeight="1" x14ac:dyDescent="0.2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</row>
    <row r="637" spans="1:33" ht="12.75" customHeight="1" x14ac:dyDescent="0.2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</row>
    <row r="638" spans="1:33" ht="12.75" customHeight="1" x14ac:dyDescent="0.2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</row>
    <row r="639" spans="1:33" ht="12.75" customHeight="1" x14ac:dyDescent="0.2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</row>
    <row r="640" spans="1:33" ht="12.75" customHeight="1" x14ac:dyDescent="0.2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</row>
    <row r="641" spans="1:33" ht="12.75" customHeight="1" x14ac:dyDescent="0.2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</row>
    <row r="642" spans="1:33" ht="12.75" customHeight="1" x14ac:dyDescent="0.2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</row>
    <row r="643" spans="1:33" ht="12.75" customHeight="1" x14ac:dyDescent="0.2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</row>
    <row r="644" spans="1:33" ht="12.75" customHeight="1" x14ac:dyDescent="0.2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</row>
    <row r="645" spans="1:33" ht="12.75" customHeight="1" x14ac:dyDescent="0.2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</row>
    <row r="646" spans="1:33" ht="12.75" customHeight="1" x14ac:dyDescent="0.2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</row>
    <row r="647" spans="1:33" ht="12.75" customHeight="1" x14ac:dyDescent="0.2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</row>
    <row r="648" spans="1:33" ht="12.75" customHeight="1" x14ac:dyDescent="0.2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</row>
    <row r="649" spans="1:33" ht="12.75" customHeight="1" x14ac:dyDescent="0.2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</row>
    <row r="650" spans="1:33" ht="12.75" customHeight="1" x14ac:dyDescent="0.2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</row>
    <row r="651" spans="1:33" ht="12.75" customHeight="1" x14ac:dyDescent="0.2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</row>
    <row r="652" spans="1:33" ht="12.75" customHeight="1" x14ac:dyDescent="0.2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</row>
    <row r="653" spans="1:33" ht="12.75" customHeight="1" x14ac:dyDescent="0.2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</row>
    <row r="654" spans="1:33" ht="12.75" customHeight="1" x14ac:dyDescent="0.2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</row>
    <row r="655" spans="1:33" ht="12.75" customHeight="1" x14ac:dyDescent="0.2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</row>
    <row r="656" spans="1:33" ht="12.75" customHeight="1" x14ac:dyDescent="0.2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</row>
    <row r="657" spans="1:33" ht="12.75" customHeight="1" x14ac:dyDescent="0.2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</row>
    <row r="658" spans="1:33" ht="12.75" customHeight="1" x14ac:dyDescent="0.2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</row>
    <row r="659" spans="1:33" ht="12.75" customHeight="1" x14ac:dyDescent="0.2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</row>
    <row r="660" spans="1:33" ht="12.75" customHeight="1" x14ac:dyDescent="0.2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</row>
    <row r="661" spans="1:33" ht="12.75" customHeight="1" x14ac:dyDescent="0.2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</row>
    <row r="662" spans="1:33" ht="12.75" customHeight="1" x14ac:dyDescent="0.2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</row>
    <row r="663" spans="1:33" ht="12.75" customHeight="1" x14ac:dyDescent="0.2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</row>
    <row r="664" spans="1:33" ht="12.75" customHeight="1" x14ac:dyDescent="0.2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</row>
    <row r="665" spans="1:33" ht="12.75" customHeight="1" x14ac:dyDescent="0.2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</row>
    <row r="666" spans="1:33" ht="12.75" customHeight="1" x14ac:dyDescent="0.2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</row>
    <row r="667" spans="1:33" ht="12.75" customHeight="1" x14ac:dyDescent="0.2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</row>
    <row r="668" spans="1:33" ht="12.75" customHeight="1" x14ac:dyDescent="0.2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</row>
    <row r="669" spans="1:33" ht="12.75" customHeight="1" x14ac:dyDescent="0.2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</row>
    <row r="670" spans="1:33" ht="12.75" customHeight="1" x14ac:dyDescent="0.2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</row>
    <row r="671" spans="1:33" ht="12.75" customHeight="1" x14ac:dyDescent="0.2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</row>
    <row r="672" spans="1:33" ht="12.75" customHeight="1" x14ac:dyDescent="0.2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</row>
    <row r="673" spans="1:33" ht="12.75" customHeight="1" x14ac:dyDescent="0.2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</row>
    <row r="674" spans="1:33" ht="12.75" customHeight="1" x14ac:dyDescent="0.2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</row>
    <row r="675" spans="1:33" ht="12.75" customHeight="1" x14ac:dyDescent="0.2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</row>
    <row r="676" spans="1:33" ht="12.75" customHeight="1" x14ac:dyDescent="0.2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</row>
    <row r="677" spans="1:33" ht="12.75" customHeight="1" x14ac:dyDescent="0.2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</row>
    <row r="678" spans="1:33" ht="12.75" customHeight="1" x14ac:dyDescent="0.2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</row>
    <row r="679" spans="1:33" ht="12.75" customHeight="1" x14ac:dyDescent="0.2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</row>
    <row r="680" spans="1:33" ht="12.75" customHeight="1" x14ac:dyDescent="0.2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</row>
    <row r="681" spans="1:33" ht="12.75" customHeight="1" x14ac:dyDescent="0.2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</row>
    <row r="682" spans="1:33" ht="12.75" customHeight="1" x14ac:dyDescent="0.2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</row>
    <row r="683" spans="1:33" ht="12.75" customHeight="1" x14ac:dyDescent="0.2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  <c r="AF683" s="92"/>
      <c r="AG683" s="92"/>
    </row>
    <row r="684" spans="1:33" ht="12.75" customHeight="1" x14ac:dyDescent="0.2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  <c r="AF684" s="92"/>
      <c r="AG684" s="92"/>
    </row>
    <row r="685" spans="1:33" ht="12.75" customHeight="1" x14ac:dyDescent="0.2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</row>
    <row r="686" spans="1:33" ht="12.75" customHeight="1" x14ac:dyDescent="0.2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  <c r="AF686" s="92"/>
      <c r="AG686" s="92"/>
    </row>
    <row r="687" spans="1:33" ht="12.75" customHeight="1" x14ac:dyDescent="0.2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  <c r="AF687" s="92"/>
      <c r="AG687" s="92"/>
    </row>
    <row r="688" spans="1:33" ht="12.75" customHeight="1" x14ac:dyDescent="0.2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  <c r="AF688" s="92"/>
      <c r="AG688" s="92"/>
    </row>
    <row r="689" spans="1:33" ht="12.75" customHeight="1" x14ac:dyDescent="0.2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  <c r="AF689" s="92"/>
      <c r="AG689" s="92"/>
    </row>
    <row r="690" spans="1:33" ht="12.75" customHeight="1" x14ac:dyDescent="0.2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</row>
    <row r="691" spans="1:33" ht="12.75" customHeight="1" x14ac:dyDescent="0.2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</row>
    <row r="692" spans="1:33" ht="12.75" customHeight="1" x14ac:dyDescent="0.2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</row>
    <row r="693" spans="1:33" ht="12.75" customHeight="1" x14ac:dyDescent="0.2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</row>
    <row r="694" spans="1:33" ht="12.75" customHeight="1" x14ac:dyDescent="0.2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</row>
    <row r="695" spans="1:33" ht="12.75" customHeight="1" x14ac:dyDescent="0.2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  <c r="AF695" s="92"/>
      <c r="AG695" s="92"/>
    </row>
    <row r="696" spans="1:33" ht="12.75" customHeight="1" x14ac:dyDescent="0.2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</row>
    <row r="697" spans="1:33" ht="12.75" customHeight="1" x14ac:dyDescent="0.2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</row>
    <row r="698" spans="1:33" ht="12.75" customHeight="1" x14ac:dyDescent="0.2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  <c r="AF698" s="92"/>
      <c r="AG698" s="92"/>
    </row>
    <row r="699" spans="1:33" ht="12.75" customHeight="1" x14ac:dyDescent="0.2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</row>
    <row r="700" spans="1:33" ht="12.75" customHeight="1" x14ac:dyDescent="0.2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  <c r="AF700" s="92"/>
      <c r="AG700" s="92"/>
    </row>
    <row r="701" spans="1:33" ht="12.75" customHeight="1" x14ac:dyDescent="0.2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</row>
    <row r="702" spans="1:33" ht="12.75" customHeight="1" x14ac:dyDescent="0.2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</row>
    <row r="703" spans="1:33" ht="12.75" customHeight="1" x14ac:dyDescent="0.2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</row>
    <row r="704" spans="1:33" ht="12.75" customHeight="1" x14ac:dyDescent="0.2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</row>
    <row r="705" spans="1:33" ht="12.75" customHeight="1" x14ac:dyDescent="0.2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</row>
    <row r="706" spans="1:33" ht="12.75" customHeight="1" x14ac:dyDescent="0.2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</row>
    <row r="707" spans="1:33" ht="12.75" customHeight="1" x14ac:dyDescent="0.2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</row>
    <row r="708" spans="1:33" ht="12.75" customHeight="1" x14ac:dyDescent="0.2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</row>
    <row r="709" spans="1:33" ht="12.75" customHeight="1" x14ac:dyDescent="0.2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</row>
    <row r="710" spans="1:33" ht="12.75" customHeight="1" x14ac:dyDescent="0.2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</row>
    <row r="711" spans="1:33" ht="12.75" customHeight="1" x14ac:dyDescent="0.2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</row>
    <row r="712" spans="1:33" ht="12.75" customHeight="1" x14ac:dyDescent="0.2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</row>
    <row r="713" spans="1:33" ht="12.75" customHeight="1" x14ac:dyDescent="0.2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</row>
    <row r="714" spans="1:33" ht="12.75" customHeight="1" x14ac:dyDescent="0.2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</row>
    <row r="715" spans="1:33" ht="12.75" customHeight="1" x14ac:dyDescent="0.2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</row>
    <row r="716" spans="1:33" ht="12.75" customHeight="1" x14ac:dyDescent="0.2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</row>
    <row r="717" spans="1:33" ht="12.75" customHeight="1" x14ac:dyDescent="0.2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</row>
    <row r="718" spans="1:33" ht="12.75" customHeight="1" x14ac:dyDescent="0.2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</row>
    <row r="719" spans="1:33" ht="12.75" customHeight="1" x14ac:dyDescent="0.2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</row>
    <row r="720" spans="1:33" ht="12.75" customHeight="1" x14ac:dyDescent="0.2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</row>
    <row r="721" spans="1:33" ht="12.75" customHeight="1" x14ac:dyDescent="0.2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</row>
    <row r="722" spans="1:33" ht="12.75" customHeight="1" x14ac:dyDescent="0.2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</row>
    <row r="723" spans="1:33" ht="12.75" customHeight="1" x14ac:dyDescent="0.2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</row>
    <row r="724" spans="1:33" ht="12.75" customHeight="1" x14ac:dyDescent="0.2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</row>
    <row r="725" spans="1:33" ht="12.75" customHeight="1" x14ac:dyDescent="0.2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</row>
    <row r="726" spans="1:33" ht="12.75" customHeight="1" x14ac:dyDescent="0.2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</row>
    <row r="727" spans="1:33" ht="12.75" customHeight="1" x14ac:dyDescent="0.2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</row>
    <row r="728" spans="1:33" ht="12.75" customHeight="1" x14ac:dyDescent="0.2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</row>
    <row r="729" spans="1:33" ht="12.75" customHeight="1" x14ac:dyDescent="0.2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</row>
    <row r="730" spans="1:33" ht="12.75" customHeight="1" x14ac:dyDescent="0.2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</row>
    <row r="731" spans="1:33" ht="12.75" customHeight="1" x14ac:dyDescent="0.2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</row>
    <row r="732" spans="1:33" ht="12.75" customHeight="1" x14ac:dyDescent="0.2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</row>
    <row r="733" spans="1:33" ht="12.75" customHeight="1" x14ac:dyDescent="0.2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</row>
    <row r="734" spans="1:33" ht="12.75" customHeight="1" x14ac:dyDescent="0.2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</row>
    <row r="735" spans="1:33" ht="12.75" customHeight="1" x14ac:dyDescent="0.2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</row>
    <row r="736" spans="1:33" ht="12.75" customHeight="1" x14ac:dyDescent="0.2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</row>
    <row r="737" spans="1:33" ht="12.75" customHeight="1" x14ac:dyDescent="0.2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</row>
    <row r="738" spans="1:33" ht="12.75" customHeight="1" x14ac:dyDescent="0.2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</row>
    <row r="739" spans="1:33" ht="12.75" customHeight="1" x14ac:dyDescent="0.2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</row>
    <row r="740" spans="1:33" ht="12.75" customHeight="1" x14ac:dyDescent="0.2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</row>
    <row r="741" spans="1:33" ht="12.75" customHeight="1" x14ac:dyDescent="0.2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</row>
    <row r="742" spans="1:33" ht="12.75" customHeight="1" x14ac:dyDescent="0.2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</row>
    <row r="743" spans="1:33" ht="12.75" customHeight="1" x14ac:dyDescent="0.2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</row>
    <row r="744" spans="1:33" ht="12.75" customHeight="1" x14ac:dyDescent="0.2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</row>
    <row r="745" spans="1:33" ht="12.75" customHeight="1" x14ac:dyDescent="0.2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</row>
    <row r="746" spans="1:33" ht="12.75" customHeight="1" x14ac:dyDescent="0.2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</row>
    <row r="747" spans="1:33" ht="12.75" customHeight="1" x14ac:dyDescent="0.2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</row>
    <row r="748" spans="1:33" ht="12.75" customHeight="1" x14ac:dyDescent="0.2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</row>
    <row r="749" spans="1:33" ht="12.75" customHeight="1" x14ac:dyDescent="0.2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</row>
    <row r="750" spans="1:33" ht="12.75" customHeight="1" x14ac:dyDescent="0.2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</row>
    <row r="751" spans="1:33" ht="12.75" customHeight="1" x14ac:dyDescent="0.2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</row>
    <row r="752" spans="1:33" ht="12.75" customHeight="1" x14ac:dyDescent="0.2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</row>
    <row r="753" spans="1:33" ht="12.75" customHeight="1" x14ac:dyDescent="0.2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</row>
    <row r="754" spans="1:33" ht="12.75" customHeight="1" x14ac:dyDescent="0.2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</row>
    <row r="755" spans="1:33" ht="12.75" customHeight="1" x14ac:dyDescent="0.2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</row>
    <row r="756" spans="1:33" ht="12.75" customHeight="1" x14ac:dyDescent="0.2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</row>
    <row r="757" spans="1:33" ht="12.75" customHeight="1" x14ac:dyDescent="0.2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</row>
    <row r="758" spans="1:33" ht="12.75" customHeight="1" x14ac:dyDescent="0.2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</row>
    <row r="759" spans="1:33" ht="12.75" customHeight="1" x14ac:dyDescent="0.2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</row>
    <row r="760" spans="1:33" ht="12.75" customHeight="1" x14ac:dyDescent="0.2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</row>
    <row r="761" spans="1:33" ht="12.75" customHeight="1" x14ac:dyDescent="0.2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</row>
    <row r="762" spans="1:33" ht="12.75" customHeight="1" x14ac:dyDescent="0.2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</row>
    <row r="763" spans="1:33" ht="12.75" customHeight="1" x14ac:dyDescent="0.2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</row>
    <row r="764" spans="1:33" ht="12.75" customHeight="1" x14ac:dyDescent="0.2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</row>
    <row r="765" spans="1:33" ht="12.75" customHeight="1" x14ac:dyDescent="0.2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</row>
    <row r="766" spans="1:33" ht="12.75" customHeight="1" x14ac:dyDescent="0.2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</row>
    <row r="767" spans="1:33" ht="12.75" customHeight="1" x14ac:dyDescent="0.2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</row>
    <row r="768" spans="1:33" ht="12.75" customHeight="1" x14ac:dyDescent="0.2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</row>
    <row r="769" spans="1:33" ht="12.75" customHeight="1" x14ac:dyDescent="0.2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</row>
    <row r="770" spans="1:33" ht="12.75" customHeight="1" x14ac:dyDescent="0.2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</row>
    <row r="771" spans="1:33" ht="12.75" customHeight="1" x14ac:dyDescent="0.2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</row>
    <row r="772" spans="1:33" ht="12.75" customHeight="1" x14ac:dyDescent="0.2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</row>
    <row r="773" spans="1:33" ht="12.75" customHeight="1" x14ac:dyDescent="0.2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</row>
    <row r="774" spans="1:33" ht="12.75" customHeight="1" x14ac:dyDescent="0.2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</row>
    <row r="775" spans="1:33" ht="12.75" customHeight="1" x14ac:dyDescent="0.2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</row>
    <row r="776" spans="1:33" ht="12.75" customHeight="1" x14ac:dyDescent="0.2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</row>
    <row r="777" spans="1:33" ht="12.75" customHeight="1" x14ac:dyDescent="0.2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</row>
    <row r="778" spans="1:33" ht="12.75" customHeight="1" x14ac:dyDescent="0.2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</row>
    <row r="779" spans="1:33" ht="12.75" customHeight="1" x14ac:dyDescent="0.2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</row>
    <row r="780" spans="1:33" ht="12.75" customHeight="1" x14ac:dyDescent="0.2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</row>
    <row r="781" spans="1:33" ht="12.75" customHeight="1" x14ac:dyDescent="0.2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</row>
    <row r="782" spans="1:33" ht="12.75" customHeight="1" x14ac:dyDescent="0.2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</row>
    <row r="783" spans="1:33" ht="12.75" customHeight="1" x14ac:dyDescent="0.2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</row>
    <row r="784" spans="1:33" ht="12.75" customHeight="1" x14ac:dyDescent="0.2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</row>
    <row r="785" spans="1:33" ht="12.75" customHeight="1" x14ac:dyDescent="0.2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</row>
    <row r="786" spans="1:33" ht="12.75" customHeight="1" x14ac:dyDescent="0.2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</row>
    <row r="787" spans="1:33" ht="12.75" customHeight="1" x14ac:dyDescent="0.2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</row>
    <row r="788" spans="1:33" ht="12.75" customHeight="1" x14ac:dyDescent="0.2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</row>
    <row r="789" spans="1:33" ht="12.75" customHeight="1" x14ac:dyDescent="0.2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</row>
    <row r="790" spans="1:33" ht="12.75" customHeight="1" x14ac:dyDescent="0.2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</row>
    <row r="791" spans="1:33" ht="12.75" customHeight="1" x14ac:dyDescent="0.2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</row>
    <row r="792" spans="1:33" ht="12.75" customHeight="1" x14ac:dyDescent="0.2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</row>
    <row r="793" spans="1:33" ht="12.75" customHeight="1" x14ac:dyDescent="0.2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</row>
    <row r="794" spans="1:33" ht="12.75" customHeight="1" x14ac:dyDescent="0.2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</row>
    <row r="795" spans="1:33" ht="12.75" customHeight="1" x14ac:dyDescent="0.2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</row>
    <row r="796" spans="1:33" ht="12.75" customHeight="1" x14ac:dyDescent="0.2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</row>
    <row r="797" spans="1:33" ht="12.75" customHeight="1" x14ac:dyDescent="0.2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</row>
    <row r="798" spans="1:33" ht="12.75" customHeight="1" x14ac:dyDescent="0.2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</row>
    <row r="799" spans="1:33" ht="12.75" customHeight="1" x14ac:dyDescent="0.2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</row>
    <row r="800" spans="1:33" ht="12.75" customHeight="1" x14ac:dyDescent="0.2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</row>
    <row r="801" spans="1:33" ht="12.75" customHeight="1" x14ac:dyDescent="0.2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</row>
    <row r="802" spans="1:33" ht="12.75" customHeight="1" x14ac:dyDescent="0.2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</row>
    <row r="803" spans="1:33" ht="12.75" customHeight="1" x14ac:dyDescent="0.2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</row>
    <row r="804" spans="1:33" ht="12.75" customHeight="1" x14ac:dyDescent="0.2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</row>
    <row r="805" spans="1:33" ht="12.75" customHeight="1" x14ac:dyDescent="0.2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</row>
    <row r="806" spans="1:33" ht="12.75" customHeight="1" x14ac:dyDescent="0.2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</row>
    <row r="807" spans="1:33" ht="12.75" customHeight="1" x14ac:dyDescent="0.2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</row>
    <row r="808" spans="1:33" ht="12.75" customHeight="1" x14ac:dyDescent="0.2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</row>
    <row r="809" spans="1:33" ht="12.75" customHeight="1" x14ac:dyDescent="0.2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</row>
    <row r="810" spans="1:33" ht="12.75" customHeight="1" x14ac:dyDescent="0.2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</row>
    <row r="811" spans="1:33" ht="12.75" customHeight="1" x14ac:dyDescent="0.2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</row>
    <row r="812" spans="1:33" ht="12.75" customHeight="1" x14ac:dyDescent="0.2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</row>
    <row r="813" spans="1:33" ht="12.75" customHeight="1" x14ac:dyDescent="0.2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</row>
    <row r="814" spans="1:33" ht="12.75" customHeight="1" x14ac:dyDescent="0.2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</row>
    <row r="815" spans="1:33" ht="12.75" customHeight="1" x14ac:dyDescent="0.2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</row>
    <row r="816" spans="1:33" ht="12.75" customHeight="1" x14ac:dyDescent="0.2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</row>
    <row r="817" spans="1:33" ht="12.75" customHeight="1" x14ac:dyDescent="0.2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</row>
    <row r="818" spans="1:33" ht="12.75" customHeight="1" x14ac:dyDescent="0.2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</row>
    <row r="819" spans="1:33" ht="12.75" customHeight="1" x14ac:dyDescent="0.2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</row>
    <row r="820" spans="1:33" ht="12.75" customHeight="1" x14ac:dyDescent="0.2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</row>
    <row r="821" spans="1:33" ht="12.75" customHeight="1" x14ac:dyDescent="0.2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</row>
    <row r="822" spans="1:33" ht="12.75" customHeight="1" x14ac:dyDescent="0.2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</row>
    <row r="823" spans="1:33" ht="12.75" customHeight="1" x14ac:dyDescent="0.2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</row>
    <row r="824" spans="1:33" ht="12.75" customHeight="1" x14ac:dyDescent="0.2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</row>
    <row r="825" spans="1:33" ht="12.75" customHeight="1" x14ac:dyDescent="0.2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</row>
    <row r="826" spans="1:33" ht="12.75" customHeight="1" x14ac:dyDescent="0.2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</row>
    <row r="827" spans="1:33" ht="12.75" customHeight="1" x14ac:dyDescent="0.2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</row>
    <row r="828" spans="1:33" ht="12.75" customHeight="1" x14ac:dyDescent="0.2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</row>
    <row r="829" spans="1:33" ht="12.75" customHeight="1" x14ac:dyDescent="0.2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</row>
    <row r="830" spans="1:33" ht="12.75" customHeight="1" x14ac:dyDescent="0.2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</row>
    <row r="831" spans="1:33" ht="12.75" customHeight="1" x14ac:dyDescent="0.2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</row>
    <row r="832" spans="1:33" ht="12.75" customHeight="1" x14ac:dyDescent="0.2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</row>
    <row r="833" spans="1:33" ht="12.75" customHeight="1" x14ac:dyDescent="0.2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</row>
    <row r="834" spans="1:33" ht="12.75" customHeight="1" x14ac:dyDescent="0.2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</row>
    <row r="835" spans="1:33" ht="12.75" customHeight="1" x14ac:dyDescent="0.2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</row>
    <row r="836" spans="1:33" ht="12.75" customHeight="1" x14ac:dyDescent="0.2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</row>
    <row r="837" spans="1:33" ht="12.75" customHeight="1" x14ac:dyDescent="0.2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</row>
    <row r="838" spans="1:33" ht="12.75" customHeight="1" x14ac:dyDescent="0.2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</row>
    <row r="839" spans="1:33" ht="12.75" customHeight="1" x14ac:dyDescent="0.2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</row>
    <row r="840" spans="1:33" ht="12.75" customHeight="1" x14ac:dyDescent="0.2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</row>
    <row r="841" spans="1:33" ht="12.75" customHeight="1" x14ac:dyDescent="0.2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</row>
    <row r="842" spans="1:33" ht="12.75" customHeight="1" x14ac:dyDescent="0.2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</row>
    <row r="843" spans="1:33" ht="12.75" customHeight="1" x14ac:dyDescent="0.2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</row>
    <row r="844" spans="1:33" ht="12.75" customHeight="1" x14ac:dyDescent="0.2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</row>
    <row r="845" spans="1:33" ht="12.75" customHeight="1" x14ac:dyDescent="0.2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</row>
    <row r="846" spans="1:33" ht="12.75" customHeight="1" x14ac:dyDescent="0.2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</row>
    <row r="847" spans="1:33" ht="12.75" customHeight="1" x14ac:dyDescent="0.2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</row>
    <row r="848" spans="1:33" ht="12.75" customHeight="1" x14ac:dyDescent="0.2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</row>
    <row r="849" spans="1:33" ht="12.75" customHeight="1" x14ac:dyDescent="0.2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</row>
    <row r="850" spans="1:33" ht="12.75" customHeight="1" x14ac:dyDescent="0.2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</row>
    <row r="851" spans="1:33" ht="12.75" customHeight="1" x14ac:dyDescent="0.2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</row>
    <row r="852" spans="1:33" ht="12.75" customHeight="1" x14ac:dyDescent="0.2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</row>
    <row r="853" spans="1:33" ht="12.75" customHeight="1" x14ac:dyDescent="0.2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  <c r="AF853" s="92"/>
      <c r="AG853" s="92"/>
    </row>
    <row r="854" spans="1:33" ht="12.75" customHeight="1" x14ac:dyDescent="0.2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</row>
    <row r="855" spans="1:33" ht="12.75" customHeight="1" x14ac:dyDescent="0.2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  <c r="AF855" s="92"/>
      <c r="AG855" s="92"/>
    </row>
    <row r="856" spans="1:33" ht="12.75" customHeight="1" x14ac:dyDescent="0.2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</row>
    <row r="857" spans="1:33" ht="12.75" customHeight="1" x14ac:dyDescent="0.2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</row>
    <row r="858" spans="1:33" ht="12.75" customHeight="1" x14ac:dyDescent="0.2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</row>
    <row r="859" spans="1:33" ht="12.75" customHeight="1" x14ac:dyDescent="0.2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</row>
    <row r="860" spans="1:33" ht="12.75" customHeight="1" x14ac:dyDescent="0.2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</row>
    <row r="861" spans="1:33" ht="12.75" customHeight="1" x14ac:dyDescent="0.2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</row>
    <row r="862" spans="1:33" ht="12.75" customHeight="1" x14ac:dyDescent="0.2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</row>
    <row r="863" spans="1:33" ht="12.75" customHeight="1" x14ac:dyDescent="0.2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</row>
    <row r="864" spans="1:33" ht="12.75" customHeight="1" x14ac:dyDescent="0.2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</row>
    <row r="865" spans="1:33" ht="12.75" customHeight="1" x14ac:dyDescent="0.2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  <c r="AF865" s="92"/>
      <c r="AG865" s="92"/>
    </row>
    <row r="866" spans="1:33" ht="12.75" customHeight="1" x14ac:dyDescent="0.2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</row>
    <row r="867" spans="1:33" ht="12.75" customHeight="1" x14ac:dyDescent="0.2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  <c r="AF867" s="92"/>
      <c r="AG867" s="92"/>
    </row>
    <row r="868" spans="1:33" ht="12.75" customHeight="1" x14ac:dyDescent="0.2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  <c r="AF868" s="92"/>
      <c r="AG868" s="92"/>
    </row>
    <row r="869" spans="1:33" ht="12.75" customHeight="1" x14ac:dyDescent="0.2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</row>
    <row r="870" spans="1:33" ht="12.75" customHeight="1" x14ac:dyDescent="0.2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  <c r="AF870" s="92"/>
      <c r="AG870" s="92"/>
    </row>
    <row r="871" spans="1:33" ht="12.75" customHeight="1" x14ac:dyDescent="0.2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</row>
    <row r="872" spans="1:33" ht="12.75" customHeight="1" x14ac:dyDescent="0.2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  <c r="AF872" s="92"/>
      <c r="AG872" s="92"/>
    </row>
    <row r="873" spans="1:33" ht="12.75" customHeight="1" x14ac:dyDescent="0.2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</row>
    <row r="874" spans="1:33" ht="12.75" customHeight="1" x14ac:dyDescent="0.2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  <c r="AF874" s="92"/>
      <c r="AG874" s="92"/>
    </row>
    <row r="875" spans="1:33" ht="12.75" customHeight="1" x14ac:dyDescent="0.2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  <c r="AF875" s="92"/>
      <c r="AG875" s="92"/>
    </row>
    <row r="876" spans="1:33" ht="12.75" customHeight="1" x14ac:dyDescent="0.2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  <c r="AF876" s="92"/>
      <c r="AG876" s="92"/>
    </row>
    <row r="877" spans="1:33" ht="12.75" customHeight="1" x14ac:dyDescent="0.2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  <c r="AF877" s="92"/>
      <c r="AG877" s="92"/>
    </row>
    <row r="878" spans="1:33" ht="12.75" customHeight="1" x14ac:dyDescent="0.2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  <c r="AF878" s="92"/>
      <c r="AG878" s="92"/>
    </row>
    <row r="879" spans="1:33" ht="12.75" customHeight="1" x14ac:dyDescent="0.2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  <c r="AF879" s="92"/>
      <c r="AG879" s="92"/>
    </row>
    <row r="880" spans="1:33" ht="12.75" customHeight="1" x14ac:dyDescent="0.2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  <c r="AF880" s="92"/>
      <c r="AG880" s="92"/>
    </row>
    <row r="881" spans="1:33" ht="12.75" customHeight="1" x14ac:dyDescent="0.2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  <c r="AF881" s="92"/>
      <c r="AG881" s="92"/>
    </row>
    <row r="882" spans="1:33" ht="12.75" customHeight="1" x14ac:dyDescent="0.2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  <c r="AF882" s="92"/>
      <c r="AG882" s="92"/>
    </row>
    <row r="883" spans="1:33" ht="12.75" customHeight="1" x14ac:dyDescent="0.2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  <c r="AF883" s="92"/>
      <c r="AG883" s="92"/>
    </row>
    <row r="884" spans="1:33" ht="12.75" customHeight="1" x14ac:dyDescent="0.2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  <c r="AF884" s="92"/>
      <c r="AG884" s="92"/>
    </row>
    <row r="885" spans="1:33" ht="12.75" customHeight="1" x14ac:dyDescent="0.2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  <c r="AF885" s="92"/>
      <c r="AG885" s="92"/>
    </row>
    <row r="886" spans="1:33" ht="12.75" customHeight="1" x14ac:dyDescent="0.2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  <c r="AF886" s="92"/>
      <c r="AG886" s="92"/>
    </row>
    <row r="887" spans="1:33" ht="12.75" customHeight="1" x14ac:dyDescent="0.2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  <c r="AF887" s="92"/>
      <c r="AG887" s="92"/>
    </row>
    <row r="888" spans="1:33" ht="12.75" customHeight="1" x14ac:dyDescent="0.2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  <c r="AF888" s="92"/>
      <c r="AG888" s="92"/>
    </row>
    <row r="889" spans="1:33" ht="12.75" customHeight="1" x14ac:dyDescent="0.2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  <c r="AF889" s="92"/>
      <c r="AG889" s="92"/>
    </row>
    <row r="890" spans="1:33" ht="12.75" customHeight="1" x14ac:dyDescent="0.2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  <c r="AF890" s="92"/>
      <c r="AG890" s="92"/>
    </row>
    <row r="891" spans="1:33" ht="12.75" customHeight="1" x14ac:dyDescent="0.2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  <c r="AF891" s="92"/>
      <c r="AG891" s="92"/>
    </row>
    <row r="892" spans="1:33" ht="12.75" customHeight="1" x14ac:dyDescent="0.2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  <c r="AF892" s="92"/>
      <c r="AG892" s="92"/>
    </row>
    <row r="893" spans="1:33" ht="12.75" customHeight="1" x14ac:dyDescent="0.2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  <c r="AF893" s="92"/>
      <c r="AG893" s="92"/>
    </row>
    <row r="894" spans="1:33" ht="12.75" customHeight="1" x14ac:dyDescent="0.2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  <c r="AF894" s="92"/>
      <c r="AG894" s="92"/>
    </row>
    <row r="895" spans="1:33" ht="12.75" customHeight="1" x14ac:dyDescent="0.2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  <c r="AC895" s="92"/>
      <c r="AD895" s="92"/>
      <c r="AE895" s="92"/>
      <c r="AF895" s="92"/>
      <c r="AG895" s="92"/>
    </row>
    <row r="896" spans="1:33" ht="12.75" customHeight="1" x14ac:dyDescent="0.2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  <c r="AC896" s="92"/>
      <c r="AD896" s="92"/>
      <c r="AE896" s="92"/>
      <c r="AF896" s="92"/>
      <c r="AG896" s="92"/>
    </row>
    <row r="897" spans="1:33" ht="12.75" customHeight="1" x14ac:dyDescent="0.2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92"/>
      <c r="AE897" s="92"/>
      <c r="AF897" s="92"/>
      <c r="AG897" s="92"/>
    </row>
    <row r="898" spans="1:33" ht="12.75" customHeight="1" x14ac:dyDescent="0.2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  <c r="AF898" s="92"/>
      <c r="AG898" s="92"/>
    </row>
    <row r="899" spans="1:33" ht="12.75" customHeight="1" x14ac:dyDescent="0.2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  <c r="AA899" s="92"/>
      <c r="AB899" s="92"/>
      <c r="AC899" s="92"/>
      <c r="AD899" s="92"/>
      <c r="AE899" s="92"/>
      <c r="AF899" s="92"/>
      <c r="AG899" s="92"/>
    </row>
    <row r="900" spans="1:33" ht="12.75" customHeight="1" x14ac:dyDescent="0.2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  <c r="AA900" s="92"/>
      <c r="AB900" s="92"/>
      <c r="AC900" s="92"/>
      <c r="AD900" s="92"/>
      <c r="AE900" s="92"/>
      <c r="AF900" s="92"/>
      <c r="AG900" s="92"/>
    </row>
    <row r="901" spans="1:33" ht="12.75" customHeight="1" x14ac:dyDescent="0.2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2"/>
      <c r="AB901" s="92"/>
      <c r="AC901" s="92"/>
      <c r="AD901" s="92"/>
      <c r="AE901" s="92"/>
      <c r="AF901" s="92"/>
      <c r="AG901" s="92"/>
    </row>
    <row r="902" spans="1:33" ht="12.75" customHeight="1" x14ac:dyDescent="0.2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  <c r="AC902" s="92"/>
      <c r="AD902" s="92"/>
      <c r="AE902" s="92"/>
      <c r="AF902" s="92"/>
      <c r="AG902" s="92"/>
    </row>
    <row r="903" spans="1:33" ht="12.75" customHeight="1" x14ac:dyDescent="0.2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92"/>
      <c r="AE903" s="92"/>
      <c r="AF903" s="92"/>
      <c r="AG903" s="92"/>
    </row>
    <row r="904" spans="1:33" ht="12.75" customHeight="1" x14ac:dyDescent="0.2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  <c r="AF904" s="92"/>
      <c r="AG904" s="92"/>
    </row>
    <row r="905" spans="1:33" ht="12.75" customHeight="1" x14ac:dyDescent="0.2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  <c r="AA905" s="92"/>
      <c r="AB905" s="92"/>
      <c r="AC905" s="92"/>
      <c r="AD905" s="92"/>
      <c r="AE905" s="92"/>
      <c r="AF905" s="92"/>
      <c r="AG905" s="92"/>
    </row>
    <row r="906" spans="1:33" ht="12.75" customHeight="1" x14ac:dyDescent="0.2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  <c r="AA906" s="92"/>
      <c r="AB906" s="92"/>
      <c r="AC906" s="92"/>
      <c r="AD906" s="92"/>
      <c r="AE906" s="92"/>
      <c r="AF906" s="92"/>
      <c r="AG906" s="92"/>
    </row>
    <row r="907" spans="1:33" ht="12.75" customHeight="1" x14ac:dyDescent="0.2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  <c r="AA907" s="92"/>
      <c r="AB907" s="92"/>
      <c r="AC907" s="92"/>
      <c r="AD907" s="92"/>
      <c r="AE907" s="92"/>
      <c r="AF907" s="92"/>
      <c r="AG907" s="92"/>
    </row>
    <row r="908" spans="1:33" ht="12.75" customHeight="1" x14ac:dyDescent="0.2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  <c r="AC908" s="92"/>
      <c r="AD908" s="92"/>
      <c r="AE908" s="92"/>
      <c r="AF908" s="92"/>
      <c r="AG908" s="92"/>
    </row>
    <row r="909" spans="1:33" ht="12.75" customHeight="1" x14ac:dyDescent="0.2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  <c r="AC909" s="92"/>
      <c r="AD909" s="92"/>
      <c r="AE909" s="92"/>
      <c r="AF909" s="92"/>
      <c r="AG909" s="92"/>
    </row>
    <row r="910" spans="1:33" ht="12.75" customHeight="1" x14ac:dyDescent="0.2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  <c r="AA910" s="92"/>
      <c r="AB910" s="92"/>
      <c r="AC910" s="92"/>
      <c r="AD910" s="92"/>
      <c r="AE910" s="92"/>
      <c r="AF910" s="92"/>
      <c r="AG910" s="92"/>
    </row>
    <row r="911" spans="1:33" ht="12.75" customHeight="1" x14ac:dyDescent="0.2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  <c r="AA911" s="92"/>
      <c r="AB911" s="92"/>
      <c r="AC911" s="92"/>
      <c r="AD911" s="92"/>
      <c r="AE911" s="92"/>
      <c r="AF911" s="92"/>
      <c r="AG911" s="92"/>
    </row>
    <row r="912" spans="1:33" ht="12.75" customHeight="1" x14ac:dyDescent="0.2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92"/>
      <c r="AC912" s="92"/>
      <c r="AD912" s="92"/>
      <c r="AE912" s="92"/>
      <c r="AF912" s="92"/>
      <c r="AG912" s="92"/>
    </row>
    <row r="913" spans="1:33" ht="12.75" customHeight="1" x14ac:dyDescent="0.2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  <c r="AA913" s="92"/>
      <c r="AB913" s="92"/>
      <c r="AC913" s="92"/>
      <c r="AD913" s="92"/>
      <c r="AE913" s="92"/>
      <c r="AF913" s="92"/>
      <c r="AG913" s="92"/>
    </row>
    <row r="914" spans="1:33" ht="12.75" customHeight="1" x14ac:dyDescent="0.2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  <c r="AC914" s="92"/>
      <c r="AD914" s="92"/>
      <c r="AE914" s="92"/>
      <c r="AF914" s="92"/>
      <c r="AG914" s="92"/>
    </row>
    <row r="915" spans="1:33" ht="12.75" customHeight="1" x14ac:dyDescent="0.2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2"/>
      <c r="AB915" s="92"/>
      <c r="AC915" s="92"/>
      <c r="AD915" s="92"/>
      <c r="AE915" s="92"/>
      <c r="AF915" s="92"/>
      <c r="AG915" s="92"/>
    </row>
    <row r="916" spans="1:33" ht="12.75" customHeight="1" x14ac:dyDescent="0.2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  <c r="AA916" s="92"/>
      <c r="AB916" s="92"/>
      <c r="AC916" s="92"/>
      <c r="AD916" s="92"/>
      <c r="AE916" s="92"/>
      <c r="AF916" s="92"/>
      <c r="AG916" s="92"/>
    </row>
    <row r="917" spans="1:33" ht="12.75" customHeight="1" x14ac:dyDescent="0.2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  <c r="AC917" s="92"/>
      <c r="AD917" s="92"/>
      <c r="AE917" s="92"/>
      <c r="AF917" s="92"/>
      <c r="AG917" s="92"/>
    </row>
    <row r="918" spans="1:33" ht="12.75" customHeight="1" x14ac:dyDescent="0.2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92"/>
      <c r="AC918" s="92"/>
      <c r="AD918" s="92"/>
      <c r="AE918" s="92"/>
      <c r="AF918" s="92"/>
      <c r="AG918" s="92"/>
    </row>
    <row r="919" spans="1:33" ht="12.75" customHeight="1" x14ac:dyDescent="0.2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  <c r="AA919" s="92"/>
      <c r="AB919" s="92"/>
      <c r="AC919" s="92"/>
      <c r="AD919" s="92"/>
      <c r="AE919" s="92"/>
      <c r="AF919" s="92"/>
      <c r="AG919" s="92"/>
    </row>
    <row r="920" spans="1:33" ht="12.75" customHeight="1" x14ac:dyDescent="0.2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  <c r="AA920" s="92"/>
      <c r="AB920" s="92"/>
      <c r="AC920" s="92"/>
      <c r="AD920" s="92"/>
      <c r="AE920" s="92"/>
      <c r="AF920" s="92"/>
      <c r="AG920" s="92"/>
    </row>
    <row r="921" spans="1:33" ht="12.75" customHeight="1" x14ac:dyDescent="0.2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  <c r="AA921" s="92"/>
      <c r="AB921" s="92"/>
      <c r="AC921" s="92"/>
      <c r="AD921" s="92"/>
      <c r="AE921" s="92"/>
      <c r="AF921" s="92"/>
      <c r="AG921" s="92"/>
    </row>
    <row r="922" spans="1:33" ht="12.75" customHeight="1" x14ac:dyDescent="0.2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  <c r="AC922" s="92"/>
      <c r="AD922" s="92"/>
      <c r="AE922" s="92"/>
      <c r="AF922" s="92"/>
      <c r="AG922" s="92"/>
    </row>
    <row r="923" spans="1:33" ht="12.75" customHeight="1" x14ac:dyDescent="0.2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  <c r="AA923" s="92"/>
      <c r="AB923" s="92"/>
      <c r="AC923" s="92"/>
      <c r="AD923" s="92"/>
      <c r="AE923" s="92"/>
      <c r="AF923" s="92"/>
      <c r="AG923" s="92"/>
    </row>
    <row r="924" spans="1:33" ht="12.75" customHeight="1" x14ac:dyDescent="0.2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  <c r="AA924" s="92"/>
      <c r="AB924" s="92"/>
      <c r="AC924" s="92"/>
      <c r="AD924" s="92"/>
      <c r="AE924" s="92"/>
      <c r="AF924" s="92"/>
      <c r="AG924" s="92"/>
    </row>
    <row r="925" spans="1:33" ht="12.75" customHeight="1" x14ac:dyDescent="0.2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  <c r="AC925" s="92"/>
      <c r="AD925" s="92"/>
      <c r="AE925" s="92"/>
      <c r="AF925" s="92"/>
      <c r="AG925" s="92"/>
    </row>
    <row r="926" spans="1:33" ht="12.75" customHeight="1" x14ac:dyDescent="0.2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  <c r="AA926" s="92"/>
      <c r="AB926" s="92"/>
      <c r="AC926" s="92"/>
      <c r="AD926" s="92"/>
      <c r="AE926" s="92"/>
      <c r="AF926" s="92"/>
      <c r="AG926" s="92"/>
    </row>
    <row r="927" spans="1:33" ht="12.75" customHeight="1" x14ac:dyDescent="0.2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  <c r="AF927" s="92"/>
      <c r="AG927" s="92"/>
    </row>
    <row r="928" spans="1:33" ht="12.75" customHeight="1" x14ac:dyDescent="0.2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  <c r="AC928" s="92"/>
      <c r="AD928" s="92"/>
      <c r="AE928" s="92"/>
      <c r="AF928" s="92"/>
      <c r="AG928" s="92"/>
    </row>
    <row r="929" spans="1:33" ht="12.75" customHeight="1" x14ac:dyDescent="0.2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  <c r="AC929" s="92"/>
      <c r="AD929" s="92"/>
      <c r="AE929" s="92"/>
      <c r="AF929" s="92"/>
      <c r="AG929" s="92"/>
    </row>
    <row r="930" spans="1:33" ht="12.75" customHeight="1" x14ac:dyDescent="0.2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  <c r="AF930" s="92"/>
      <c r="AG930" s="92"/>
    </row>
    <row r="931" spans="1:33" ht="12.75" customHeight="1" x14ac:dyDescent="0.2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2"/>
      <c r="AB931" s="92"/>
      <c r="AC931" s="92"/>
      <c r="AD931" s="92"/>
      <c r="AE931" s="92"/>
      <c r="AF931" s="92"/>
      <c r="AG931" s="92"/>
    </row>
    <row r="932" spans="1:33" ht="12.75" customHeight="1" x14ac:dyDescent="0.2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  <c r="AA932" s="92"/>
      <c r="AB932" s="92"/>
      <c r="AC932" s="92"/>
      <c r="AD932" s="92"/>
      <c r="AE932" s="92"/>
      <c r="AF932" s="92"/>
      <c r="AG932" s="92"/>
    </row>
    <row r="933" spans="1:33" ht="12.75" customHeight="1" x14ac:dyDescent="0.2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  <c r="AA933" s="92"/>
      <c r="AB933" s="92"/>
      <c r="AC933" s="92"/>
      <c r="AD933" s="92"/>
      <c r="AE933" s="92"/>
      <c r="AF933" s="92"/>
      <c r="AG933" s="92"/>
    </row>
    <row r="934" spans="1:33" ht="12.75" customHeight="1" x14ac:dyDescent="0.2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  <c r="AF934" s="92"/>
      <c r="AG934" s="92"/>
    </row>
    <row r="935" spans="1:33" ht="12.75" customHeight="1" x14ac:dyDescent="0.2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92"/>
      <c r="AE935" s="92"/>
      <c r="AF935" s="92"/>
      <c r="AG935" s="92"/>
    </row>
    <row r="936" spans="1:33" ht="12.75" customHeight="1" x14ac:dyDescent="0.2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  <c r="AA936" s="92"/>
      <c r="AB936" s="92"/>
      <c r="AC936" s="92"/>
      <c r="AD936" s="92"/>
      <c r="AE936" s="92"/>
      <c r="AF936" s="92"/>
      <c r="AG936" s="92"/>
    </row>
    <row r="937" spans="1:33" ht="12.75" customHeight="1" x14ac:dyDescent="0.2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  <c r="AA937" s="92"/>
      <c r="AB937" s="92"/>
      <c r="AC937" s="92"/>
      <c r="AD937" s="92"/>
      <c r="AE937" s="92"/>
      <c r="AF937" s="92"/>
      <c r="AG937" s="92"/>
    </row>
    <row r="938" spans="1:33" ht="12.75" customHeight="1" x14ac:dyDescent="0.2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  <c r="AA938" s="92"/>
      <c r="AB938" s="92"/>
      <c r="AC938" s="92"/>
      <c r="AD938" s="92"/>
      <c r="AE938" s="92"/>
      <c r="AF938" s="92"/>
      <c r="AG938" s="92"/>
    </row>
    <row r="939" spans="1:33" ht="12.75" customHeight="1" x14ac:dyDescent="0.2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  <c r="AD939" s="92"/>
      <c r="AE939" s="92"/>
      <c r="AF939" s="92"/>
      <c r="AG939" s="92"/>
    </row>
    <row r="940" spans="1:33" ht="12.75" customHeight="1" x14ac:dyDescent="0.2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  <c r="AA940" s="92"/>
      <c r="AB940" s="92"/>
      <c r="AC940" s="92"/>
      <c r="AD940" s="92"/>
      <c r="AE940" s="92"/>
      <c r="AF940" s="92"/>
      <c r="AG940" s="92"/>
    </row>
    <row r="941" spans="1:33" ht="12.75" customHeight="1" x14ac:dyDescent="0.2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  <c r="AA941" s="92"/>
      <c r="AB941" s="92"/>
      <c r="AC941" s="92"/>
      <c r="AD941" s="92"/>
      <c r="AE941" s="92"/>
      <c r="AF941" s="92"/>
      <c r="AG941" s="92"/>
    </row>
    <row r="942" spans="1:33" ht="12.75" customHeight="1" x14ac:dyDescent="0.2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  <c r="AA942" s="92"/>
      <c r="AB942" s="92"/>
      <c r="AC942" s="92"/>
      <c r="AD942" s="92"/>
      <c r="AE942" s="92"/>
      <c r="AF942" s="92"/>
      <c r="AG942" s="92"/>
    </row>
    <row r="943" spans="1:33" ht="12.75" customHeight="1" x14ac:dyDescent="0.2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2"/>
      <c r="AB943" s="92"/>
      <c r="AC943" s="92"/>
      <c r="AD943" s="92"/>
      <c r="AE943" s="92"/>
      <c r="AF943" s="92"/>
      <c r="AG943" s="92"/>
    </row>
    <row r="944" spans="1:33" ht="12.75" customHeight="1" x14ac:dyDescent="0.2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  <c r="AC944" s="92"/>
      <c r="AD944" s="92"/>
      <c r="AE944" s="92"/>
      <c r="AF944" s="92"/>
      <c r="AG944" s="92"/>
    </row>
    <row r="945" spans="1:33" ht="12.75" customHeight="1" x14ac:dyDescent="0.2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  <c r="AC945" s="92"/>
      <c r="AD945" s="92"/>
      <c r="AE945" s="92"/>
      <c r="AF945" s="92"/>
      <c r="AG945" s="92"/>
    </row>
    <row r="946" spans="1:33" ht="12.75" customHeight="1" x14ac:dyDescent="0.2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  <c r="AC946" s="92"/>
      <c r="AD946" s="92"/>
      <c r="AE946" s="92"/>
      <c r="AF946" s="92"/>
      <c r="AG946" s="92"/>
    </row>
    <row r="947" spans="1:33" ht="12.75" customHeight="1" x14ac:dyDescent="0.2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  <c r="AA947" s="92"/>
      <c r="AB947" s="92"/>
      <c r="AC947" s="92"/>
      <c r="AD947" s="92"/>
      <c r="AE947" s="92"/>
      <c r="AF947" s="92"/>
      <c r="AG947" s="92"/>
    </row>
    <row r="948" spans="1:33" ht="12.75" customHeight="1" x14ac:dyDescent="0.2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  <c r="AC948" s="92"/>
      <c r="AD948" s="92"/>
      <c r="AE948" s="92"/>
      <c r="AF948" s="92"/>
      <c r="AG948" s="92"/>
    </row>
    <row r="949" spans="1:33" ht="12.75" customHeight="1" x14ac:dyDescent="0.2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92"/>
      <c r="AC949" s="92"/>
      <c r="AD949" s="92"/>
      <c r="AE949" s="92"/>
      <c r="AF949" s="92"/>
      <c r="AG949" s="92"/>
    </row>
    <row r="950" spans="1:33" ht="12.75" customHeight="1" x14ac:dyDescent="0.2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2"/>
      <c r="AB950" s="92"/>
      <c r="AC950" s="92"/>
      <c r="AD950" s="92"/>
      <c r="AE950" s="92"/>
      <c r="AF950" s="92"/>
      <c r="AG950" s="92"/>
    </row>
    <row r="951" spans="1:33" ht="12.75" customHeight="1" x14ac:dyDescent="0.2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  <c r="AC951" s="92"/>
      <c r="AD951" s="92"/>
      <c r="AE951" s="92"/>
      <c r="AF951" s="92"/>
      <c r="AG951" s="92"/>
    </row>
    <row r="952" spans="1:33" ht="12.75" customHeight="1" x14ac:dyDescent="0.2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  <c r="AA952" s="92"/>
      <c r="AB952" s="92"/>
      <c r="AC952" s="92"/>
      <c r="AD952" s="92"/>
      <c r="AE952" s="92"/>
      <c r="AF952" s="92"/>
      <c r="AG952" s="92"/>
    </row>
    <row r="953" spans="1:33" ht="12.75" customHeight="1" x14ac:dyDescent="0.2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2"/>
      <c r="AB953" s="92"/>
      <c r="AC953" s="92"/>
      <c r="AD953" s="92"/>
      <c r="AE953" s="92"/>
      <c r="AF953" s="92"/>
      <c r="AG953" s="92"/>
    </row>
    <row r="954" spans="1:33" ht="12.75" customHeight="1" x14ac:dyDescent="0.2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  <c r="AA954" s="92"/>
      <c r="AB954" s="92"/>
      <c r="AC954" s="92"/>
      <c r="AD954" s="92"/>
      <c r="AE954" s="92"/>
      <c r="AF954" s="92"/>
      <c r="AG954" s="92"/>
    </row>
    <row r="955" spans="1:33" ht="12.75" customHeight="1" x14ac:dyDescent="0.2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  <c r="AA955" s="92"/>
      <c r="AB955" s="92"/>
      <c r="AC955" s="92"/>
      <c r="AD955" s="92"/>
      <c r="AE955" s="92"/>
      <c r="AF955" s="92"/>
      <c r="AG955" s="92"/>
    </row>
    <row r="956" spans="1:33" ht="12.75" customHeight="1" x14ac:dyDescent="0.2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  <c r="AA956" s="92"/>
      <c r="AB956" s="92"/>
      <c r="AC956" s="92"/>
      <c r="AD956" s="92"/>
      <c r="AE956" s="92"/>
      <c r="AF956" s="92"/>
      <c r="AG956" s="92"/>
    </row>
    <row r="957" spans="1:33" ht="12.75" customHeight="1" x14ac:dyDescent="0.2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2"/>
      <c r="AB957" s="92"/>
      <c r="AC957" s="92"/>
      <c r="AD957" s="92"/>
      <c r="AE957" s="92"/>
      <c r="AF957" s="92"/>
      <c r="AG957" s="92"/>
    </row>
    <row r="958" spans="1:33" ht="12.75" customHeight="1" x14ac:dyDescent="0.2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  <c r="AA958" s="92"/>
      <c r="AB958" s="92"/>
      <c r="AC958" s="92"/>
      <c r="AD958" s="92"/>
      <c r="AE958" s="92"/>
      <c r="AF958" s="92"/>
      <c r="AG958" s="92"/>
    </row>
    <row r="959" spans="1:33" ht="12.75" customHeight="1" x14ac:dyDescent="0.2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  <c r="AC959" s="92"/>
      <c r="AD959" s="92"/>
      <c r="AE959" s="92"/>
      <c r="AF959" s="92"/>
      <c r="AG959" s="92"/>
    </row>
    <row r="960" spans="1:33" ht="12.75" customHeight="1" x14ac:dyDescent="0.2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92"/>
      <c r="AE960" s="92"/>
      <c r="AF960" s="92"/>
      <c r="AG960" s="92"/>
    </row>
    <row r="961" spans="1:33" ht="12.75" customHeight="1" x14ac:dyDescent="0.2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  <c r="AA961" s="92"/>
      <c r="AB961" s="92"/>
      <c r="AC961" s="92"/>
      <c r="AD961" s="92"/>
      <c r="AE961" s="92"/>
      <c r="AF961" s="92"/>
      <c r="AG961" s="92"/>
    </row>
    <row r="962" spans="1:33" ht="12.75" customHeight="1" x14ac:dyDescent="0.2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  <c r="AC962" s="92"/>
      <c r="AD962" s="92"/>
      <c r="AE962" s="92"/>
      <c r="AF962" s="92"/>
      <c r="AG962" s="92"/>
    </row>
    <row r="963" spans="1:33" ht="12.75" customHeight="1" x14ac:dyDescent="0.2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  <c r="AC963" s="92"/>
      <c r="AD963" s="92"/>
      <c r="AE963" s="92"/>
      <c r="AF963" s="92"/>
      <c r="AG963" s="92"/>
    </row>
    <row r="964" spans="1:33" ht="12.75" customHeight="1" x14ac:dyDescent="0.2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  <c r="AC964" s="92"/>
      <c r="AD964" s="92"/>
      <c r="AE964" s="92"/>
      <c r="AF964" s="92"/>
      <c r="AG964" s="92"/>
    </row>
    <row r="965" spans="1:33" ht="12.75" customHeight="1" x14ac:dyDescent="0.2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  <c r="AA965" s="92"/>
      <c r="AB965" s="92"/>
      <c r="AC965" s="92"/>
      <c r="AD965" s="92"/>
      <c r="AE965" s="92"/>
      <c r="AF965" s="92"/>
      <c r="AG965" s="92"/>
    </row>
    <row r="966" spans="1:33" ht="12.75" customHeight="1" x14ac:dyDescent="0.2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92"/>
      <c r="AE966" s="92"/>
      <c r="AF966" s="92"/>
      <c r="AG966" s="92"/>
    </row>
    <row r="967" spans="1:33" ht="12.75" customHeight="1" x14ac:dyDescent="0.2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  <c r="AC967" s="92"/>
      <c r="AD967" s="92"/>
      <c r="AE967" s="92"/>
      <c r="AF967" s="92"/>
      <c r="AG967" s="92"/>
    </row>
    <row r="968" spans="1:33" ht="12.75" customHeight="1" x14ac:dyDescent="0.2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2"/>
      <c r="AB968" s="92"/>
      <c r="AC968" s="92"/>
      <c r="AD968" s="92"/>
      <c r="AE968" s="92"/>
      <c r="AF968" s="92"/>
      <c r="AG968" s="92"/>
    </row>
    <row r="969" spans="1:33" ht="12.75" customHeight="1" x14ac:dyDescent="0.2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  <c r="AA969" s="92"/>
      <c r="AB969" s="92"/>
      <c r="AC969" s="92"/>
      <c r="AD969" s="92"/>
      <c r="AE969" s="92"/>
      <c r="AF969" s="92"/>
      <c r="AG969" s="92"/>
    </row>
    <row r="970" spans="1:33" ht="12.75" customHeight="1" x14ac:dyDescent="0.2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  <c r="AC970" s="92"/>
      <c r="AD970" s="92"/>
      <c r="AE970" s="92"/>
      <c r="AF970" s="92"/>
      <c r="AG970" s="92"/>
    </row>
    <row r="971" spans="1:33" ht="12.75" customHeight="1" x14ac:dyDescent="0.2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  <c r="AA971" s="92"/>
      <c r="AB971" s="92"/>
      <c r="AC971" s="92"/>
      <c r="AD971" s="92"/>
      <c r="AE971" s="92"/>
      <c r="AF971" s="92"/>
      <c r="AG971" s="92"/>
    </row>
    <row r="972" spans="1:33" ht="12.75" customHeight="1" x14ac:dyDescent="0.2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  <c r="AA972" s="92"/>
      <c r="AB972" s="92"/>
      <c r="AC972" s="92"/>
      <c r="AD972" s="92"/>
      <c r="AE972" s="92"/>
      <c r="AF972" s="92"/>
      <c r="AG972" s="92"/>
    </row>
    <row r="973" spans="1:33" ht="12.75" customHeight="1" x14ac:dyDescent="0.2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2"/>
      <c r="AB973" s="92"/>
      <c r="AC973" s="92"/>
      <c r="AD973" s="92"/>
      <c r="AE973" s="92"/>
      <c r="AF973" s="92"/>
      <c r="AG973" s="92"/>
    </row>
    <row r="974" spans="1:33" ht="12.75" customHeight="1" x14ac:dyDescent="0.2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  <c r="AA974" s="92"/>
      <c r="AB974" s="92"/>
      <c r="AC974" s="92"/>
      <c r="AD974" s="92"/>
      <c r="AE974" s="92"/>
      <c r="AF974" s="92"/>
      <c r="AG974" s="92"/>
    </row>
    <row r="975" spans="1:33" ht="12.75" customHeight="1" x14ac:dyDescent="0.2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92"/>
      <c r="AC975" s="92"/>
      <c r="AD975" s="92"/>
      <c r="AE975" s="92"/>
      <c r="AF975" s="92"/>
      <c r="AG975" s="92"/>
    </row>
    <row r="976" spans="1:33" ht="12.75" customHeight="1" x14ac:dyDescent="0.2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2"/>
      <c r="AE976" s="92"/>
      <c r="AF976" s="92"/>
      <c r="AG976" s="92"/>
    </row>
    <row r="977" spans="1:33" ht="12.75" customHeight="1" x14ac:dyDescent="0.2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  <c r="AC977" s="92"/>
      <c r="AD977" s="92"/>
      <c r="AE977" s="92"/>
      <c r="AF977" s="92"/>
      <c r="AG977" s="92"/>
    </row>
    <row r="978" spans="1:33" ht="12.75" customHeight="1" x14ac:dyDescent="0.2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  <c r="AC978" s="92"/>
      <c r="AD978" s="92"/>
      <c r="AE978" s="92"/>
      <c r="AF978" s="92"/>
      <c r="AG978" s="92"/>
    </row>
    <row r="979" spans="1:33" ht="12.75" customHeight="1" x14ac:dyDescent="0.2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  <c r="AA979" s="92"/>
      <c r="AB979" s="92"/>
      <c r="AC979" s="92"/>
      <c r="AD979" s="92"/>
      <c r="AE979" s="92"/>
      <c r="AF979" s="92"/>
      <c r="AG979" s="92"/>
    </row>
    <row r="980" spans="1:33" ht="12.75" customHeight="1" x14ac:dyDescent="0.2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  <c r="AC980" s="92"/>
      <c r="AD980" s="92"/>
      <c r="AE980" s="92"/>
      <c r="AF980" s="92"/>
      <c r="AG980" s="92"/>
    </row>
    <row r="981" spans="1:33" ht="12.75" customHeight="1" x14ac:dyDescent="0.2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  <c r="AC981" s="92"/>
      <c r="AD981" s="92"/>
      <c r="AE981" s="92"/>
      <c r="AF981" s="92"/>
      <c r="AG981" s="92"/>
    </row>
    <row r="982" spans="1:33" ht="12.75" customHeight="1" x14ac:dyDescent="0.2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2"/>
      <c r="AE982" s="92"/>
      <c r="AF982" s="92"/>
      <c r="AG982" s="92"/>
    </row>
    <row r="983" spans="1:33" ht="12.75" customHeight="1" x14ac:dyDescent="0.2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  <c r="AC983" s="92"/>
      <c r="AD983" s="92"/>
      <c r="AE983" s="92"/>
      <c r="AF983" s="92"/>
      <c r="AG983" s="92"/>
    </row>
    <row r="984" spans="1:33" ht="12.75" customHeight="1" x14ac:dyDescent="0.2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2"/>
      <c r="AE984" s="92"/>
      <c r="AF984" s="92"/>
      <c r="AG984" s="92"/>
    </row>
    <row r="985" spans="1:33" ht="12.75" customHeight="1" x14ac:dyDescent="0.2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  <c r="AC985" s="92"/>
      <c r="AD985" s="92"/>
      <c r="AE985" s="92"/>
      <c r="AF985" s="92"/>
      <c r="AG985" s="92"/>
    </row>
    <row r="986" spans="1:33" ht="12.75" customHeight="1" x14ac:dyDescent="0.2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  <c r="AC986" s="92"/>
      <c r="AD986" s="92"/>
      <c r="AE986" s="92"/>
      <c r="AF986" s="92"/>
      <c r="AG986" s="92"/>
    </row>
    <row r="987" spans="1:33" ht="12.75" customHeight="1" x14ac:dyDescent="0.2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2"/>
      <c r="AE987" s="92"/>
      <c r="AF987" s="92"/>
      <c r="AG987" s="92"/>
    </row>
    <row r="988" spans="1:33" ht="12.75" customHeight="1" x14ac:dyDescent="0.2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  <c r="AC988" s="92"/>
      <c r="AD988" s="92"/>
      <c r="AE988" s="92"/>
      <c r="AF988" s="92"/>
      <c r="AG988" s="92"/>
    </row>
    <row r="989" spans="1:33" ht="12.75" customHeight="1" x14ac:dyDescent="0.2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  <c r="AC989" s="92"/>
      <c r="AD989" s="92"/>
      <c r="AE989" s="92"/>
      <c r="AF989" s="92"/>
      <c r="AG989" s="92"/>
    </row>
    <row r="990" spans="1:33" ht="12.75" customHeight="1" x14ac:dyDescent="0.2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  <c r="AC990" s="92"/>
      <c r="AD990" s="92"/>
      <c r="AE990" s="92"/>
      <c r="AF990" s="92"/>
      <c r="AG990" s="92"/>
    </row>
    <row r="991" spans="1:33" ht="12.75" customHeight="1" x14ac:dyDescent="0.2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2"/>
      <c r="AE991" s="92"/>
      <c r="AF991" s="92"/>
      <c r="AG991" s="92"/>
    </row>
    <row r="992" spans="1:33" ht="12.75" customHeight="1" x14ac:dyDescent="0.2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92"/>
      <c r="AE992" s="92"/>
      <c r="AF992" s="92"/>
      <c r="AG992" s="92"/>
    </row>
    <row r="993" spans="1:33" ht="12.75" customHeight="1" x14ac:dyDescent="0.2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2"/>
      <c r="AE993" s="92"/>
      <c r="AF993" s="92"/>
      <c r="AG993" s="92"/>
    </row>
    <row r="994" spans="1:33" ht="12.75" customHeight="1" x14ac:dyDescent="0.2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  <c r="AC994" s="92"/>
      <c r="AD994" s="92"/>
      <c r="AE994" s="92"/>
      <c r="AF994" s="92"/>
      <c r="AG994" s="92"/>
    </row>
    <row r="995" spans="1:33" ht="12.75" customHeight="1" x14ac:dyDescent="0.2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  <c r="AC995" s="92"/>
      <c r="AD995" s="92"/>
      <c r="AE995" s="92"/>
      <c r="AF995" s="92"/>
      <c r="AG995" s="92"/>
    </row>
    <row r="996" spans="1:33" ht="12.75" customHeight="1" x14ac:dyDescent="0.2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  <c r="AC996" s="92"/>
      <c r="AD996" s="92"/>
      <c r="AE996" s="92"/>
      <c r="AF996" s="92"/>
      <c r="AG996" s="92"/>
    </row>
    <row r="997" spans="1:33" ht="12.75" customHeight="1" x14ac:dyDescent="0.2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  <c r="AA997" s="92"/>
      <c r="AB997" s="92"/>
      <c r="AC997" s="92"/>
      <c r="AD997" s="92"/>
      <c r="AE997" s="92"/>
      <c r="AF997" s="92"/>
      <c r="AG997" s="92"/>
    </row>
    <row r="998" spans="1:33" ht="12.75" customHeight="1" x14ac:dyDescent="0.2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92"/>
      <c r="AE998" s="92"/>
      <c r="AF998" s="92"/>
      <c r="AG998" s="92"/>
    </row>
    <row r="999" spans="1:33" ht="12.75" customHeight="1" x14ac:dyDescent="0.2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  <c r="AA999" s="92"/>
      <c r="AB999" s="92"/>
      <c r="AC999" s="92"/>
      <c r="AD999" s="92"/>
      <c r="AE999" s="92"/>
      <c r="AF999" s="92"/>
      <c r="AG999" s="92"/>
    </row>
  </sheetData>
  <autoFilter ref="A2:AG66" xr:uid="{00000000-0001-0000-1E00-000000000000}"/>
  <mergeCells count="3">
    <mergeCell ref="B1:E1"/>
    <mergeCell ref="D68:E68"/>
    <mergeCell ref="D69:E69"/>
  </mergeCells>
  <conditionalFormatting sqref="F3:F66">
    <cfRule type="cellIs" dxfId="113" priority="15" operator="greaterThan">
      <formula>$F$69</formula>
    </cfRule>
    <cfRule type="cellIs" dxfId="112" priority="16" operator="lessThan">
      <formula>$F$68</formula>
    </cfRule>
  </conditionalFormatting>
  <conditionalFormatting sqref="G3:G66">
    <cfRule type="cellIs" dxfId="111" priority="17" operator="greaterThan">
      <formula>$G$69</formula>
    </cfRule>
    <cfRule type="cellIs" dxfId="110" priority="18" operator="lessThan">
      <formula>$G$68</formula>
    </cfRule>
  </conditionalFormatting>
  <conditionalFormatting sqref="H3:H66">
    <cfRule type="cellIs" dxfId="109" priority="19" operator="greaterThan">
      <formula>$H$69</formula>
    </cfRule>
    <cfRule type="cellIs" dxfId="108" priority="20" operator="lessThan">
      <formula>$H$68</formula>
    </cfRule>
  </conditionalFormatting>
  <conditionalFormatting sqref="I3:I66">
    <cfRule type="cellIs" dxfId="107" priority="21" operator="greaterThan">
      <formula>$I$69</formula>
    </cfRule>
    <cfRule type="cellIs" dxfId="106" priority="22" operator="lessThan">
      <formula>$I$68</formula>
    </cfRule>
  </conditionalFormatting>
  <conditionalFormatting sqref="J3:J66">
    <cfRule type="cellIs" dxfId="105" priority="23" operator="greaterThan">
      <formula>$J$69</formula>
    </cfRule>
    <cfRule type="cellIs" dxfId="104" priority="24" operator="lessThan">
      <formula>$J$68</formula>
    </cfRule>
  </conditionalFormatting>
  <conditionalFormatting sqref="K3:K66">
    <cfRule type="cellIs" dxfId="103" priority="25" operator="greaterThan">
      <formula>$K$69</formula>
    </cfRule>
    <cfRule type="cellIs" dxfId="102" priority="26" operator="lessThan">
      <formula>$K$68</formula>
    </cfRule>
  </conditionalFormatting>
  <conditionalFormatting sqref="L3:L66">
    <cfRule type="cellIs" dxfId="101" priority="27" operator="greaterThan">
      <formula>$L$69</formula>
    </cfRule>
    <cfRule type="cellIs" dxfId="100" priority="28" operator="lessThan">
      <formula>$L$68</formula>
    </cfRule>
  </conditionalFormatting>
  <pageMargins left="0.25" right="0.25" top="0.75" bottom="0.75" header="0.3" footer="0.3"/>
  <pageSetup paperSize="8" scale="9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AI992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9.85546875" hidden="1" customWidth="1"/>
    <col min="2" max="2" width="45.42578125" customWidth="1"/>
    <col min="3" max="3" width="10.28515625" customWidth="1"/>
    <col min="4" max="4" width="52.140625" customWidth="1"/>
    <col min="5" max="5" width="10.7109375" customWidth="1"/>
    <col min="6" max="26" width="7.28515625" customWidth="1"/>
    <col min="27" max="27" width="13.7109375" customWidth="1"/>
    <col min="28" max="35" width="10.7109375" customWidth="1"/>
  </cols>
  <sheetData>
    <row r="1" spans="1:35" ht="18.75" x14ac:dyDescent="0.25">
      <c r="B1" s="300" t="s">
        <v>618</v>
      </c>
      <c r="C1" s="300"/>
      <c r="D1" s="300"/>
      <c r="E1" s="300"/>
      <c r="F1" s="300"/>
      <c r="G1" s="300"/>
      <c r="H1" s="300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35" ht="30" customHeight="1" x14ac:dyDescent="0.25">
      <c r="A2" s="209" t="s">
        <v>210</v>
      </c>
      <c r="B2" s="1" t="s">
        <v>211</v>
      </c>
      <c r="C2" s="1" t="s">
        <v>348</v>
      </c>
      <c r="D2" s="1" t="s">
        <v>213</v>
      </c>
      <c r="E2" s="76" t="s">
        <v>214</v>
      </c>
      <c r="F2" s="312" t="s">
        <v>3</v>
      </c>
      <c r="G2" s="313"/>
      <c r="H2" s="314"/>
      <c r="I2" s="312" t="s">
        <v>5</v>
      </c>
      <c r="J2" s="313"/>
      <c r="K2" s="314"/>
      <c r="L2" s="312" t="s">
        <v>7</v>
      </c>
      <c r="M2" s="313"/>
      <c r="N2" s="314"/>
      <c r="O2" s="312" t="s">
        <v>9</v>
      </c>
      <c r="P2" s="313"/>
      <c r="Q2" s="314"/>
      <c r="R2" s="312" t="s">
        <v>11</v>
      </c>
      <c r="S2" s="313"/>
      <c r="T2" s="314"/>
      <c r="U2" s="312" t="s">
        <v>13</v>
      </c>
      <c r="V2" s="313"/>
      <c r="W2" s="314"/>
      <c r="X2" s="336" t="s">
        <v>15</v>
      </c>
      <c r="Y2" s="337"/>
      <c r="Z2" s="338"/>
      <c r="AA2" s="315" t="s">
        <v>216</v>
      </c>
      <c r="AB2" s="93"/>
      <c r="AC2" s="93"/>
      <c r="AD2" s="93"/>
      <c r="AE2" s="93"/>
      <c r="AF2" s="93"/>
      <c r="AG2" s="93"/>
      <c r="AH2" s="93"/>
      <c r="AI2" s="93"/>
    </row>
    <row r="3" spans="1:35" x14ac:dyDescent="0.25">
      <c r="A3" s="210"/>
      <c r="B3" s="45"/>
      <c r="C3" s="45"/>
      <c r="D3" s="45"/>
      <c r="E3" s="95"/>
      <c r="F3" s="59" t="s">
        <v>576</v>
      </c>
      <c r="G3" s="59" t="s">
        <v>577</v>
      </c>
      <c r="H3" s="59" t="s">
        <v>578</v>
      </c>
      <c r="I3" s="59" t="s">
        <v>576</v>
      </c>
      <c r="J3" s="59" t="s">
        <v>577</v>
      </c>
      <c r="K3" s="59" t="s">
        <v>578</v>
      </c>
      <c r="L3" s="59" t="s">
        <v>576</v>
      </c>
      <c r="M3" s="59" t="s">
        <v>577</v>
      </c>
      <c r="N3" s="59" t="s">
        <v>578</v>
      </c>
      <c r="O3" s="59" t="s">
        <v>576</v>
      </c>
      <c r="P3" s="59" t="s">
        <v>577</v>
      </c>
      <c r="Q3" s="59" t="s">
        <v>578</v>
      </c>
      <c r="R3" s="59" t="s">
        <v>576</v>
      </c>
      <c r="S3" s="59" t="s">
        <v>577</v>
      </c>
      <c r="T3" s="59" t="s">
        <v>578</v>
      </c>
      <c r="U3" s="59" t="s">
        <v>576</v>
      </c>
      <c r="V3" s="59" t="s">
        <v>577</v>
      </c>
      <c r="W3" s="59" t="s">
        <v>578</v>
      </c>
      <c r="X3" s="59" t="s">
        <v>576</v>
      </c>
      <c r="Y3" s="59" t="s">
        <v>577</v>
      </c>
      <c r="Z3" s="59" t="s">
        <v>578</v>
      </c>
      <c r="AA3" s="316"/>
      <c r="AB3" s="93"/>
      <c r="AC3" s="93"/>
      <c r="AD3" s="93"/>
      <c r="AE3" s="93"/>
      <c r="AF3" s="93"/>
      <c r="AG3" s="93"/>
      <c r="AH3" s="93"/>
      <c r="AI3" s="93"/>
    </row>
    <row r="4" spans="1:35" x14ac:dyDescent="0.25">
      <c r="A4" s="7">
        <v>2212</v>
      </c>
      <c r="B4" s="29" t="s">
        <v>54</v>
      </c>
      <c r="C4" s="9" t="s">
        <v>61</v>
      </c>
      <c r="D4" s="29" t="s">
        <v>62</v>
      </c>
      <c r="E4" s="150" t="s">
        <v>225</v>
      </c>
      <c r="F4" s="113">
        <v>6.7</v>
      </c>
      <c r="G4" s="113">
        <v>7.1</v>
      </c>
      <c r="H4" s="113">
        <v>5.9</v>
      </c>
      <c r="I4" s="113">
        <v>8.9</v>
      </c>
      <c r="J4" s="113">
        <v>7.7</v>
      </c>
      <c r="K4" s="113">
        <v>7.4</v>
      </c>
      <c r="L4" s="113">
        <v>9.3000000000000007</v>
      </c>
      <c r="M4" s="113">
        <v>7.8</v>
      </c>
      <c r="N4" s="113">
        <v>7.7</v>
      </c>
      <c r="O4" s="113">
        <v>9.6999999999999993</v>
      </c>
      <c r="P4" s="113">
        <v>7.3</v>
      </c>
      <c r="Q4" s="113">
        <v>7.9</v>
      </c>
      <c r="R4" s="113">
        <v>10</v>
      </c>
      <c r="S4" s="113">
        <v>8.1999999999999993</v>
      </c>
      <c r="T4" s="113">
        <v>9</v>
      </c>
      <c r="U4" s="113">
        <v>8.6999999999999993</v>
      </c>
      <c r="V4" s="113">
        <v>7.8</v>
      </c>
      <c r="W4" s="113">
        <v>7.1</v>
      </c>
      <c r="X4" s="113">
        <v>9.6999999999999993</v>
      </c>
      <c r="Y4" s="221">
        <v>7</v>
      </c>
      <c r="Z4" s="113">
        <v>8.1</v>
      </c>
      <c r="AA4" s="138"/>
    </row>
    <row r="5" spans="1:35" x14ac:dyDescent="0.25">
      <c r="A5" s="7">
        <v>2046</v>
      </c>
      <c r="B5" s="29" t="s">
        <v>54</v>
      </c>
      <c r="C5" s="9" t="s">
        <v>61</v>
      </c>
      <c r="D5" s="29" t="s">
        <v>356</v>
      </c>
      <c r="E5" s="150" t="s">
        <v>226</v>
      </c>
      <c r="F5" s="113">
        <v>6.7</v>
      </c>
      <c r="G5" s="113">
        <v>8.1</v>
      </c>
      <c r="H5" s="113">
        <v>7.8</v>
      </c>
      <c r="I5" s="113">
        <v>6.8</v>
      </c>
      <c r="J5" s="113">
        <v>6.3</v>
      </c>
      <c r="K5" s="113">
        <v>8.8000000000000007</v>
      </c>
      <c r="L5" s="113">
        <v>7.7</v>
      </c>
      <c r="M5" s="113">
        <v>6.8</v>
      </c>
      <c r="N5" s="113">
        <v>8.5</v>
      </c>
      <c r="O5" s="113">
        <v>8.1</v>
      </c>
      <c r="P5" s="113">
        <v>7.3</v>
      </c>
      <c r="Q5" s="113">
        <v>9.1</v>
      </c>
      <c r="R5" s="113">
        <v>8.3000000000000007</v>
      </c>
      <c r="S5" s="113">
        <v>8.9</v>
      </c>
      <c r="T5" s="113">
        <v>9</v>
      </c>
      <c r="U5" s="113">
        <v>7</v>
      </c>
      <c r="V5" s="113">
        <v>6.8</v>
      </c>
      <c r="W5" s="113">
        <v>9.3000000000000007</v>
      </c>
      <c r="X5" s="113">
        <v>6.9</v>
      </c>
      <c r="Y5" s="221">
        <v>5.7</v>
      </c>
      <c r="Z5" s="113">
        <v>9</v>
      </c>
      <c r="AA5" s="138"/>
    </row>
    <row r="6" spans="1:35" x14ac:dyDescent="0.25">
      <c r="A6" s="7">
        <v>2011</v>
      </c>
      <c r="B6" s="29" t="s">
        <v>66</v>
      </c>
      <c r="C6" s="9" t="s">
        <v>61</v>
      </c>
      <c r="D6" s="230" t="s">
        <v>370</v>
      </c>
      <c r="E6" s="150" t="s">
        <v>234</v>
      </c>
      <c r="F6" s="113">
        <v>9</v>
      </c>
      <c r="G6" s="113">
        <v>7.7</v>
      </c>
      <c r="H6" s="113">
        <v>7.6</v>
      </c>
      <c r="I6" s="113">
        <v>9</v>
      </c>
      <c r="J6" s="113">
        <v>8.3000000000000007</v>
      </c>
      <c r="K6" s="113">
        <v>9</v>
      </c>
      <c r="L6" s="113">
        <v>8.6</v>
      </c>
      <c r="M6" s="113">
        <v>8.5</v>
      </c>
      <c r="N6" s="113">
        <v>9</v>
      </c>
      <c r="O6" s="113">
        <v>9.3000000000000007</v>
      </c>
      <c r="P6" s="113">
        <v>8.8000000000000007</v>
      </c>
      <c r="Q6" s="113">
        <v>8.9</v>
      </c>
      <c r="R6" s="113">
        <v>9.5</v>
      </c>
      <c r="S6" s="113">
        <v>8.1999999999999993</v>
      </c>
      <c r="T6" s="113">
        <v>8.9</v>
      </c>
      <c r="U6" s="113">
        <v>9.9</v>
      </c>
      <c r="V6" s="113">
        <v>8</v>
      </c>
      <c r="W6" s="113">
        <v>9.1999999999999993</v>
      </c>
      <c r="X6" s="113">
        <v>9.6</v>
      </c>
      <c r="Y6" s="221">
        <v>7.8</v>
      </c>
      <c r="Z6" s="113">
        <v>9.1999999999999993</v>
      </c>
      <c r="AA6" s="138"/>
    </row>
    <row r="7" spans="1:35" x14ac:dyDescent="0.25">
      <c r="A7" s="234">
        <v>2174</v>
      </c>
      <c r="B7" t="s">
        <v>66</v>
      </c>
      <c r="C7" s="7" t="s">
        <v>61</v>
      </c>
      <c r="D7" s="224" t="s">
        <v>76</v>
      </c>
      <c r="E7" s="111" t="s">
        <v>236</v>
      </c>
      <c r="F7" s="158" t="s">
        <v>543</v>
      </c>
      <c r="G7" s="158" t="s">
        <v>543</v>
      </c>
      <c r="H7" s="113">
        <v>0</v>
      </c>
      <c r="I7" s="158" t="s">
        <v>543</v>
      </c>
      <c r="J7" s="158" t="s">
        <v>543</v>
      </c>
      <c r="K7" s="113">
        <v>10</v>
      </c>
      <c r="L7" s="158" t="s">
        <v>543</v>
      </c>
      <c r="M7" s="158" t="s">
        <v>543</v>
      </c>
      <c r="N7" s="113">
        <v>10</v>
      </c>
      <c r="O7" s="158" t="s">
        <v>543</v>
      </c>
      <c r="P7" s="158" t="s">
        <v>543</v>
      </c>
      <c r="Q7" s="113">
        <v>10</v>
      </c>
      <c r="R7" s="158" t="s">
        <v>543</v>
      </c>
      <c r="S7" s="158" t="s">
        <v>543</v>
      </c>
      <c r="T7" s="113">
        <v>10</v>
      </c>
      <c r="U7" s="158" t="s">
        <v>543</v>
      </c>
      <c r="V7" s="158" t="s">
        <v>543</v>
      </c>
      <c r="W7" s="113">
        <v>10</v>
      </c>
      <c r="X7" s="158" t="s">
        <v>543</v>
      </c>
      <c r="Y7" s="267" t="s">
        <v>543</v>
      </c>
      <c r="Z7" s="113">
        <v>10</v>
      </c>
      <c r="AA7" s="138"/>
    </row>
    <row r="8" spans="1:35" x14ac:dyDescent="0.25">
      <c r="A8" s="7">
        <v>2218</v>
      </c>
      <c r="B8" s="29" t="s">
        <v>78</v>
      </c>
      <c r="C8" s="9" t="s">
        <v>61</v>
      </c>
      <c r="D8" s="29" t="s">
        <v>84</v>
      </c>
      <c r="E8" s="150" t="s">
        <v>243</v>
      </c>
      <c r="F8" s="113">
        <v>9.1999999999999993</v>
      </c>
      <c r="G8" s="113">
        <v>9.4</v>
      </c>
      <c r="H8" s="113">
        <v>8.3000000000000007</v>
      </c>
      <c r="I8" s="113">
        <v>9.1999999999999993</v>
      </c>
      <c r="J8" s="113">
        <v>9.6</v>
      </c>
      <c r="K8" s="113">
        <v>7.5</v>
      </c>
      <c r="L8" s="113">
        <v>9.1999999999999993</v>
      </c>
      <c r="M8" s="113">
        <v>9.5</v>
      </c>
      <c r="N8" s="113">
        <v>8.8000000000000007</v>
      </c>
      <c r="O8" s="113">
        <v>9.1999999999999993</v>
      </c>
      <c r="P8" s="113">
        <v>9.6</v>
      </c>
      <c r="Q8" s="113">
        <v>9.6</v>
      </c>
      <c r="R8" s="113">
        <v>5.6</v>
      </c>
      <c r="S8" s="113">
        <v>9.6999999999999993</v>
      </c>
      <c r="T8" s="113">
        <v>10</v>
      </c>
      <c r="U8" s="113">
        <v>9.1999999999999993</v>
      </c>
      <c r="V8" s="113">
        <v>9.6999999999999993</v>
      </c>
      <c r="W8" s="113">
        <v>9.8000000000000007</v>
      </c>
      <c r="X8" s="113">
        <v>8.9</v>
      </c>
      <c r="Y8" s="221">
        <v>9.6</v>
      </c>
      <c r="Z8" s="113">
        <v>9.9</v>
      </c>
      <c r="AA8" s="138"/>
    </row>
    <row r="9" spans="1:35" x14ac:dyDescent="0.25">
      <c r="A9" s="7">
        <v>2215</v>
      </c>
      <c r="B9" s="29" t="s">
        <v>78</v>
      </c>
      <c r="C9" s="9" t="s">
        <v>61</v>
      </c>
      <c r="D9" s="29" t="s">
        <v>85</v>
      </c>
      <c r="E9" s="150" t="s">
        <v>244</v>
      </c>
      <c r="F9" s="113">
        <v>6.7</v>
      </c>
      <c r="G9" s="113">
        <v>5.9</v>
      </c>
      <c r="H9" s="113">
        <v>5.9</v>
      </c>
      <c r="I9" s="113">
        <v>7.4</v>
      </c>
      <c r="J9" s="113">
        <v>6.7</v>
      </c>
      <c r="K9" s="113">
        <v>6.9</v>
      </c>
      <c r="L9" s="113">
        <v>7.6</v>
      </c>
      <c r="M9" s="113">
        <v>6.9</v>
      </c>
      <c r="N9" s="113">
        <v>7.2</v>
      </c>
      <c r="O9" s="113">
        <v>8</v>
      </c>
      <c r="P9" s="113">
        <v>7.4</v>
      </c>
      <c r="Q9" s="113">
        <v>7.1</v>
      </c>
      <c r="R9" s="113">
        <v>8.6</v>
      </c>
      <c r="S9" s="113">
        <v>7.7</v>
      </c>
      <c r="T9" s="113">
        <v>7.9</v>
      </c>
      <c r="U9" s="113">
        <v>7.5</v>
      </c>
      <c r="V9" s="113">
        <v>6.6</v>
      </c>
      <c r="W9" s="113">
        <v>7</v>
      </c>
      <c r="X9" s="113">
        <v>6.9</v>
      </c>
      <c r="Y9" s="221">
        <v>7.1</v>
      </c>
      <c r="Z9" s="113">
        <v>6.4</v>
      </c>
      <c r="AA9" s="138"/>
    </row>
    <row r="10" spans="1:35" x14ac:dyDescent="0.25">
      <c r="A10" s="7">
        <v>2231</v>
      </c>
      <c r="B10" s="29" t="s">
        <v>78</v>
      </c>
      <c r="C10" s="9" t="s">
        <v>61</v>
      </c>
      <c r="D10" s="29" t="s">
        <v>384</v>
      </c>
      <c r="E10" s="150" t="s">
        <v>245</v>
      </c>
      <c r="F10" s="113" t="s">
        <v>543</v>
      </c>
      <c r="G10" s="113">
        <v>7.1</v>
      </c>
      <c r="H10" s="113">
        <v>6.9</v>
      </c>
      <c r="I10" s="113" t="s">
        <v>543</v>
      </c>
      <c r="J10" s="113">
        <v>7.5</v>
      </c>
      <c r="K10" s="113">
        <v>8</v>
      </c>
      <c r="L10" s="113" t="s">
        <v>543</v>
      </c>
      <c r="M10" s="113">
        <v>6.6</v>
      </c>
      <c r="N10" s="113">
        <v>8.1999999999999993</v>
      </c>
      <c r="O10" s="113" t="s">
        <v>543</v>
      </c>
      <c r="P10" s="113">
        <v>6.6</v>
      </c>
      <c r="Q10" s="113">
        <v>8.4</v>
      </c>
      <c r="R10" s="113" t="s">
        <v>543</v>
      </c>
      <c r="S10" s="113">
        <v>6.5</v>
      </c>
      <c r="T10" s="113">
        <v>8.1999999999999993</v>
      </c>
      <c r="U10" s="113" t="s">
        <v>543</v>
      </c>
      <c r="V10" s="113">
        <v>6.8</v>
      </c>
      <c r="W10" s="113">
        <v>8.1999999999999993</v>
      </c>
      <c r="X10" s="113" t="s">
        <v>543</v>
      </c>
      <c r="Y10" s="221">
        <v>6</v>
      </c>
      <c r="Z10" s="113">
        <v>7.5</v>
      </c>
      <c r="AA10" s="138"/>
    </row>
    <row r="11" spans="1:35" x14ac:dyDescent="0.25">
      <c r="A11" s="7">
        <v>2232</v>
      </c>
      <c r="B11" s="29" t="s">
        <v>78</v>
      </c>
      <c r="C11" s="9" t="s">
        <v>61</v>
      </c>
      <c r="D11" s="29" t="s">
        <v>87</v>
      </c>
      <c r="E11" s="150" t="s">
        <v>247</v>
      </c>
      <c r="F11" s="113" t="s">
        <v>543</v>
      </c>
      <c r="G11" s="113">
        <v>5.3</v>
      </c>
      <c r="H11" s="113">
        <v>6.9</v>
      </c>
      <c r="I11" s="113" t="s">
        <v>543</v>
      </c>
      <c r="J11" s="113">
        <v>7.9</v>
      </c>
      <c r="K11" s="113">
        <v>8</v>
      </c>
      <c r="L11" s="113" t="s">
        <v>543</v>
      </c>
      <c r="M11" s="113">
        <v>6.9</v>
      </c>
      <c r="N11" s="113">
        <v>7.2</v>
      </c>
      <c r="O11" s="113" t="s">
        <v>543</v>
      </c>
      <c r="P11" s="113">
        <v>7.4</v>
      </c>
      <c r="Q11" s="113">
        <v>7.1</v>
      </c>
      <c r="R11" s="113" t="s">
        <v>543</v>
      </c>
      <c r="S11" s="113">
        <v>8.9</v>
      </c>
      <c r="T11" s="113">
        <v>7.5</v>
      </c>
      <c r="U11" s="113" t="s">
        <v>543</v>
      </c>
      <c r="V11" s="113">
        <v>8.5</v>
      </c>
      <c r="W11" s="113">
        <v>6.9</v>
      </c>
      <c r="X11" s="113" t="s">
        <v>543</v>
      </c>
      <c r="Y11" s="221">
        <v>8.8000000000000007</v>
      </c>
      <c r="Z11" s="113">
        <v>6.1</v>
      </c>
      <c r="AA11" s="138"/>
    </row>
    <row r="12" spans="1:35" x14ac:dyDescent="0.25">
      <c r="A12" s="7">
        <v>2057</v>
      </c>
      <c r="B12" s="29" t="s">
        <v>78</v>
      </c>
      <c r="C12" s="9" t="s">
        <v>61</v>
      </c>
      <c r="D12" s="29" t="s">
        <v>88</v>
      </c>
      <c r="E12" s="150" t="s">
        <v>250</v>
      </c>
      <c r="F12" s="113">
        <v>8.1999999999999993</v>
      </c>
      <c r="G12" s="113">
        <v>8.6</v>
      </c>
      <c r="H12" s="113">
        <v>7.6</v>
      </c>
      <c r="I12" s="113">
        <v>9.1999999999999993</v>
      </c>
      <c r="J12" s="113">
        <v>8.9</v>
      </c>
      <c r="K12" s="113">
        <v>8.4</v>
      </c>
      <c r="L12" s="113">
        <v>9.5</v>
      </c>
      <c r="M12" s="113">
        <v>9</v>
      </c>
      <c r="N12" s="113">
        <v>8.1999999999999993</v>
      </c>
      <c r="O12" s="113">
        <v>9.6</v>
      </c>
      <c r="P12" s="113">
        <v>8</v>
      </c>
      <c r="Q12" s="113">
        <v>8.9</v>
      </c>
      <c r="R12" s="113">
        <v>9.6</v>
      </c>
      <c r="S12" s="113">
        <v>9.6</v>
      </c>
      <c r="T12" s="113">
        <v>9.8000000000000007</v>
      </c>
      <c r="U12" s="113">
        <v>9.1</v>
      </c>
      <c r="V12" s="113">
        <v>9.3000000000000007</v>
      </c>
      <c r="W12" s="113">
        <v>9</v>
      </c>
      <c r="X12" s="113">
        <v>9.5</v>
      </c>
      <c r="Y12" s="221">
        <v>8.4</v>
      </c>
      <c r="Z12" s="113">
        <v>8.8000000000000007</v>
      </c>
      <c r="AA12" s="138"/>
    </row>
    <row r="13" spans="1:35" x14ac:dyDescent="0.25">
      <c r="A13" s="7">
        <v>2069</v>
      </c>
      <c r="B13" s="29" t="s">
        <v>78</v>
      </c>
      <c r="C13" s="9" t="s">
        <v>61</v>
      </c>
      <c r="D13" s="29" t="s">
        <v>89</v>
      </c>
      <c r="E13" s="150" t="s">
        <v>251</v>
      </c>
      <c r="F13" s="113">
        <v>6.4</v>
      </c>
      <c r="G13" s="113">
        <v>7</v>
      </c>
      <c r="H13" s="113">
        <v>7.3</v>
      </c>
      <c r="I13" s="113">
        <v>7.6</v>
      </c>
      <c r="J13" s="113">
        <v>7.6</v>
      </c>
      <c r="K13" s="113">
        <v>7.7</v>
      </c>
      <c r="L13" s="113">
        <v>7.4</v>
      </c>
      <c r="M13" s="113">
        <v>7.8</v>
      </c>
      <c r="N13" s="113">
        <v>8.3000000000000007</v>
      </c>
      <c r="O13" s="113">
        <v>8.5</v>
      </c>
      <c r="P13" s="113">
        <v>7.9</v>
      </c>
      <c r="Q13" s="113">
        <v>8.6</v>
      </c>
      <c r="R13" s="113">
        <v>8.4</v>
      </c>
      <c r="S13" s="113">
        <v>8</v>
      </c>
      <c r="T13" s="113">
        <v>8.9</v>
      </c>
      <c r="U13" s="113">
        <v>7.6</v>
      </c>
      <c r="V13" s="113">
        <v>7.9</v>
      </c>
      <c r="W13" s="113">
        <v>7.8</v>
      </c>
      <c r="X13" s="113">
        <v>7.4</v>
      </c>
      <c r="Y13" s="221">
        <v>7.5</v>
      </c>
      <c r="Z13" s="113">
        <v>7.7</v>
      </c>
      <c r="AA13" s="138"/>
    </row>
    <row r="14" spans="1:35" x14ac:dyDescent="0.25">
      <c r="A14" s="7">
        <v>2070</v>
      </c>
      <c r="B14" s="29" t="s">
        <v>78</v>
      </c>
      <c r="C14" s="9" t="s">
        <v>61</v>
      </c>
      <c r="D14" s="29" t="s">
        <v>90</v>
      </c>
      <c r="E14" s="150" t="s">
        <v>252</v>
      </c>
      <c r="F14" s="113">
        <v>7</v>
      </c>
      <c r="G14" s="113">
        <v>6.9</v>
      </c>
      <c r="H14" s="113">
        <v>7.5</v>
      </c>
      <c r="I14" s="113">
        <v>8.1999999999999993</v>
      </c>
      <c r="J14" s="113">
        <v>7.1</v>
      </c>
      <c r="K14" s="113">
        <v>7.9</v>
      </c>
      <c r="L14" s="113">
        <v>8.1</v>
      </c>
      <c r="M14" s="113">
        <v>7.6</v>
      </c>
      <c r="N14" s="113">
        <v>8.4</v>
      </c>
      <c r="O14" s="113">
        <v>8.8000000000000007</v>
      </c>
      <c r="P14" s="113">
        <v>7.9</v>
      </c>
      <c r="Q14" s="113">
        <v>8.3000000000000007</v>
      </c>
      <c r="R14" s="113">
        <v>9.5</v>
      </c>
      <c r="S14" s="113">
        <v>8.9</v>
      </c>
      <c r="T14" s="113">
        <v>9.4</v>
      </c>
      <c r="U14" s="113">
        <v>8.8000000000000007</v>
      </c>
      <c r="V14" s="113">
        <v>7.9</v>
      </c>
      <c r="W14" s="113">
        <v>8.5</v>
      </c>
      <c r="X14" s="113">
        <v>7.9</v>
      </c>
      <c r="Y14" s="221">
        <v>7.8</v>
      </c>
      <c r="Z14" s="113">
        <v>7.9</v>
      </c>
      <c r="AA14" s="138"/>
    </row>
    <row r="15" spans="1:35" x14ac:dyDescent="0.25">
      <c r="A15" s="7">
        <v>2042</v>
      </c>
      <c r="B15" s="29" t="s">
        <v>78</v>
      </c>
      <c r="C15" s="9" t="s">
        <v>61</v>
      </c>
      <c r="D15" s="29" t="s">
        <v>91</v>
      </c>
      <c r="E15" s="150" t="s">
        <v>253</v>
      </c>
      <c r="F15" s="113">
        <v>7.8</v>
      </c>
      <c r="G15" s="113">
        <v>8.1</v>
      </c>
      <c r="H15" s="113">
        <v>8</v>
      </c>
      <c r="I15" s="113">
        <v>7.7</v>
      </c>
      <c r="J15" s="113">
        <v>7.7</v>
      </c>
      <c r="K15" s="113">
        <v>8.1999999999999993</v>
      </c>
      <c r="L15" s="113">
        <v>8.4</v>
      </c>
      <c r="M15" s="113">
        <v>8.4</v>
      </c>
      <c r="N15" s="113">
        <v>8.4</v>
      </c>
      <c r="O15" s="113">
        <v>8.3000000000000007</v>
      </c>
      <c r="P15" s="113">
        <v>8.1</v>
      </c>
      <c r="Q15" s="113">
        <v>8.5</v>
      </c>
      <c r="R15" s="113">
        <v>8.6</v>
      </c>
      <c r="S15" s="113">
        <v>8.6</v>
      </c>
      <c r="T15" s="113">
        <v>8.6999999999999993</v>
      </c>
      <c r="U15" s="113">
        <v>8.6999999999999993</v>
      </c>
      <c r="V15" s="113">
        <v>8.9</v>
      </c>
      <c r="W15" s="113">
        <v>8.3000000000000007</v>
      </c>
      <c r="X15" s="113">
        <v>8.4</v>
      </c>
      <c r="Y15" s="221">
        <v>8.4</v>
      </c>
      <c r="Z15" s="113">
        <v>8.6</v>
      </c>
      <c r="AA15" s="138"/>
    </row>
    <row r="16" spans="1:35" x14ac:dyDescent="0.25">
      <c r="A16" s="7">
        <v>2159</v>
      </c>
      <c r="B16" s="29" t="s">
        <v>95</v>
      </c>
      <c r="C16" s="9" t="s">
        <v>61</v>
      </c>
      <c r="D16" s="29" t="s">
        <v>98</v>
      </c>
      <c r="E16" s="150" t="s">
        <v>256</v>
      </c>
      <c r="F16" s="113">
        <v>7.7</v>
      </c>
      <c r="G16" s="113">
        <v>7.3</v>
      </c>
      <c r="H16" s="113">
        <v>8.4</v>
      </c>
      <c r="I16" s="113">
        <v>9.3000000000000007</v>
      </c>
      <c r="J16" s="113">
        <v>8.1999999999999993</v>
      </c>
      <c r="K16" s="113">
        <v>8.9</v>
      </c>
      <c r="L16" s="113">
        <v>7.2</v>
      </c>
      <c r="M16" s="113">
        <v>8.1</v>
      </c>
      <c r="N16" s="113">
        <v>7.2</v>
      </c>
      <c r="O16" s="113">
        <v>8.9</v>
      </c>
      <c r="P16" s="113">
        <v>9.6</v>
      </c>
      <c r="Q16" s="113">
        <v>9.3000000000000007</v>
      </c>
      <c r="R16" s="113">
        <v>9.1999999999999993</v>
      </c>
      <c r="S16" s="113">
        <v>9.3000000000000007</v>
      </c>
      <c r="T16" s="113">
        <v>9.3000000000000007</v>
      </c>
      <c r="U16" s="113">
        <v>8.3000000000000007</v>
      </c>
      <c r="V16" s="113">
        <v>8.3000000000000007</v>
      </c>
      <c r="W16" s="113">
        <v>6.4</v>
      </c>
      <c r="X16" s="113">
        <v>7.7</v>
      </c>
      <c r="Y16" s="221">
        <v>8.6</v>
      </c>
      <c r="Z16" s="113">
        <v>7.8</v>
      </c>
      <c r="AA16" s="138"/>
    </row>
    <row r="17" spans="1:27" ht="15.75" customHeight="1" x14ac:dyDescent="0.25">
      <c r="A17" s="7">
        <v>2020</v>
      </c>
      <c r="B17" s="29" t="s">
        <v>95</v>
      </c>
      <c r="C17" s="9" t="s">
        <v>61</v>
      </c>
      <c r="D17" s="29" t="s">
        <v>99</v>
      </c>
      <c r="E17" s="150" t="s">
        <v>257</v>
      </c>
      <c r="F17" s="113">
        <v>8.5</v>
      </c>
      <c r="G17" s="113">
        <v>9.1999999999999993</v>
      </c>
      <c r="H17" s="113">
        <v>9.6</v>
      </c>
      <c r="I17" s="113">
        <v>8.1999999999999993</v>
      </c>
      <c r="J17" s="113">
        <v>8</v>
      </c>
      <c r="K17" s="113">
        <v>8.8000000000000007</v>
      </c>
      <c r="L17" s="113">
        <v>9</v>
      </c>
      <c r="M17" s="113">
        <v>9.1999999999999993</v>
      </c>
      <c r="N17" s="113">
        <v>8.9</v>
      </c>
      <c r="O17" s="113">
        <v>9.6</v>
      </c>
      <c r="P17" s="113">
        <v>9.5</v>
      </c>
      <c r="Q17" s="113">
        <v>9.1</v>
      </c>
      <c r="R17" s="113">
        <v>9.8000000000000007</v>
      </c>
      <c r="S17" s="113">
        <v>9.8000000000000007</v>
      </c>
      <c r="T17" s="113">
        <v>9.6999999999999993</v>
      </c>
      <c r="U17" s="113">
        <v>8.6</v>
      </c>
      <c r="V17" s="113">
        <v>8.6</v>
      </c>
      <c r="W17" s="113">
        <v>9.5</v>
      </c>
      <c r="X17" s="113">
        <v>9</v>
      </c>
      <c r="Y17" s="221">
        <v>9.6999999999999993</v>
      </c>
      <c r="Z17" s="113">
        <v>8.3000000000000007</v>
      </c>
      <c r="AA17" s="138"/>
    </row>
    <row r="18" spans="1:27" ht="15.75" customHeight="1" x14ac:dyDescent="0.25">
      <c r="A18" s="234">
        <v>2244</v>
      </c>
      <c r="B18" t="s">
        <v>101</v>
      </c>
      <c r="C18" s="7" t="s">
        <v>61</v>
      </c>
      <c r="D18" t="s">
        <v>103</v>
      </c>
      <c r="E18" s="111" t="s">
        <v>263</v>
      </c>
      <c r="F18" s="158" t="s">
        <v>543</v>
      </c>
      <c r="G18" s="158" t="s">
        <v>543</v>
      </c>
      <c r="H18" s="113">
        <v>9.5</v>
      </c>
      <c r="I18" s="158" t="s">
        <v>543</v>
      </c>
      <c r="J18" s="158" t="s">
        <v>543</v>
      </c>
      <c r="K18" s="113">
        <v>9.6999999999999993</v>
      </c>
      <c r="L18" s="158" t="s">
        <v>543</v>
      </c>
      <c r="M18" s="158" t="s">
        <v>543</v>
      </c>
      <c r="N18" s="113">
        <v>9.5</v>
      </c>
      <c r="O18" s="158" t="s">
        <v>543</v>
      </c>
      <c r="P18" s="158" t="s">
        <v>543</v>
      </c>
      <c r="Q18" s="113">
        <v>9.8000000000000007</v>
      </c>
      <c r="R18" s="158" t="s">
        <v>543</v>
      </c>
      <c r="S18" s="158" t="s">
        <v>543</v>
      </c>
      <c r="T18" s="113">
        <v>9.8000000000000007</v>
      </c>
      <c r="U18" s="158" t="s">
        <v>543</v>
      </c>
      <c r="V18" s="158" t="s">
        <v>543</v>
      </c>
      <c r="W18" s="113">
        <v>9.8000000000000007</v>
      </c>
      <c r="X18" s="158" t="s">
        <v>543</v>
      </c>
      <c r="Y18" s="267" t="s">
        <v>543</v>
      </c>
      <c r="Z18" s="113">
        <v>9.5</v>
      </c>
      <c r="AA18" s="138" t="s">
        <v>220</v>
      </c>
    </row>
    <row r="19" spans="1:27" ht="15.75" customHeight="1" x14ac:dyDescent="0.25">
      <c r="A19" s="7">
        <v>2234</v>
      </c>
      <c r="B19" s="29" t="s">
        <v>105</v>
      </c>
      <c r="C19" s="9" t="s">
        <v>61</v>
      </c>
      <c r="D19" s="29" t="s">
        <v>124</v>
      </c>
      <c r="E19" s="150" t="s">
        <v>269</v>
      </c>
      <c r="F19" s="113" t="s">
        <v>543</v>
      </c>
      <c r="G19" s="113">
        <v>8.4</v>
      </c>
      <c r="H19" s="113">
        <v>7.5</v>
      </c>
      <c r="I19" s="113" t="s">
        <v>543</v>
      </c>
      <c r="J19" s="113">
        <v>8.5</v>
      </c>
      <c r="K19" s="113">
        <v>7.3</v>
      </c>
      <c r="L19" s="113" t="s">
        <v>543</v>
      </c>
      <c r="M19" s="113">
        <v>7.6</v>
      </c>
      <c r="N19" s="113">
        <v>7.8</v>
      </c>
      <c r="O19" s="113" t="s">
        <v>543</v>
      </c>
      <c r="P19" s="113">
        <v>8.9</v>
      </c>
      <c r="Q19" s="113">
        <v>8.1</v>
      </c>
      <c r="R19" s="113" t="s">
        <v>543</v>
      </c>
      <c r="S19" s="113">
        <v>8.3000000000000007</v>
      </c>
      <c r="T19" s="113">
        <v>8.1999999999999993</v>
      </c>
      <c r="U19" s="113" t="s">
        <v>543</v>
      </c>
      <c r="V19" s="113">
        <v>8</v>
      </c>
      <c r="W19" s="113">
        <v>8.4</v>
      </c>
      <c r="X19" s="113" t="s">
        <v>543</v>
      </c>
      <c r="Y19" s="221">
        <v>7.8</v>
      </c>
      <c r="Z19" s="113">
        <v>7.9</v>
      </c>
      <c r="AA19" s="138"/>
    </row>
    <row r="20" spans="1:27" ht="15.75" customHeight="1" x14ac:dyDescent="0.25">
      <c r="A20" s="7">
        <v>2024</v>
      </c>
      <c r="B20" s="29" t="s">
        <v>105</v>
      </c>
      <c r="C20" s="9" t="s">
        <v>61</v>
      </c>
      <c r="D20" s="29" t="s">
        <v>125</v>
      </c>
      <c r="E20" s="150" t="s">
        <v>270</v>
      </c>
      <c r="F20" s="113">
        <v>7.5</v>
      </c>
      <c r="G20" s="113">
        <v>8.4</v>
      </c>
      <c r="H20" s="113">
        <v>7.5</v>
      </c>
      <c r="I20" s="113">
        <v>7.9</v>
      </c>
      <c r="J20" s="113">
        <v>8.3000000000000007</v>
      </c>
      <c r="K20" s="113">
        <v>8.6</v>
      </c>
      <c r="L20" s="113">
        <v>6.9</v>
      </c>
      <c r="M20" s="113">
        <v>8</v>
      </c>
      <c r="N20" s="113">
        <v>8.5</v>
      </c>
      <c r="O20" s="113">
        <v>8.6999999999999993</v>
      </c>
      <c r="P20" s="113">
        <v>9.1999999999999993</v>
      </c>
      <c r="Q20" s="113">
        <v>9.1999999999999993</v>
      </c>
      <c r="R20" s="113">
        <v>8.9</v>
      </c>
      <c r="S20" s="113">
        <v>9.1</v>
      </c>
      <c r="T20" s="113">
        <v>9.1</v>
      </c>
      <c r="U20" s="113">
        <v>9.1999999999999993</v>
      </c>
      <c r="V20" s="113">
        <v>8.1</v>
      </c>
      <c r="W20" s="113">
        <v>8</v>
      </c>
      <c r="X20" s="113">
        <v>8.5</v>
      </c>
      <c r="Y20" s="221">
        <v>8.8000000000000007</v>
      </c>
      <c r="Z20" s="113">
        <v>9.1999999999999993</v>
      </c>
      <c r="AA20" s="138"/>
    </row>
    <row r="21" spans="1:27" ht="15.75" customHeight="1" x14ac:dyDescent="0.25">
      <c r="A21" s="7">
        <v>2236</v>
      </c>
      <c r="B21" s="29" t="s">
        <v>105</v>
      </c>
      <c r="C21" s="9" t="s">
        <v>61</v>
      </c>
      <c r="D21" s="29" t="s">
        <v>107</v>
      </c>
      <c r="E21" s="150" t="s">
        <v>271</v>
      </c>
      <c r="F21" s="113" t="s">
        <v>543</v>
      </c>
      <c r="G21" s="113">
        <v>8.6</v>
      </c>
      <c r="H21" s="113">
        <v>5.9</v>
      </c>
      <c r="I21" s="113" t="s">
        <v>543</v>
      </c>
      <c r="J21" s="113">
        <v>9.1</v>
      </c>
      <c r="K21" s="113">
        <v>5.8</v>
      </c>
      <c r="L21" s="113" t="s">
        <v>543</v>
      </c>
      <c r="M21" s="113">
        <v>9.6</v>
      </c>
      <c r="N21" s="113">
        <v>7.8</v>
      </c>
      <c r="O21" s="113" t="s">
        <v>543</v>
      </c>
      <c r="P21" s="113">
        <v>9.8000000000000007</v>
      </c>
      <c r="Q21" s="113">
        <v>7.5</v>
      </c>
      <c r="R21" s="113" t="s">
        <v>543</v>
      </c>
      <c r="S21" s="113">
        <v>9.5</v>
      </c>
      <c r="T21" s="113">
        <v>9</v>
      </c>
      <c r="U21" s="113" t="s">
        <v>543</v>
      </c>
      <c r="V21" s="113">
        <v>9.9</v>
      </c>
      <c r="W21" s="113">
        <v>7.8</v>
      </c>
      <c r="X21" s="113" t="s">
        <v>543</v>
      </c>
      <c r="Y21" s="221">
        <v>9.5</v>
      </c>
      <c r="Z21" s="113">
        <v>6.6</v>
      </c>
      <c r="AA21" s="138"/>
    </row>
    <row r="22" spans="1:27" ht="15.75" customHeight="1" x14ac:dyDescent="0.25">
      <c r="A22" s="7">
        <v>2025</v>
      </c>
      <c r="B22" s="29" t="s">
        <v>105</v>
      </c>
      <c r="C22" s="9" t="s">
        <v>61</v>
      </c>
      <c r="D22" s="29" t="s">
        <v>126</v>
      </c>
      <c r="E22" s="150" t="s">
        <v>272</v>
      </c>
      <c r="F22" s="113">
        <v>8.4</v>
      </c>
      <c r="G22" s="113">
        <v>6.7</v>
      </c>
      <c r="H22" s="113">
        <v>8.1</v>
      </c>
      <c r="I22" s="113">
        <v>7.9</v>
      </c>
      <c r="J22" s="113">
        <v>6.7</v>
      </c>
      <c r="K22" s="113">
        <v>7.5</v>
      </c>
      <c r="L22" s="113">
        <v>7.2</v>
      </c>
      <c r="M22" s="113">
        <v>6.9</v>
      </c>
      <c r="N22" s="113">
        <v>8.1</v>
      </c>
      <c r="O22" s="113">
        <v>7.9</v>
      </c>
      <c r="P22" s="113">
        <v>8.5</v>
      </c>
      <c r="Q22" s="113">
        <v>8.6</v>
      </c>
      <c r="R22" s="113">
        <v>8.3000000000000007</v>
      </c>
      <c r="S22" s="113">
        <v>8.3000000000000007</v>
      </c>
      <c r="T22" s="113">
        <v>9.1</v>
      </c>
      <c r="U22" s="113">
        <v>7.8</v>
      </c>
      <c r="V22" s="113">
        <v>8.1999999999999993</v>
      </c>
      <c r="W22" s="113">
        <v>8.1999999999999993</v>
      </c>
      <c r="X22" s="113">
        <v>6.8</v>
      </c>
      <c r="Y22" s="221">
        <v>6.9</v>
      </c>
      <c r="Z22" s="113">
        <v>8</v>
      </c>
      <c r="AA22" s="138"/>
    </row>
    <row r="23" spans="1:27" ht="15.75" customHeight="1" x14ac:dyDescent="0.25">
      <c r="A23" s="7">
        <v>2026</v>
      </c>
      <c r="B23" s="29" t="s">
        <v>105</v>
      </c>
      <c r="C23" s="9" t="s">
        <v>61</v>
      </c>
      <c r="D23" s="29" t="s">
        <v>111</v>
      </c>
      <c r="E23" s="150" t="s">
        <v>273</v>
      </c>
      <c r="F23" s="113">
        <v>7.4</v>
      </c>
      <c r="G23" s="113">
        <v>7.6</v>
      </c>
      <c r="H23" s="113">
        <v>7.4</v>
      </c>
      <c r="I23" s="113">
        <v>7.2</v>
      </c>
      <c r="J23" s="113">
        <v>7.9</v>
      </c>
      <c r="K23" s="113">
        <v>7.3</v>
      </c>
      <c r="L23" s="113">
        <v>6.9</v>
      </c>
      <c r="M23" s="113">
        <v>8.1</v>
      </c>
      <c r="N23" s="113">
        <v>7.6</v>
      </c>
      <c r="O23" s="113">
        <v>8.1999999999999993</v>
      </c>
      <c r="P23" s="113">
        <v>8.6999999999999993</v>
      </c>
      <c r="Q23" s="113">
        <v>8.1999999999999993</v>
      </c>
      <c r="R23" s="113">
        <v>7.8</v>
      </c>
      <c r="S23" s="113">
        <v>8.6999999999999993</v>
      </c>
      <c r="T23" s="113">
        <v>9.1999999999999993</v>
      </c>
      <c r="U23" s="113">
        <v>7.5</v>
      </c>
      <c r="V23" s="113">
        <v>8.6</v>
      </c>
      <c r="W23" s="113">
        <v>8.1</v>
      </c>
      <c r="X23" s="113">
        <v>6.9</v>
      </c>
      <c r="Y23" s="221">
        <v>8.1999999999999993</v>
      </c>
      <c r="Z23" s="113">
        <v>7.2</v>
      </c>
      <c r="AA23" s="138"/>
    </row>
    <row r="24" spans="1:27" ht="15.75" customHeight="1" x14ac:dyDescent="0.25">
      <c r="A24" s="7">
        <v>2027</v>
      </c>
      <c r="B24" s="29" t="s">
        <v>105</v>
      </c>
      <c r="C24" s="9" t="s">
        <v>61</v>
      </c>
      <c r="D24" s="29" t="s">
        <v>127</v>
      </c>
      <c r="E24" s="150" t="s">
        <v>276</v>
      </c>
      <c r="F24" s="113">
        <v>7.5</v>
      </c>
      <c r="G24" s="113">
        <v>9</v>
      </c>
      <c r="H24" s="113">
        <v>8.6</v>
      </c>
      <c r="I24" s="113">
        <v>7.4</v>
      </c>
      <c r="J24" s="113">
        <v>9.1</v>
      </c>
      <c r="K24" s="113">
        <v>8.3000000000000007</v>
      </c>
      <c r="L24" s="113">
        <v>8.1</v>
      </c>
      <c r="M24" s="113">
        <v>9</v>
      </c>
      <c r="N24" s="113">
        <v>8.4</v>
      </c>
      <c r="O24" s="113">
        <v>8.6999999999999993</v>
      </c>
      <c r="P24" s="113">
        <v>9.3000000000000007</v>
      </c>
      <c r="Q24" s="113">
        <v>8.9</v>
      </c>
      <c r="R24" s="113">
        <v>8.8000000000000007</v>
      </c>
      <c r="S24" s="113">
        <v>8.6</v>
      </c>
      <c r="T24" s="113">
        <v>9.1999999999999993</v>
      </c>
      <c r="U24" s="113">
        <v>8.9</v>
      </c>
      <c r="V24" s="113">
        <v>9.1999999999999993</v>
      </c>
      <c r="W24" s="113">
        <v>9.3000000000000007</v>
      </c>
      <c r="X24" s="113">
        <v>8</v>
      </c>
      <c r="Y24" s="221">
        <v>9.5</v>
      </c>
      <c r="Z24" s="113">
        <v>8.3000000000000007</v>
      </c>
      <c r="AA24" s="138"/>
    </row>
    <row r="25" spans="1:27" ht="15.75" customHeight="1" x14ac:dyDescent="0.25">
      <c r="A25" s="7">
        <v>2202</v>
      </c>
      <c r="B25" s="29" t="s">
        <v>105</v>
      </c>
      <c r="C25" s="9" t="s">
        <v>61</v>
      </c>
      <c r="D25" s="29" t="s">
        <v>128</v>
      </c>
      <c r="E25" s="150" t="s">
        <v>277</v>
      </c>
      <c r="F25" s="113">
        <v>7.5</v>
      </c>
      <c r="G25" s="113">
        <v>6</v>
      </c>
      <c r="H25" s="113">
        <v>8.1999999999999993</v>
      </c>
      <c r="I25" s="113">
        <v>8.5</v>
      </c>
      <c r="J25" s="113">
        <v>7.4</v>
      </c>
      <c r="K25" s="113">
        <v>8.9</v>
      </c>
      <c r="L25" s="113">
        <v>7.6</v>
      </c>
      <c r="M25" s="113">
        <v>6.3</v>
      </c>
      <c r="N25" s="113">
        <v>9.5</v>
      </c>
      <c r="O25" s="113">
        <v>8.3000000000000007</v>
      </c>
      <c r="P25" s="113">
        <v>6.3</v>
      </c>
      <c r="Q25" s="113">
        <v>9.4</v>
      </c>
      <c r="R25" s="113">
        <v>8.8000000000000007</v>
      </c>
      <c r="S25" s="113">
        <v>6.7</v>
      </c>
      <c r="T25" s="113">
        <v>9.8000000000000007</v>
      </c>
      <c r="U25" s="113">
        <v>8</v>
      </c>
      <c r="V25" s="113">
        <v>7.3</v>
      </c>
      <c r="W25" s="113">
        <v>8.8000000000000007</v>
      </c>
      <c r="X25" s="113">
        <v>7.8</v>
      </c>
      <c r="Y25" s="221">
        <v>5.2</v>
      </c>
      <c r="Z25" s="113">
        <v>9.1</v>
      </c>
      <c r="AA25" s="138"/>
    </row>
    <row r="26" spans="1:27" ht="15.75" customHeight="1" x14ac:dyDescent="0.25">
      <c r="A26" s="7">
        <v>2031</v>
      </c>
      <c r="B26" s="29" t="s">
        <v>105</v>
      </c>
      <c r="C26" s="9" t="s">
        <v>61</v>
      </c>
      <c r="D26" s="29" t="s">
        <v>118</v>
      </c>
      <c r="E26" s="150" t="s">
        <v>278</v>
      </c>
      <c r="F26" s="113">
        <v>8.5</v>
      </c>
      <c r="G26" s="113">
        <v>8.1999999999999993</v>
      </c>
      <c r="H26" s="113">
        <v>8.6</v>
      </c>
      <c r="I26" s="113">
        <v>8.1</v>
      </c>
      <c r="J26" s="113">
        <v>8.1</v>
      </c>
      <c r="K26" s="113">
        <v>8.1</v>
      </c>
      <c r="L26" s="113">
        <v>8</v>
      </c>
      <c r="M26" s="113">
        <v>8.4</v>
      </c>
      <c r="N26" s="113">
        <v>8.6</v>
      </c>
      <c r="O26" s="113">
        <v>9</v>
      </c>
      <c r="P26" s="113">
        <v>9.1999999999999993</v>
      </c>
      <c r="Q26" s="113">
        <v>9.1</v>
      </c>
      <c r="R26" s="113">
        <v>8.9</v>
      </c>
      <c r="S26" s="113">
        <v>9.1</v>
      </c>
      <c r="T26" s="113">
        <v>9.6999999999999993</v>
      </c>
      <c r="U26" s="113">
        <v>8.8000000000000007</v>
      </c>
      <c r="V26" s="113">
        <v>8.3000000000000007</v>
      </c>
      <c r="W26" s="113">
        <v>9.3000000000000007</v>
      </c>
      <c r="X26" s="113">
        <v>8.1999999999999993</v>
      </c>
      <c r="Y26" s="221">
        <v>8.3000000000000007</v>
      </c>
      <c r="Z26" s="113">
        <v>9.6</v>
      </c>
      <c r="AA26" s="138"/>
    </row>
    <row r="27" spans="1:27" ht="15.75" customHeight="1" x14ac:dyDescent="0.25">
      <c r="A27" s="7">
        <v>2033</v>
      </c>
      <c r="B27" s="29" t="s">
        <v>105</v>
      </c>
      <c r="C27" s="9" t="s">
        <v>61</v>
      </c>
      <c r="D27" s="29" t="s">
        <v>129</v>
      </c>
      <c r="E27" s="150" t="s">
        <v>279</v>
      </c>
      <c r="F27" s="113">
        <v>8.1</v>
      </c>
      <c r="G27" s="113">
        <v>8.3000000000000007</v>
      </c>
      <c r="H27" s="113">
        <v>8.6</v>
      </c>
      <c r="I27" s="113">
        <v>7.9</v>
      </c>
      <c r="J27" s="113">
        <v>7.6</v>
      </c>
      <c r="K27" s="113">
        <v>8.3000000000000007</v>
      </c>
      <c r="L27" s="113">
        <v>7.8</v>
      </c>
      <c r="M27" s="113">
        <v>8</v>
      </c>
      <c r="N27" s="113">
        <v>8.3000000000000007</v>
      </c>
      <c r="O27" s="113">
        <v>9.1999999999999993</v>
      </c>
      <c r="P27" s="113">
        <v>8.5</v>
      </c>
      <c r="Q27" s="113">
        <v>8.9</v>
      </c>
      <c r="R27" s="113">
        <v>8.1999999999999993</v>
      </c>
      <c r="S27" s="113">
        <v>9.3000000000000007</v>
      </c>
      <c r="T27" s="113">
        <v>8.6</v>
      </c>
      <c r="U27" s="113">
        <v>8.4</v>
      </c>
      <c r="V27" s="113">
        <v>8.9</v>
      </c>
      <c r="W27" s="113">
        <v>9.1999999999999993</v>
      </c>
      <c r="X27" s="113">
        <v>7.4</v>
      </c>
      <c r="Y27" s="221">
        <v>7.8</v>
      </c>
      <c r="Z27" s="113">
        <v>8.4</v>
      </c>
      <c r="AA27" s="138"/>
    </row>
    <row r="28" spans="1:27" ht="15.75" customHeight="1" x14ac:dyDescent="0.25">
      <c r="A28" s="7">
        <v>2034</v>
      </c>
      <c r="B28" s="29" t="s">
        <v>105</v>
      </c>
      <c r="C28" s="9" t="s">
        <v>61</v>
      </c>
      <c r="D28" s="29" t="s">
        <v>121</v>
      </c>
      <c r="E28" s="150" t="s">
        <v>280</v>
      </c>
      <c r="F28" s="113">
        <v>7.1</v>
      </c>
      <c r="G28" s="113">
        <v>7</v>
      </c>
      <c r="H28" s="113">
        <v>7.3</v>
      </c>
      <c r="I28" s="113">
        <v>7.2</v>
      </c>
      <c r="J28" s="113">
        <v>7</v>
      </c>
      <c r="K28" s="113">
        <v>7.1</v>
      </c>
      <c r="L28" s="113">
        <v>6.8</v>
      </c>
      <c r="M28" s="113">
        <v>7.2</v>
      </c>
      <c r="N28" s="113">
        <v>7.2</v>
      </c>
      <c r="O28" s="113">
        <v>7.9</v>
      </c>
      <c r="P28" s="113">
        <v>8</v>
      </c>
      <c r="Q28" s="113">
        <v>7.6</v>
      </c>
      <c r="R28" s="113">
        <v>8</v>
      </c>
      <c r="S28" s="113">
        <v>8</v>
      </c>
      <c r="T28" s="113">
        <v>8</v>
      </c>
      <c r="U28" s="113">
        <v>8.4</v>
      </c>
      <c r="V28" s="113">
        <v>7.6</v>
      </c>
      <c r="W28" s="113">
        <v>7.9</v>
      </c>
      <c r="X28" s="113">
        <v>6.9</v>
      </c>
      <c r="Y28" s="221">
        <v>7</v>
      </c>
      <c r="Z28" s="113">
        <v>7</v>
      </c>
      <c r="AA28" s="138"/>
    </row>
    <row r="29" spans="1:27" ht="15.75" customHeight="1" x14ac:dyDescent="0.25">
      <c r="A29" s="7">
        <v>2035</v>
      </c>
      <c r="B29" s="29" t="s">
        <v>105</v>
      </c>
      <c r="C29" s="9" t="s">
        <v>61</v>
      </c>
      <c r="D29" s="29" t="s">
        <v>122</v>
      </c>
      <c r="E29" s="150" t="s">
        <v>281</v>
      </c>
      <c r="F29" s="113">
        <v>6.1</v>
      </c>
      <c r="G29" s="113">
        <v>6.8</v>
      </c>
      <c r="H29" s="113">
        <v>6.6</v>
      </c>
      <c r="I29" s="113">
        <v>7.5</v>
      </c>
      <c r="J29" s="113">
        <v>7.4</v>
      </c>
      <c r="K29" s="113">
        <v>7</v>
      </c>
      <c r="L29" s="113">
        <v>7</v>
      </c>
      <c r="M29" s="113">
        <v>7.7</v>
      </c>
      <c r="N29" s="113">
        <v>7</v>
      </c>
      <c r="O29" s="113">
        <v>8.1</v>
      </c>
      <c r="P29" s="113">
        <v>7.9</v>
      </c>
      <c r="Q29" s="113">
        <v>7.8</v>
      </c>
      <c r="R29" s="113">
        <v>8.6</v>
      </c>
      <c r="S29" s="113">
        <v>9.3000000000000007</v>
      </c>
      <c r="T29" s="113">
        <v>7.7</v>
      </c>
      <c r="U29" s="113">
        <v>7.1</v>
      </c>
      <c r="V29" s="113">
        <v>7.4</v>
      </c>
      <c r="W29" s="113">
        <v>7.3</v>
      </c>
      <c r="X29" s="113">
        <v>6.7</v>
      </c>
      <c r="Y29" s="221">
        <v>7.2</v>
      </c>
      <c r="Z29" s="113">
        <v>6.4</v>
      </c>
      <c r="AA29" s="138"/>
    </row>
    <row r="30" spans="1:27" ht="15.75" customHeight="1" x14ac:dyDescent="0.25">
      <c r="A30" s="7">
        <v>2036</v>
      </c>
      <c r="B30" s="29" t="s">
        <v>105</v>
      </c>
      <c r="C30" s="9" t="s">
        <v>61</v>
      </c>
      <c r="D30" s="29" t="s">
        <v>123</v>
      </c>
      <c r="E30" s="150" t="s">
        <v>282</v>
      </c>
      <c r="F30" s="113">
        <v>7.3</v>
      </c>
      <c r="G30" s="113">
        <v>7.5</v>
      </c>
      <c r="H30" s="113">
        <v>7.8</v>
      </c>
      <c r="I30" s="113">
        <v>8</v>
      </c>
      <c r="J30" s="113">
        <v>8.9</v>
      </c>
      <c r="K30" s="113">
        <v>7.7</v>
      </c>
      <c r="L30" s="113">
        <v>7.9</v>
      </c>
      <c r="M30" s="113">
        <v>7.3</v>
      </c>
      <c r="N30" s="113">
        <v>7.7</v>
      </c>
      <c r="O30" s="113">
        <v>9.1</v>
      </c>
      <c r="P30" s="113">
        <v>8.6999999999999993</v>
      </c>
      <c r="Q30" s="113">
        <v>8.1</v>
      </c>
      <c r="R30" s="113">
        <v>8.5</v>
      </c>
      <c r="S30" s="113">
        <v>8.9</v>
      </c>
      <c r="T30" s="113">
        <v>8.1</v>
      </c>
      <c r="U30" s="113">
        <v>8</v>
      </c>
      <c r="V30" s="113">
        <v>8.1</v>
      </c>
      <c r="W30" s="113">
        <v>7.7</v>
      </c>
      <c r="X30" s="113">
        <v>7.8</v>
      </c>
      <c r="Y30" s="221">
        <v>7.8</v>
      </c>
      <c r="Z30" s="113">
        <v>7.3</v>
      </c>
      <c r="AA30" s="138"/>
    </row>
    <row r="31" spans="1:27" ht="15.75" customHeight="1" x14ac:dyDescent="0.25">
      <c r="A31" s="7">
        <v>2010</v>
      </c>
      <c r="B31" s="29" t="s">
        <v>130</v>
      </c>
      <c r="C31" s="9" t="s">
        <v>61</v>
      </c>
      <c r="D31" s="29" t="s">
        <v>131</v>
      </c>
      <c r="E31" s="150" t="s">
        <v>285</v>
      </c>
      <c r="F31" s="113">
        <v>6.7</v>
      </c>
      <c r="G31" s="113">
        <v>8.5</v>
      </c>
      <c r="H31" s="113">
        <v>8.1999999999999993</v>
      </c>
      <c r="I31" s="113">
        <v>6.8</v>
      </c>
      <c r="J31" s="113">
        <v>8.6</v>
      </c>
      <c r="K31" s="113">
        <v>7.4</v>
      </c>
      <c r="L31" s="113">
        <v>6.4</v>
      </c>
      <c r="M31" s="113">
        <v>9</v>
      </c>
      <c r="N31" s="113">
        <v>8.4</v>
      </c>
      <c r="O31" s="113">
        <v>8.1</v>
      </c>
      <c r="P31" s="113">
        <v>9.8000000000000007</v>
      </c>
      <c r="Q31" s="113">
        <v>9.1</v>
      </c>
      <c r="R31" s="113">
        <v>7.2</v>
      </c>
      <c r="S31" s="113">
        <v>9.5</v>
      </c>
      <c r="T31" s="113">
        <v>8.4</v>
      </c>
      <c r="U31" s="113">
        <v>9.4</v>
      </c>
      <c r="V31" s="113">
        <v>8.6</v>
      </c>
      <c r="W31" s="113">
        <v>9.5</v>
      </c>
      <c r="X31" s="113">
        <v>6.5</v>
      </c>
      <c r="Y31" s="221">
        <v>8.6</v>
      </c>
      <c r="Z31" s="113">
        <v>8.1999999999999993</v>
      </c>
      <c r="AA31" s="138"/>
    </row>
    <row r="32" spans="1:27" ht="15.75" customHeight="1" x14ac:dyDescent="0.25">
      <c r="A32" s="7">
        <v>2158</v>
      </c>
      <c r="B32" s="29" t="s">
        <v>130</v>
      </c>
      <c r="C32" s="9" t="s">
        <v>61</v>
      </c>
      <c r="D32" s="29" t="s">
        <v>132</v>
      </c>
      <c r="E32" s="150" t="s">
        <v>286</v>
      </c>
      <c r="F32" s="113">
        <v>4.5</v>
      </c>
      <c r="G32" s="113">
        <v>8</v>
      </c>
      <c r="H32" s="113">
        <v>8.5</v>
      </c>
      <c r="I32" s="113">
        <v>3.2</v>
      </c>
      <c r="J32" s="113">
        <v>8.1</v>
      </c>
      <c r="K32" s="113">
        <v>8.6</v>
      </c>
      <c r="L32" s="113">
        <v>4.4000000000000004</v>
      </c>
      <c r="M32" s="113">
        <v>7.5</v>
      </c>
      <c r="N32" s="113">
        <v>9</v>
      </c>
      <c r="O32" s="113">
        <v>6.9</v>
      </c>
      <c r="P32" s="113">
        <v>9.6999999999999993</v>
      </c>
      <c r="Q32" s="113">
        <v>9.1</v>
      </c>
      <c r="R32" s="113">
        <v>7.6</v>
      </c>
      <c r="S32" s="113">
        <v>9</v>
      </c>
      <c r="T32" s="113">
        <v>9.5</v>
      </c>
      <c r="U32" s="113">
        <v>5.6</v>
      </c>
      <c r="V32" s="113">
        <v>7.4</v>
      </c>
      <c r="W32" s="113">
        <v>8.6</v>
      </c>
      <c r="X32" s="113">
        <v>4.4000000000000004</v>
      </c>
      <c r="Y32" s="221">
        <v>7.5</v>
      </c>
      <c r="Z32" s="113">
        <v>8.1999999999999993</v>
      </c>
      <c r="AA32" s="138"/>
    </row>
    <row r="33" spans="1:27" ht="15.75" customHeight="1" x14ac:dyDescent="0.25">
      <c r="A33" s="7">
        <v>2153</v>
      </c>
      <c r="B33" s="29" t="s">
        <v>590</v>
      </c>
      <c r="C33" s="9" t="s">
        <v>61</v>
      </c>
      <c r="D33" s="29" t="s">
        <v>140</v>
      </c>
      <c r="E33" s="150" t="s">
        <v>289</v>
      </c>
      <c r="F33" s="113">
        <v>6.8</v>
      </c>
      <c r="G33" s="113">
        <v>9.4</v>
      </c>
      <c r="H33" s="113">
        <v>8.5</v>
      </c>
      <c r="I33" s="113">
        <v>7</v>
      </c>
      <c r="J33" s="113">
        <v>9.3000000000000007</v>
      </c>
      <c r="K33" s="113">
        <v>9.4</v>
      </c>
      <c r="L33" s="113">
        <v>7.1</v>
      </c>
      <c r="M33" s="113">
        <v>9.1</v>
      </c>
      <c r="N33" s="113">
        <v>9</v>
      </c>
      <c r="O33" s="113">
        <v>8.4</v>
      </c>
      <c r="P33" s="113">
        <v>9.8000000000000007</v>
      </c>
      <c r="Q33" s="113">
        <v>9.4</v>
      </c>
      <c r="R33" s="113">
        <v>7.8</v>
      </c>
      <c r="S33" s="113">
        <v>9.6999999999999993</v>
      </c>
      <c r="T33" s="113">
        <v>9.1999999999999993</v>
      </c>
      <c r="U33" s="113">
        <v>7.6</v>
      </c>
      <c r="V33" s="113">
        <v>9.8000000000000007</v>
      </c>
      <c r="W33" s="113">
        <v>9.1</v>
      </c>
      <c r="X33" s="113">
        <v>7.4</v>
      </c>
      <c r="Y33" s="221">
        <v>9.6</v>
      </c>
      <c r="Z33" s="113">
        <v>8.9</v>
      </c>
      <c r="AA33" s="138"/>
    </row>
    <row r="34" spans="1:27" ht="15.75" customHeight="1" x14ac:dyDescent="0.25">
      <c r="A34" s="234">
        <v>2243</v>
      </c>
      <c r="B34" t="s">
        <v>141</v>
      </c>
      <c r="C34" s="7" t="s">
        <v>61</v>
      </c>
      <c r="D34" t="s">
        <v>148</v>
      </c>
      <c r="E34" s="111" t="s">
        <v>292</v>
      </c>
      <c r="F34" s="158" t="s">
        <v>543</v>
      </c>
      <c r="G34" s="158" t="s">
        <v>543</v>
      </c>
      <c r="H34" s="113">
        <v>7</v>
      </c>
      <c r="I34" s="158" t="s">
        <v>543</v>
      </c>
      <c r="J34" s="158" t="s">
        <v>543</v>
      </c>
      <c r="K34" s="113">
        <v>9.5</v>
      </c>
      <c r="L34" s="158" t="s">
        <v>543</v>
      </c>
      <c r="M34" s="158" t="s">
        <v>543</v>
      </c>
      <c r="N34" s="113">
        <v>9.8000000000000007</v>
      </c>
      <c r="O34" s="158" t="s">
        <v>543</v>
      </c>
      <c r="P34" s="158" t="s">
        <v>543</v>
      </c>
      <c r="Q34" s="113">
        <v>9.8000000000000007</v>
      </c>
      <c r="R34" s="158" t="s">
        <v>543</v>
      </c>
      <c r="S34" s="158" t="s">
        <v>543</v>
      </c>
      <c r="T34" s="113">
        <v>10</v>
      </c>
      <c r="U34" s="158" t="s">
        <v>543</v>
      </c>
      <c r="V34" s="158" t="s">
        <v>543</v>
      </c>
      <c r="W34" s="113">
        <v>10</v>
      </c>
      <c r="X34" s="158" t="s">
        <v>543</v>
      </c>
      <c r="Y34" s="267" t="s">
        <v>543</v>
      </c>
      <c r="Z34" s="113">
        <v>9.9</v>
      </c>
      <c r="AA34" s="138" t="s">
        <v>220</v>
      </c>
    </row>
    <row r="35" spans="1:27" ht="15.75" customHeight="1" x14ac:dyDescent="0.25">
      <c r="A35" s="7">
        <v>2150</v>
      </c>
      <c r="B35" s="29" t="s">
        <v>141</v>
      </c>
      <c r="C35" s="9" t="s">
        <v>61</v>
      </c>
      <c r="D35" s="29" t="s">
        <v>460</v>
      </c>
      <c r="E35" s="150" t="s">
        <v>293</v>
      </c>
      <c r="F35" s="113">
        <v>7.6</v>
      </c>
      <c r="G35" s="113">
        <v>7.5</v>
      </c>
      <c r="H35" s="113">
        <v>7.2</v>
      </c>
      <c r="I35" s="113">
        <v>8</v>
      </c>
      <c r="J35" s="113">
        <v>7.5</v>
      </c>
      <c r="K35" s="113">
        <v>7.5</v>
      </c>
      <c r="L35" s="113">
        <v>8.4</v>
      </c>
      <c r="M35" s="113">
        <v>8</v>
      </c>
      <c r="N35" s="113">
        <v>7.7</v>
      </c>
      <c r="O35" s="113">
        <v>8.9</v>
      </c>
      <c r="P35" s="113">
        <v>8.5</v>
      </c>
      <c r="Q35" s="113">
        <v>8.3000000000000007</v>
      </c>
      <c r="R35" s="113">
        <v>9</v>
      </c>
      <c r="S35" s="113">
        <v>8.8000000000000007</v>
      </c>
      <c r="T35" s="113">
        <v>8.6</v>
      </c>
      <c r="U35" s="113">
        <v>8.3000000000000007</v>
      </c>
      <c r="V35" s="113">
        <v>8.4</v>
      </c>
      <c r="W35" s="113">
        <v>8.6999999999999993</v>
      </c>
      <c r="X35" s="113">
        <v>8.1</v>
      </c>
      <c r="Y35" s="221">
        <v>8.1</v>
      </c>
      <c r="Z35" s="113">
        <v>8.6</v>
      </c>
      <c r="AA35" s="138"/>
    </row>
    <row r="36" spans="1:27" ht="15.75" customHeight="1" x14ac:dyDescent="0.25">
      <c r="A36" s="7">
        <v>2238</v>
      </c>
      <c r="B36" s="29" t="s">
        <v>141</v>
      </c>
      <c r="C36" s="9" t="s">
        <v>61</v>
      </c>
      <c r="D36" s="29" t="s">
        <v>150</v>
      </c>
      <c r="E36" s="150" t="s">
        <v>294</v>
      </c>
      <c r="F36" s="113" t="s">
        <v>543</v>
      </c>
      <c r="G36" s="113">
        <v>8.1</v>
      </c>
      <c r="H36" s="113">
        <v>8.3000000000000007</v>
      </c>
      <c r="I36" s="113" t="s">
        <v>543</v>
      </c>
      <c r="J36" s="113">
        <v>8.5</v>
      </c>
      <c r="K36" s="113">
        <v>7.7</v>
      </c>
      <c r="L36" s="113" t="s">
        <v>543</v>
      </c>
      <c r="M36" s="113">
        <v>8.5</v>
      </c>
      <c r="N36" s="113">
        <v>8</v>
      </c>
      <c r="O36" s="113" t="s">
        <v>543</v>
      </c>
      <c r="P36" s="113">
        <v>8.5</v>
      </c>
      <c r="Q36" s="113">
        <v>8.1999999999999993</v>
      </c>
      <c r="R36" s="113" t="s">
        <v>543</v>
      </c>
      <c r="S36" s="113">
        <v>8.9</v>
      </c>
      <c r="T36" s="113">
        <v>7.8</v>
      </c>
      <c r="U36" s="113" t="s">
        <v>543</v>
      </c>
      <c r="V36" s="113">
        <v>9</v>
      </c>
      <c r="W36" s="113">
        <v>8.3000000000000007</v>
      </c>
      <c r="X36" s="113" t="s">
        <v>543</v>
      </c>
      <c r="Y36" s="221">
        <v>8.5</v>
      </c>
      <c r="Z36" s="113">
        <v>7.4</v>
      </c>
      <c r="AA36" s="138"/>
    </row>
    <row r="37" spans="1:27" ht="15.75" customHeight="1" x14ac:dyDescent="0.25">
      <c r="A37" s="7">
        <v>2059</v>
      </c>
      <c r="B37" s="29" t="s">
        <v>141</v>
      </c>
      <c r="C37" s="9" t="s">
        <v>61</v>
      </c>
      <c r="D37" s="29" t="s">
        <v>463</v>
      </c>
      <c r="E37" s="150" t="s">
        <v>293</v>
      </c>
      <c r="F37" s="113">
        <v>8.3000000000000007</v>
      </c>
      <c r="G37" s="113">
        <v>7.5</v>
      </c>
      <c r="H37" s="113">
        <v>7.6</v>
      </c>
      <c r="I37" s="113">
        <v>8.5</v>
      </c>
      <c r="J37" s="113">
        <v>7.4</v>
      </c>
      <c r="K37" s="113">
        <v>8.5</v>
      </c>
      <c r="L37" s="113">
        <v>8.1999999999999993</v>
      </c>
      <c r="M37" s="113">
        <v>7.3</v>
      </c>
      <c r="N37" s="113">
        <v>8.3000000000000007</v>
      </c>
      <c r="O37" s="113">
        <v>8.4</v>
      </c>
      <c r="P37" s="113">
        <v>7.8</v>
      </c>
      <c r="Q37" s="113">
        <v>8.3000000000000007</v>
      </c>
      <c r="R37" s="113">
        <v>9.1</v>
      </c>
      <c r="S37" s="113">
        <v>8.3000000000000007</v>
      </c>
      <c r="T37" s="113">
        <v>8.6999999999999993</v>
      </c>
      <c r="U37" s="113">
        <v>8.1999999999999993</v>
      </c>
      <c r="V37" s="113">
        <v>7.7</v>
      </c>
      <c r="W37" s="113">
        <v>8.6</v>
      </c>
      <c r="X37" s="113">
        <v>7.7</v>
      </c>
      <c r="Y37" s="221">
        <v>6.5</v>
      </c>
      <c r="Z37" s="113">
        <v>8.4</v>
      </c>
      <c r="AA37" s="138"/>
    </row>
    <row r="38" spans="1:27" ht="15.75" customHeight="1" x14ac:dyDescent="0.25">
      <c r="A38" s="7">
        <v>2148</v>
      </c>
      <c r="B38" s="29" t="s">
        <v>141</v>
      </c>
      <c r="C38" s="9" t="s">
        <v>61</v>
      </c>
      <c r="D38" s="29" t="s">
        <v>152</v>
      </c>
      <c r="E38" s="150" t="s">
        <v>295</v>
      </c>
      <c r="F38" s="113">
        <v>9</v>
      </c>
      <c r="G38" s="113">
        <v>7.5</v>
      </c>
      <c r="H38" s="113">
        <v>7.8</v>
      </c>
      <c r="I38" s="113">
        <v>9.4</v>
      </c>
      <c r="J38" s="113">
        <v>7.9</v>
      </c>
      <c r="K38" s="113">
        <v>6.8</v>
      </c>
      <c r="L38" s="113">
        <v>9</v>
      </c>
      <c r="M38" s="113">
        <v>8.4</v>
      </c>
      <c r="N38" s="113">
        <v>7.3</v>
      </c>
      <c r="O38" s="113">
        <v>9.5</v>
      </c>
      <c r="P38" s="113">
        <v>8.5</v>
      </c>
      <c r="Q38" s="113">
        <v>8</v>
      </c>
      <c r="R38" s="113">
        <v>9.5</v>
      </c>
      <c r="S38" s="113">
        <v>8.6999999999999993</v>
      </c>
      <c r="T38" s="113">
        <v>8.6999999999999993</v>
      </c>
      <c r="U38" s="113">
        <v>9</v>
      </c>
      <c r="V38" s="113">
        <v>8.6</v>
      </c>
      <c r="W38" s="113">
        <v>7.9</v>
      </c>
      <c r="X38" s="113">
        <v>8.9</v>
      </c>
      <c r="Y38" s="221">
        <v>8.1999999999999993</v>
      </c>
      <c r="Z38" s="113">
        <v>7.7</v>
      </c>
      <c r="AA38" s="138"/>
    </row>
    <row r="39" spans="1:27" ht="15.75" customHeight="1" x14ac:dyDescent="0.25">
      <c r="A39" s="7">
        <v>2110</v>
      </c>
      <c r="B39" s="29" t="s">
        <v>301</v>
      </c>
      <c r="C39" s="9" t="s">
        <v>61</v>
      </c>
      <c r="D39" s="233" t="s">
        <v>156</v>
      </c>
      <c r="E39" s="150" t="s">
        <v>298</v>
      </c>
      <c r="F39" s="113">
        <v>8.6</v>
      </c>
      <c r="G39" s="113">
        <v>9.4</v>
      </c>
      <c r="H39" s="113">
        <v>9.1999999999999993</v>
      </c>
      <c r="I39" s="113">
        <v>9.1999999999999993</v>
      </c>
      <c r="J39" s="113">
        <v>9.3000000000000007</v>
      </c>
      <c r="K39" s="113">
        <v>9.9</v>
      </c>
      <c r="L39" s="113">
        <v>9.1</v>
      </c>
      <c r="M39" s="113">
        <v>8.9</v>
      </c>
      <c r="N39" s="113">
        <v>9.8000000000000007</v>
      </c>
      <c r="O39" s="113">
        <v>9.1</v>
      </c>
      <c r="P39" s="113">
        <v>9.3000000000000007</v>
      </c>
      <c r="Q39" s="113">
        <v>9.8000000000000007</v>
      </c>
      <c r="R39" s="113">
        <v>9.1</v>
      </c>
      <c r="S39" s="113">
        <v>9.3000000000000007</v>
      </c>
      <c r="T39" s="113">
        <v>9.8000000000000007</v>
      </c>
      <c r="U39" s="113">
        <v>8.8000000000000007</v>
      </c>
      <c r="V39" s="113">
        <v>9.1999999999999993</v>
      </c>
      <c r="W39" s="113">
        <v>9.6</v>
      </c>
      <c r="X39" s="113">
        <v>9.4</v>
      </c>
      <c r="Y39" s="221">
        <v>9.3000000000000007</v>
      </c>
      <c r="Z39" s="113">
        <v>9.3000000000000007</v>
      </c>
      <c r="AA39" s="138"/>
    </row>
    <row r="40" spans="1:27" ht="15.75" customHeight="1" x14ac:dyDescent="0.25">
      <c r="A40" s="7">
        <v>2105</v>
      </c>
      <c r="B40" s="29" t="s">
        <v>301</v>
      </c>
      <c r="C40" s="9" t="s">
        <v>61</v>
      </c>
      <c r="D40" s="29" t="s">
        <v>157</v>
      </c>
      <c r="E40" s="150" t="s">
        <v>235</v>
      </c>
      <c r="F40" s="113">
        <v>8.8000000000000007</v>
      </c>
      <c r="G40" s="113">
        <v>8.6999999999999993</v>
      </c>
      <c r="H40" s="113">
        <v>8.9</v>
      </c>
      <c r="I40" s="113">
        <v>8.6999999999999993</v>
      </c>
      <c r="J40" s="113">
        <v>8.8000000000000007</v>
      </c>
      <c r="K40" s="113">
        <v>8.6999999999999993</v>
      </c>
      <c r="L40" s="113">
        <v>9.1999999999999993</v>
      </c>
      <c r="M40" s="113">
        <v>9.1999999999999993</v>
      </c>
      <c r="N40" s="113">
        <v>9</v>
      </c>
      <c r="O40" s="113">
        <v>9.3000000000000007</v>
      </c>
      <c r="P40" s="113">
        <v>9.1</v>
      </c>
      <c r="Q40" s="113">
        <v>8.6999999999999993</v>
      </c>
      <c r="R40" s="113">
        <v>9.1</v>
      </c>
      <c r="S40" s="113">
        <v>9.4</v>
      </c>
      <c r="T40" s="113">
        <v>9.6</v>
      </c>
      <c r="U40" s="113">
        <v>9.1999999999999993</v>
      </c>
      <c r="V40" s="113">
        <v>9</v>
      </c>
      <c r="W40" s="113">
        <v>9.8000000000000007</v>
      </c>
      <c r="X40" s="113">
        <v>9.5</v>
      </c>
      <c r="Y40" s="221">
        <v>9.3000000000000007</v>
      </c>
      <c r="Z40" s="113">
        <v>9.5</v>
      </c>
      <c r="AA40" s="138"/>
    </row>
    <row r="41" spans="1:27" ht="15.75" customHeight="1" x14ac:dyDescent="0.25">
      <c r="A41" s="7">
        <v>2229</v>
      </c>
      <c r="B41" s="29" t="s">
        <v>301</v>
      </c>
      <c r="C41" s="9" t="s">
        <v>61</v>
      </c>
      <c r="D41" s="29" t="s">
        <v>158</v>
      </c>
      <c r="E41" s="150" t="s">
        <v>299</v>
      </c>
      <c r="F41" s="113" t="s">
        <v>543</v>
      </c>
      <c r="G41" s="113">
        <v>8.5</v>
      </c>
      <c r="H41" s="113">
        <v>8.9</v>
      </c>
      <c r="I41" s="113" t="s">
        <v>543</v>
      </c>
      <c r="J41" s="113">
        <v>8.1999999999999993</v>
      </c>
      <c r="K41" s="113">
        <v>7.5</v>
      </c>
      <c r="L41" s="113" t="s">
        <v>543</v>
      </c>
      <c r="M41" s="113">
        <v>8.6999999999999993</v>
      </c>
      <c r="N41" s="113">
        <v>8.3000000000000007</v>
      </c>
      <c r="O41" s="113" t="s">
        <v>543</v>
      </c>
      <c r="P41" s="113">
        <v>8.6</v>
      </c>
      <c r="Q41" s="113">
        <v>8.8000000000000007</v>
      </c>
      <c r="R41" s="113" t="s">
        <v>543</v>
      </c>
      <c r="S41" s="113">
        <v>8.8000000000000007</v>
      </c>
      <c r="T41" s="113">
        <v>8.9</v>
      </c>
      <c r="U41" s="113" t="s">
        <v>543</v>
      </c>
      <c r="V41" s="113">
        <v>9</v>
      </c>
      <c r="W41" s="113">
        <v>8.8000000000000007</v>
      </c>
      <c r="X41" s="113" t="s">
        <v>543</v>
      </c>
      <c r="Y41" s="221">
        <v>8.6</v>
      </c>
      <c r="Z41" s="113">
        <v>9</v>
      </c>
      <c r="AA41" s="138"/>
    </row>
    <row r="42" spans="1:27" ht="15.75" customHeight="1" x14ac:dyDescent="0.25">
      <c r="A42" s="7">
        <v>2056</v>
      </c>
      <c r="B42" s="29" t="s">
        <v>301</v>
      </c>
      <c r="C42" s="9" t="s">
        <v>61</v>
      </c>
      <c r="D42" s="29" t="s">
        <v>159</v>
      </c>
      <c r="E42" s="150" t="s">
        <v>300</v>
      </c>
      <c r="F42" s="113">
        <v>9.4</v>
      </c>
      <c r="G42" s="113">
        <v>9.4</v>
      </c>
      <c r="H42" s="113">
        <v>8</v>
      </c>
      <c r="I42" s="113">
        <v>7.6</v>
      </c>
      <c r="J42" s="113">
        <v>9.5</v>
      </c>
      <c r="K42" s="113">
        <v>8.1999999999999993</v>
      </c>
      <c r="L42" s="113">
        <v>9.6999999999999993</v>
      </c>
      <c r="M42" s="113">
        <v>8.8000000000000007</v>
      </c>
      <c r="N42" s="113">
        <v>6.7</v>
      </c>
      <c r="O42" s="113">
        <v>9.6</v>
      </c>
      <c r="P42" s="113">
        <v>9.5</v>
      </c>
      <c r="Q42" s="113">
        <v>8.1</v>
      </c>
      <c r="R42" s="113">
        <v>9.8000000000000007</v>
      </c>
      <c r="S42" s="113">
        <v>9.5</v>
      </c>
      <c r="T42" s="113">
        <v>9.5</v>
      </c>
      <c r="U42" s="113">
        <v>9.1999999999999993</v>
      </c>
      <c r="V42" s="113">
        <v>9.3000000000000007</v>
      </c>
      <c r="W42" s="113">
        <v>8.9</v>
      </c>
      <c r="X42" s="113">
        <v>9.6</v>
      </c>
      <c r="Y42" s="221">
        <v>9.8000000000000007</v>
      </c>
      <c r="Z42" s="113">
        <v>9.1999999999999993</v>
      </c>
      <c r="AA42" s="138"/>
    </row>
    <row r="43" spans="1:27" ht="15.75" customHeight="1" x14ac:dyDescent="0.25">
      <c r="A43" s="7">
        <v>2196</v>
      </c>
      <c r="B43" s="29" t="s">
        <v>160</v>
      </c>
      <c r="C43" s="9" t="s">
        <v>61</v>
      </c>
      <c r="D43" s="29" t="s">
        <v>163</v>
      </c>
      <c r="E43" s="150" t="s">
        <v>235</v>
      </c>
      <c r="F43" s="113">
        <v>9.3000000000000007</v>
      </c>
      <c r="G43" s="113">
        <v>7.7</v>
      </c>
      <c r="H43" s="113">
        <v>7.5</v>
      </c>
      <c r="I43" s="113">
        <v>9.4</v>
      </c>
      <c r="J43" s="113">
        <v>7.9</v>
      </c>
      <c r="K43" s="113">
        <v>7.3</v>
      </c>
      <c r="L43" s="113">
        <v>8.4</v>
      </c>
      <c r="M43" s="113">
        <v>8.6999999999999993</v>
      </c>
      <c r="N43" s="113">
        <v>7.2</v>
      </c>
      <c r="O43" s="113">
        <v>9.1</v>
      </c>
      <c r="P43" s="113">
        <v>8.8000000000000007</v>
      </c>
      <c r="Q43" s="113">
        <v>7.5</v>
      </c>
      <c r="R43" s="113">
        <v>9.5</v>
      </c>
      <c r="S43" s="113">
        <v>9.4</v>
      </c>
      <c r="T43" s="113">
        <v>8.3000000000000007</v>
      </c>
      <c r="U43" s="113">
        <v>9.3000000000000007</v>
      </c>
      <c r="V43" s="113">
        <v>8.6999999999999993</v>
      </c>
      <c r="W43" s="113">
        <v>7.3</v>
      </c>
      <c r="X43" s="113">
        <v>8.4</v>
      </c>
      <c r="Y43" s="221">
        <v>9</v>
      </c>
      <c r="Z43" s="113">
        <v>7.2</v>
      </c>
      <c r="AA43" s="138"/>
    </row>
    <row r="44" spans="1:27" ht="15.75" customHeight="1" x14ac:dyDescent="0.25">
      <c r="A44" s="7">
        <v>2195</v>
      </c>
      <c r="B44" s="29" t="s">
        <v>160</v>
      </c>
      <c r="C44" s="9" t="s">
        <v>61</v>
      </c>
      <c r="D44" s="29" t="s">
        <v>164</v>
      </c>
      <c r="E44" s="150" t="s">
        <v>235</v>
      </c>
      <c r="F44" s="113">
        <v>9.3000000000000007</v>
      </c>
      <c r="G44" s="113">
        <v>7.6</v>
      </c>
      <c r="H44" s="113">
        <v>8.9</v>
      </c>
      <c r="I44" s="113">
        <v>7.9</v>
      </c>
      <c r="J44" s="113">
        <v>6.2</v>
      </c>
      <c r="K44" s="113">
        <v>7.3</v>
      </c>
      <c r="L44" s="113">
        <v>8.4</v>
      </c>
      <c r="M44" s="113">
        <v>7.5</v>
      </c>
      <c r="N44" s="113">
        <v>8.9</v>
      </c>
      <c r="O44" s="113">
        <v>9.4</v>
      </c>
      <c r="P44" s="113">
        <v>8.6999999999999993</v>
      </c>
      <c r="Q44" s="113">
        <v>9.4</v>
      </c>
      <c r="R44" s="113">
        <v>9.5</v>
      </c>
      <c r="S44" s="113">
        <v>9</v>
      </c>
      <c r="T44" s="113">
        <v>9.4</v>
      </c>
      <c r="U44" s="113">
        <v>9.3000000000000007</v>
      </c>
      <c r="V44" s="113">
        <v>8.3000000000000007</v>
      </c>
      <c r="W44" s="113">
        <v>8.9</v>
      </c>
      <c r="X44" s="113">
        <v>8.4</v>
      </c>
      <c r="Y44" s="221">
        <v>7.5</v>
      </c>
      <c r="Z44" s="113">
        <v>8.6</v>
      </c>
      <c r="AA44" s="138"/>
    </row>
    <row r="45" spans="1:27" ht="15.75" customHeight="1" x14ac:dyDescent="0.25">
      <c r="A45" s="7">
        <v>2012</v>
      </c>
      <c r="B45" s="29" t="s">
        <v>160</v>
      </c>
      <c r="C45" s="9" t="s">
        <v>61</v>
      </c>
      <c r="D45" s="29" t="s">
        <v>478</v>
      </c>
      <c r="E45" s="150" t="s">
        <v>306</v>
      </c>
      <c r="F45" s="113">
        <v>8.1999999999999993</v>
      </c>
      <c r="G45" s="113">
        <v>7.9</v>
      </c>
      <c r="H45" s="113">
        <v>8.3000000000000007</v>
      </c>
      <c r="I45" s="113">
        <v>7.4</v>
      </c>
      <c r="J45" s="113">
        <v>6.4</v>
      </c>
      <c r="K45" s="113">
        <v>6.9</v>
      </c>
      <c r="L45" s="113">
        <v>7.6</v>
      </c>
      <c r="M45" s="113">
        <v>6.9</v>
      </c>
      <c r="N45" s="113">
        <v>7.5</v>
      </c>
      <c r="O45" s="113">
        <v>9</v>
      </c>
      <c r="P45" s="113">
        <v>8.1999999999999993</v>
      </c>
      <c r="Q45" s="113">
        <v>9.5</v>
      </c>
      <c r="R45" s="113">
        <v>9.1999999999999993</v>
      </c>
      <c r="S45" s="113">
        <v>9</v>
      </c>
      <c r="T45" s="113">
        <v>9.6</v>
      </c>
      <c r="U45" s="113">
        <v>8.6</v>
      </c>
      <c r="V45" s="113">
        <v>7.8</v>
      </c>
      <c r="W45" s="113">
        <v>8.3000000000000007</v>
      </c>
      <c r="X45" s="113">
        <v>8.4</v>
      </c>
      <c r="Y45" s="221">
        <v>7.3</v>
      </c>
      <c r="Z45" s="113">
        <v>8.6</v>
      </c>
      <c r="AA45" s="138"/>
    </row>
    <row r="46" spans="1:27" ht="15.75" customHeight="1" x14ac:dyDescent="0.25">
      <c r="A46" s="234">
        <v>2245</v>
      </c>
      <c r="B46" t="s">
        <v>160</v>
      </c>
      <c r="C46" s="7" t="s">
        <v>61</v>
      </c>
      <c r="D46" t="s">
        <v>166</v>
      </c>
      <c r="E46" s="111" t="s">
        <v>307</v>
      </c>
      <c r="F46" s="158" t="s">
        <v>543</v>
      </c>
      <c r="G46" s="158" t="s">
        <v>543</v>
      </c>
      <c r="H46" s="113">
        <v>9.1</v>
      </c>
      <c r="I46" s="158" t="s">
        <v>543</v>
      </c>
      <c r="J46" s="158" t="s">
        <v>543</v>
      </c>
      <c r="K46" s="113">
        <v>9</v>
      </c>
      <c r="L46" s="158" t="s">
        <v>543</v>
      </c>
      <c r="M46" s="158" t="s">
        <v>543</v>
      </c>
      <c r="N46" s="113">
        <v>9.4</v>
      </c>
      <c r="O46" s="158" t="s">
        <v>543</v>
      </c>
      <c r="P46" s="158" t="s">
        <v>543</v>
      </c>
      <c r="Q46" s="113">
        <v>9.5</v>
      </c>
      <c r="R46" s="158" t="s">
        <v>543</v>
      </c>
      <c r="S46" s="158" t="s">
        <v>543</v>
      </c>
      <c r="T46" s="113">
        <v>9.6999999999999993</v>
      </c>
      <c r="U46" s="158" t="s">
        <v>543</v>
      </c>
      <c r="V46" s="158" t="s">
        <v>543</v>
      </c>
      <c r="W46" s="113">
        <v>9.1999999999999993</v>
      </c>
      <c r="X46" s="158" t="s">
        <v>543</v>
      </c>
      <c r="Y46" s="267" t="s">
        <v>543</v>
      </c>
      <c r="Z46" s="113">
        <v>9.5</v>
      </c>
      <c r="AA46" s="138" t="s">
        <v>220</v>
      </c>
    </row>
    <row r="47" spans="1:27" ht="15.75" customHeight="1" x14ac:dyDescent="0.25">
      <c r="A47" s="7">
        <v>2063</v>
      </c>
      <c r="B47" s="29" t="s">
        <v>169</v>
      </c>
      <c r="C47" s="9" t="s">
        <v>61</v>
      </c>
      <c r="D47" s="29" t="s">
        <v>177</v>
      </c>
      <c r="E47" s="150" t="s">
        <v>314</v>
      </c>
      <c r="F47" s="113">
        <v>7.6</v>
      </c>
      <c r="G47" s="113">
        <v>7.9</v>
      </c>
      <c r="H47" s="113">
        <v>7</v>
      </c>
      <c r="I47" s="113">
        <v>8</v>
      </c>
      <c r="J47" s="113">
        <v>7.6</v>
      </c>
      <c r="K47" s="113">
        <v>7</v>
      </c>
      <c r="L47" s="113">
        <v>7.8</v>
      </c>
      <c r="M47" s="113">
        <v>7.5</v>
      </c>
      <c r="N47" s="113">
        <v>7.1</v>
      </c>
      <c r="O47" s="113">
        <v>9.1</v>
      </c>
      <c r="P47" s="113">
        <v>7.8</v>
      </c>
      <c r="Q47" s="113">
        <v>7.4</v>
      </c>
      <c r="R47" s="113">
        <v>8.8000000000000007</v>
      </c>
      <c r="S47" s="113">
        <v>7.7</v>
      </c>
      <c r="T47" s="113">
        <v>7.6</v>
      </c>
      <c r="U47" s="113">
        <v>8.3000000000000007</v>
      </c>
      <c r="V47" s="113">
        <v>8.1</v>
      </c>
      <c r="W47" s="113">
        <v>7.4</v>
      </c>
      <c r="X47" s="113">
        <v>7.9</v>
      </c>
      <c r="Y47" s="221">
        <v>7.5</v>
      </c>
      <c r="Z47" s="113">
        <v>7.1</v>
      </c>
      <c r="AA47" s="138"/>
    </row>
    <row r="48" spans="1:27" ht="15.75" customHeight="1" x14ac:dyDescent="0.25">
      <c r="A48" s="7">
        <v>2064</v>
      </c>
      <c r="B48" s="29" t="s">
        <v>169</v>
      </c>
      <c r="C48" s="9" t="s">
        <v>61</v>
      </c>
      <c r="D48" s="29" t="s">
        <v>178</v>
      </c>
      <c r="E48" s="150" t="s">
        <v>315</v>
      </c>
      <c r="F48" s="113">
        <v>7.4</v>
      </c>
      <c r="G48" s="113">
        <v>6.8</v>
      </c>
      <c r="H48" s="113">
        <v>7</v>
      </c>
      <c r="I48" s="113">
        <v>7.6</v>
      </c>
      <c r="J48" s="113">
        <v>7</v>
      </c>
      <c r="K48" s="113">
        <v>6.8</v>
      </c>
      <c r="L48" s="113">
        <v>7.6</v>
      </c>
      <c r="M48" s="113">
        <v>7</v>
      </c>
      <c r="N48" s="113">
        <v>6.8</v>
      </c>
      <c r="O48" s="113">
        <v>7.8</v>
      </c>
      <c r="P48" s="113">
        <v>7.7</v>
      </c>
      <c r="Q48" s="113">
        <v>7.3</v>
      </c>
      <c r="R48" s="113">
        <v>7.9</v>
      </c>
      <c r="S48" s="113">
        <v>7.4</v>
      </c>
      <c r="T48" s="113">
        <v>7.4</v>
      </c>
      <c r="U48" s="113">
        <v>8</v>
      </c>
      <c r="V48" s="113">
        <v>7.4</v>
      </c>
      <c r="W48" s="113">
        <v>7.3</v>
      </c>
      <c r="X48" s="113">
        <v>7.5</v>
      </c>
      <c r="Y48" s="221">
        <v>6.5</v>
      </c>
      <c r="Z48" s="113">
        <v>7</v>
      </c>
      <c r="AA48" s="138"/>
    </row>
    <row r="49" spans="1:27" ht="15.75" customHeight="1" x14ac:dyDescent="0.25">
      <c r="A49" s="7">
        <v>2235</v>
      </c>
      <c r="B49" s="29" t="s">
        <v>169</v>
      </c>
      <c r="C49" s="9" t="s">
        <v>61</v>
      </c>
      <c r="D49" s="29" t="s">
        <v>179</v>
      </c>
      <c r="E49" s="150" t="s">
        <v>317</v>
      </c>
      <c r="F49" s="113" t="s">
        <v>543</v>
      </c>
      <c r="G49" s="113">
        <v>6.3</v>
      </c>
      <c r="H49" s="113">
        <v>6.7</v>
      </c>
      <c r="I49" s="113" t="s">
        <v>543</v>
      </c>
      <c r="J49" s="113">
        <v>5.7</v>
      </c>
      <c r="K49" s="113">
        <v>5.9</v>
      </c>
      <c r="L49" s="113" t="s">
        <v>543</v>
      </c>
      <c r="M49" s="113">
        <v>6.7</v>
      </c>
      <c r="N49" s="113">
        <v>5.7</v>
      </c>
      <c r="O49" s="113" t="s">
        <v>543</v>
      </c>
      <c r="P49" s="113">
        <v>7.6</v>
      </c>
      <c r="Q49" s="113">
        <v>7.6</v>
      </c>
      <c r="R49" s="113" t="s">
        <v>543</v>
      </c>
      <c r="S49" s="113">
        <v>7.5</v>
      </c>
      <c r="T49" s="113">
        <v>7.7</v>
      </c>
      <c r="U49" s="113" t="s">
        <v>543</v>
      </c>
      <c r="V49" s="113">
        <v>5.0999999999999996</v>
      </c>
      <c r="W49" s="113">
        <v>7.5</v>
      </c>
      <c r="X49" s="113" t="s">
        <v>543</v>
      </c>
      <c r="Y49" s="221">
        <v>5.3</v>
      </c>
      <c r="Z49" s="113">
        <v>5.3</v>
      </c>
      <c r="AA49" s="138"/>
    </row>
    <row r="50" spans="1:27" ht="15.75" customHeight="1" x14ac:dyDescent="0.25">
      <c r="A50" s="7">
        <v>2205</v>
      </c>
      <c r="B50" s="29" t="s">
        <v>169</v>
      </c>
      <c r="C50" s="9" t="s">
        <v>61</v>
      </c>
      <c r="D50" s="29" t="s">
        <v>180</v>
      </c>
      <c r="E50" s="150" t="s">
        <v>318</v>
      </c>
      <c r="F50" s="113">
        <v>6.4</v>
      </c>
      <c r="G50" s="113">
        <v>6.5</v>
      </c>
      <c r="H50" s="113">
        <v>7.9</v>
      </c>
      <c r="I50" s="113">
        <v>6.2</v>
      </c>
      <c r="J50" s="113">
        <v>7</v>
      </c>
      <c r="K50" s="113">
        <v>8</v>
      </c>
      <c r="L50" s="113">
        <v>6.8</v>
      </c>
      <c r="M50" s="113">
        <v>7</v>
      </c>
      <c r="N50" s="113">
        <v>8</v>
      </c>
      <c r="O50" s="113">
        <v>7.2</v>
      </c>
      <c r="P50" s="113">
        <v>7.2</v>
      </c>
      <c r="Q50" s="113">
        <v>6.9</v>
      </c>
      <c r="R50" s="113">
        <v>7.9</v>
      </c>
      <c r="S50" s="113">
        <v>7.3</v>
      </c>
      <c r="T50" s="113">
        <v>7.9</v>
      </c>
      <c r="U50" s="113">
        <v>7.9</v>
      </c>
      <c r="V50" s="113">
        <v>7.4</v>
      </c>
      <c r="W50" s="113">
        <v>8.1</v>
      </c>
      <c r="X50" s="113">
        <v>6.6</v>
      </c>
      <c r="Y50" s="221">
        <v>7.1</v>
      </c>
      <c r="Z50" s="113">
        <v>8.1</v>
      </c>
      <c r="AA50" s="138"/>
    </row>
    <row r="51" spans="1:27" ht="15.75" customHeight="1" x14ac:dyDescent="0.25">
      <c r="A51" s="7">
        <v>2139</v>
      </c>
      <c r="B51" s="29" t="s">
        <v>181</v>
      </c>
      <c r="C51" s="9" t="s">
        <v>61</v>
      </c>
      <c r="D51" s="29" t="s">
        <v>183</v>
      </c>
      <c r="E51" s="150" t="s">
        <v>321</v>
      </c>
      <c r="F51" s="113">
        <v>6.4</v>
      </c>
      <c r="G51" s="113">
        <v>8</v>
      </c>
      <c r="H51" s="113">
        <v>6.4</v>
      </c>
      <c r="I51" s="113">
        <v>6.3</v>
      </c>
      <c r="J51" s="113">
        <v>6.8</v>
      </c>
      <c r="K51" s="113">
        <v>7.2</v>
      </c>
      <c r="L51" s="113">
        <v>7.6</v>
      </c>
      <c r="M51" s="113">
        <v>7.1</v>
      </c>
      <c r="N51" s="113">
        <v>6.6</v>
      </c>
      <c r="O51" s="113">
        <v>7.8</v>
      </c>
      <c r="P51" s="113">
        <v>7</v>
      </c>
      <c r="Q51" s="113">
        <v>7.8</v>
      </c>
      <c r="R51" s="113">
        <v>8.1</v>
      </c>
      <c r="S51" s="113">
        <v>8.1</v>
      </c>
      <c r="T51" s="113">
        <v>7.8</v>
      </c>
      <c r="U51" s="113">
        <v>7</v>
      </c>
      <c r="V51" s="113">
        <v>7.5</v>
      </c>
      <c r="W51" s="113">
        <v>7.5</v>
      </c>
      <c r="X51" s="113">
        <v>5.4</v>
      </c>
      <c r="Y51" s="221">
        <v>6.5</v>
      </c>
      <c r="Z51" s="113">
        <v>6.7</v>
      </c>
      <c r="AA51" s="138"/>
    </row>
    <row r="52" spans="1:27" ht="15.75" customHeight="1" x14ac:dyDescent="0.25">
      <c r="A52" s="7">
        <v>2040</v>
      </c>
      <c r="B52" s="29" t="s">
        <v>181</v>
      </c>
      <c r="C52" s="9" t="s">
        <v>61</v>
      </c>
      <c r="D52" s="29" t="s">
        <v>501</v>
      </c>
      <c r="E52" s="150" t="s">
        <v>322</v>
      </c>
      <c r="F52" s="113">
        <v>7.7</v>
      </c>
      <c r="G52" s="113">
        <v>6.3</v>
      </c>
      <c r="H52" s="113">
        <v>7.1</v>
      </c>
      <c r="I52" s="113">
        <v>8.3000000000000007</v>
      </c>
      <c r="J52" s="113">
        <v>7.2</v>
      </c>
      <c r="K52" s="113">
        <v>8</v>
      </c>
      <c r="L52" s="113">
        <v>7.6</v>
      </c>
      <c r="M52" s="113">
        <v>7.3</v>
      </c>
      <c r="N52" s="113">
        <v>8.5</v>
      </c>
      <c r="O52" s="113">
        <v>7.9</v>
      </c>
      <c r="P52" s="113">
        <v>7.4</v>
      </c>
      <c r="Q52" s="113">
        <v>8.6</v>
      </c>
      <c r="R52" s="113">
        <v>7.8</v>
      </c>
      <c r="S52" s="113">
        <v>7.9</v>
      </c>
      <c r="T52" s="113">
        <v>9</v>
      </c>
      <c r="U52" s="113">
        <v>8.6</v>
      </c>
      <c r="V52" s="113">
        <v>7.3</v>
      </c>
      <c r="W52" s="113">
        <v>8.1</v>
      </c>
      <c r="X52" s="113">
        <v>7.8</v>
      </c>
      <c r="Y52" s="221">
        <v>7</v>
      </c>
      <c r="Z52" s="113">
        <v>8</v>
      </c>
      <c r="AA52" s="138"/>
    </row>
    <row r="53" spans="1:27" ht="15.75" customHeight="1" x14ac:dyDescent="0.25">
      <c r="A53" s="7">
        <v>2163</v>
      </c>
      <c r="B53" s="29" t="s">
        <v>181</v>
      </c>
      <c r="C53" s="9" t="s">
        <v>61</v>
      </c>
      <c r="D53" s="29" t="s">
        <v>503</v>
      </c>
      <c r="E53" s="150" t="s">
        <v>323</v>
      </c>
      <c r="F53" s="113">
        <v>6.9</v>
      </c>
      <c r="G53" s="113">
        <v>6.8</v>
      </c>
      <c r="H53" s="113">
        <v>7.2</v>
      </c>
      <c r="I53" s="113">
        <v>7.5</v>
      </c>
      <c r="J53" s="113">
        <v>7.4</v>
      </c>
      <c r="K53" s="113">
        <v>7.7</v>
      </c>
      <c r="L53" s="113">
        <v>7.2</v>
      </c>
      <c r="M53" s="113">
        <v>7</v>
      </c>
      <c r="N53" s="113">
        <v>7.6</v>
      </c>
      <c r="O53" s="113">
        <v>7.7</v>
      </c>
      <c r="P53" s="113">
        <v>7.4</v>
      </c>
      <c r="Q53" s="113">
        <v>8.1</v>
      </c>
      <c r="R53" s="113">
        <v>7.8</v>
      </c>
      <c r="S53" s="113">
        <v>7.5</v>
      </c>
      <c r="T53" s="113">
        <v>8.1</v>
      </c>
      <c r="U53" s="113">
        <v>7.8</v>
      </c>
      <c r="V53" s="113">
        <v>7.8</v>
      </c>
      <c r="W53" s="113">
        <v>8.3000000000000007</v>
      </c>
      <c r="X53" s="113">
        <v>7.4</v>
      </c>
      <c r="Y53" s="221">
        <v>7.2</v>
      </c>
      <c r="Z53" s="113">
        <v>7.9</v>
      </c>
      <c r="AA53" s="138"/>
    </row>
    <row r="54" spans="1:27" ht="15.75" customHeight="1" x14ac:dyDescent="0.25">
      <c r="A54" s="7">
        <v>2050</v>
      </c>
      <c r="B54" s="29" t="s">
        <v>186</v>
      </c>
      <c r="C54" s="9" t="s">
        <v>61</v>
      </c>
      <c r="D54" s="29" t="s">
        <v>510</v>
      </c>
      <c r="E54" s="150" t="s">
        <v>327</v>
      </c>
      <c r="F54" s="113">
        <v>7.4</v>
      </c>
      <c r="G54" s="113">
        <v>7.7</v>
      </c>
      <c r="H54" s="113">
        <v>7.5</v>
      </c>
      <c r="I54" s="113">
        <v>7.3</v>
      </c>
      <c r="J54" s="113">
        <v>7.2</v>
      </c>
      <c r="K54" s="113">
        <v>7.9</v>
      </c>
      <c r="L54" s="113">
        <v>7.8</v>
      </c>
      <c r="M54" s="113">
        <v>7.7</v>
      </c>
      <c r="N54" s="113">
        <v>8.1999999999999993</v>
      </c>
      <c r="O54" s="113">
        <v>8.1999999999999993</v>
      </c>
      <c r="P54" s="113">
        <v>8</v>
      </c>
      <c r="Q54" s="113">
        <v>8.4</v>
      </c>
      <c r="R54" s="113">
        <v>8.6999999999999993</v>
      </c>
      <c r="S54" s="113">
        <v>8.4</v>
      </c>
      <c r="T54" s="113">
        <v>8.9</v>
      </c>
      <c r="U54" s="113">
        <v>8.6</v>
      </c>
      <c r="V54" s="113">
        <v>8.1</v>
      </c>
      <c r="W54" s="113">
        <v>8.3000000000000007</v>
      </c>
      <c r="X54" s="113">
        <v>7.8</v>
      </c>
      <c r="Y54" s="221">
        <v>7.3</v>
      </c>
      <c r="Z54" s="113">
        <v>8</v>
      </c>
      <c r="AA54" s="138"/>
    </row>
    <row r="55" spans="1:27" ht="15.75" customHeight="1" x14ac:dyDescent="0.25">
      <c r="A55" s="7">
        <v>2048</v>
      </c>
      <c r="B55" s="29" t="s">
        <v>186</v>
      </c>
      <c r="C55" s="9" t="s">
        <v>61</v>
      </c>
      <c r="D55" s="29" t="s">
        <v>192</v>
      </c>
      <c r="E55" s="150" t="s">
        <v>327</v>
      </c>
      <c r="F55" s="113">
        <v>7.6</v>
      </c>
      <c r="G55" s="113">
        <v>7.6</v>
      </c>
      <c r="H55" s="113">
        <v>7.7</v>
      </c>
      <c r="I55" s="113">
        <v>7</v>
      </c>
      <c r="J55" s="113">
        <v>7.3</v>
      </c>
      <c r="K55" s="113">
        <v>7.6</v>
      </c>
      <c r="L55" s="113">
        <v>7.7</v>
      </c>
      <c r="M55" s="113">
        <v>7.7</v>
      </c>
      <c r="N55" s="113">
        <v>8.1</v>
      </c>
      <c r="O55" s="113">
        <v>8.1999999999999993</v>
      </c>
      <c r="P55" s="113">
        <v>8.3000000000000007</v>
      </c>
      <c r="Q55" s="113">
        <v>8.4</v>
      </c>
      <c r="R55" s="113">
        <v>7.9</v>
      </c>
      <c r="S55" s="113">
        <v>8.1999999999999993</v>
      </c>
      <c r="T55" s="113">
        <v>8.4</v>
      </c>
      <c r="U55" s="113">
        <v>7.7</v>
      </c>
      <c r="V55" s="113">
        <v>7.9</v>
      </c>
      <c r="W55" s="113">
        <v>8.3000000000000007</v>
      </c>
      <c r="X55" s="113">
        <v>7.1</v>
      </c>
      <c r="Y55" s="221">
        <v>7.4</v>
      </c>
      <c r="Z55" s="113">
        <v>7.8</v>
      </c>
      <c r="AA55" s="138"/>
    </row>
    <row r="56" spans="1:27" ht="15.75" customHeight="1" x14ac:dyDescent="0.25">
      <c r="A56" s="7">
        <v>2149</v>
      </c>
      <c r="B56" s="29" t="s">
        <v>186</v>
      </c>
      <c r="C56" s="9" t="s">
        <v>61</v>
      </c>
      <c r="D56" s="29" t="s">
        <v>193</v>
      </c>
      <c r="E56" s="150" t="s">
        <v>327</v>
      </c>
      <c r="F56" s="113">
        <v>7.7</v>
      </c>
      <c r="G56" s="113">
        <v>7</v>
      </c>
      <c r="H56" s="113">
        <v>7</v>
      </c>
      <c r="I56" s="113">
        <v>7.6</v>
      </c>
      <c r="J56" s="113">
        <v>7.3</v>
      </c>
      <c r="K56" s="113">
        <v>7.5</v>
      </c>
      <c r="L56" s="113">
        <v>8</v>
      </c>
      <c r="M56" s="113">
        <v>7.6</v>
      </c>
      <c r="N56" s="113">
        <v>7.6</v>
      </c>
      <c r="O56" s="113">
        <v>8.5</v>
      </c>
      <c r="P56" s="113">
        <v>8.1</v>
      </c>
      <c r="Q56" s="113">
        <v>8.1</v>
      </c>
      <c r="R56" s="113">
        <v>8.8000000000000007</v>
      </c>
      <c r="S56" s="113">
        <v>8.3000000000000007</v>
      </c>
      <c r="T56" s="113">
        <v>8</v>
      </c>
      <c r="U56" s="113">
        <v>8.5</v>
      </c>
      <c r="V56" s="113">
        <v>8.1999999999999993</v>
      </c>
      <c r="W56" s="113">
        <v>7.8</v>
      </c>
      <c r="X56" s="113">
        <v>8</v>
      </c>
      <c r="Y56" s="221">
        <v>7.3</v>
      </c>
      <c r="Z56" s="113">
        <v>7.5</v>
      </c>
      <c r="AA56" s="138"/>
    </row>
    <row r="57" spans="1:27" ht="15.75" customHeight="1" x14ac:dyDescent="0.25">
      <c r="A57" s="7">
        <v>2144</v>
      </c>
      <c r="B57" s="29" t="s">
        <v>186</v>
      </c>
      <c r="C57" s="9" t="s">
        <v>61</v>
      </c>
      <c r="D57" s="29" t="s">
        <v>514</v>
      </c>
      <c r="E57" s="150" t="s">
        <v>328</v>
      </c>
      <c r="F57" s="113">
        <v>7.6</v>
      </c>
      <c r="G57" s="113">
        <v>8.4</v>
      </c>
      <c r="H57" s="113">
        <v>8.1</v>
      </c>
      <c r="I57" s="113">
        <v>7.8</v>
      </c>
      <c r="J57" s="113">
        <v>8.1999999999999993</v>
      </c>
      <c r="K57" s="113">
        <v>8.1</v>
      </c>
      <c r="L57" s="113">
        <v>8.1999999999999993</v>
      </c>
      <c r="M57" s="113">
        <v>8.5</v>
      </c>
      <c r="N57" s="113">
        <v>8.1999999999999993</v>
      </c>
      <c r="O57" s="113">
        <v>8.5</v>
      </c>
      <c r="P57" s="113">
        <v>8.4</v>
      </c>
      <c r="Q57" s="113">
        <v>8.6</v>
      </c>
      <c r="R57" s="113">
        <v>8.6</v>
      </c>
      <c r="S57" s="113">
        <v>8.6999999999999993</v>
      </c>
      <c r="T57" s="113">
        <v>8.6999999999999993</v>
      </c>
      <c r="U57" s="113">
        <v>8.3000000000000007</v>
      </c>
      <c r="V57" s="113">
        <v>8.5</v>
      </c>
      <c r="W57" s="113">
        <v>8.4</v>
      </c>
      <c r="X57" s="113">
        <v>8.1</v>
      </c>
      <c r="Y57" s="221">
        <v>8.4</v>
      </c>
      <c r="Z57" s="113">
        <v>8.4</v>
      </c>
      <c r="AA57" s="138"/>
    </row>
    <row r="58" spans="1:27" ht="15.75" customHeight="1" x14ac:dyDescent="0.25">
      <c r="A58" s="7">
        <v>2145</v>
      </c>
      <c r="B58" s="29" t="s">
        <v>186</v>
      </c>
      <c r="C58" s="9" t="s">
        <v>61</v>
      </c>
      <c r="D58" s="29" t="s">
        <v>514</v>
      </c>
      <c r="E58" s="150" t="s">
        <v>329</v>
      </c>
      <c r="F58" s="113">
        <v>8.1</v>
      </c>
      <c r="G58" s="113">
        <v>8.1</v>
      </c>
      <c r="H58" s="113">
        <v>7.5</v>
      </c>
      <c r="I58" s="113">
        <v>7.4</v>
      </c>
      <c r="J58" s="113">
        <v>8.4</v>
      </c>
      <c r="K58" s="113">
        <v>7.4</v>
      </c>
      <c r="L58" s="113">
        <v>7.6</v>
      </c>
      <c r="M58" s="113">
        <v>8.4</v>
      </c>
      <c r="N58" s="113">
        <v>7.8</v>
      </c>
      <c r="O58" s="113">
        <v>8.1</v>
      </c>
      <c r="P58" s="113">
        <v>8.3000000000000007</v>
      </c>
      <c r="Q58" s="113">
        <v>7.6</v>
      </c>
      <c r="R58" s="113">
        <v>8.4</v>
      </c>
      <c r="S58" s="113">
        <v>8.3000000000000007</v>
      </c>
      <c r="T58" s="113">
        <v>7.6</v>
      </c>
      <c r="U58" s="113">
        <v>8.3000000000000007</v>
      </c>
      <c r="V58" s="113">
        <v>8.1999999999999993</v>
      </c>
      <c r="W58" s="113">
        <v>7.8</v>
      </c>
      <c r="X58" s="113">
        <v>7.4</v>
      </c>
      <c r="Y58" s="221">
        <v>8.3000000000000007</v>
      </c>
      <c r="Z58" s="113">
        <v>7.5</v>
      </c>
      <c r="AA58" s="138"/>
    </row>
    <row r="59" spans="1:27" ht="15.75" customHeight="1" x14ac:dyDescent="0.25">
      <c r="A59" s="7">
        <v>2054</v>
      </c>
      <c r="B59" s="29" t="s">
        <v>186</v>
      </c>
      <c r="C59" s="9" t="s">
        <v>61</v>
      </c>
      <c r="D59" s="29" t="s">
        <v>195</v>
      </c>
      <c r="E59" s="150" t="s">
        <v>330</v>
      </c>
      <c r="F59" s="113">
        <v>7.1</v>
      </c>
      <c r="G59" s="113">
        <v>7.4</v>
      </c>
      <c r="H59" s="113">
        <v>8</v>
      </c>
      <c r="I59" s="113">
        <v>7.6</v>
      </c>
      <c r="J59" s="113">
        <v>7.5</v>
      </c>
      <c r="K59" s="113">
        <v>7.3</v>
      </c>
      <c r="L59" s="113">
        <v>7.8</v>
      </c>
      <c r="M59" s="113">
        <v>8</v>
      </c>
      <c r="N59" s="113">
        <v>8.1999999999999993</v>
      </c>
      <c r="O59" s="113">
        <v>8.1</v>
      </c>
      <c r="P59" s="113">
        <v>7.8</v>
      </c>
      <c r="Q59" s="113">
        <v>7.9</v>
      </c>
      <c r="R59" s="113">
        <v>8.3000000000000007</v>
      </c>
      <c r="S59" s="113">
        <v>8.3000000000000007</v>
      </c>
      <c r="T59" s="113">
        <v>8.6</v>
      </c>
      <c r="U59" s="113">
        <v>7.9</v>
      </c>
      <c r="V59" s="113">
        <v>7.6</v>
      </c>
      <c r="W59" s="113">
        <v>8</v>
      </c>
      <c r="X59" s="113">
        <v>7.7</v>
      </c>
      <c r="Y59" s="221">
        <v>7.2</v>
      </c>
      <c r="Z59" s="113">
        <v>7.8</v>
      </c>
      <c r="AA59" s="138"/>
    </row>
    <row r="60" spans="1:27" ht="15.75" customHeight="1" x14ac:dyDescent="0.25">
      <c r="A60" s="7">
        <v>2067</v>
      </c>
      <c r="B60" s="29" t="s">
        <v>186</v>
      </c>
      <c r="C60" s="9" t="s">
        <v>61</v>
      </c>
      <c r="D60" s="29" t="s">
        <v>197</v>
      </c>
      <c r="E60" s="150" t="s">
        <v>331</v>
      </c>
      <c r="F60" s="113">
        <v>7.9</v>
      </c>
      <c r="G60" s="113">
        <v>7.6</v>
      </c>
      <c r="H60" s="113">
        <v>7.9</v>
      </c>
      <c r="I60" s="113">
        <v>8.1</v>
      </c>
      <c r="J60" s="113">
        <v>7.5</v>
      </c>
      <c r="K60" s="113">
        <v>7.9</v>
      </c>
      <c r="L60" s="113">
        <v>7.8</v>
      </c>
      <c r="M60" s="113">
        <v>7.9</v>
      </c>
      <c r="N60" s="113">
        <v>7.9</v>
      </c>
      <c r="O60" s="113">
        <v>7.5</v>
      </c>
      <c r="P60" s="113">
        <v>7.7</v>
      </c>
      <c r="Q60" s="113">
        <v>8.1999999999999993</v>
      </c>
      <c r="R60" s="113">
        <v>7.8</v>
      </c>
      <c r="S60" s="113">
        <v>7.9</v>
      </c>
      <c r="T60" s="113">
        <v>8.1</v>
      </c>
      <c r="U60" s="113">
        <v>7.9</v>
      </c>
      <c r="V60" s="113">
        <v>8.1999999999999993</v>
      </c>
      <c r="W60" s="113">
        <v>8.3000000000000007</v>
      </c>
      <c r="X60" s="113">
        <v>7.5</v>
      </c>
      <c r="Y60" s="221">
        <v>7.4</v>
      </c>
      <c r="Z60" s="113">
        <v>7.8</v>
      </c>
      <c r="AA60" s="138"/>
    </row>
    <row r="61" spans="1:27" ht="15.75" customHeight="1" x14ac:dyDescent="0.25">
      <c r="A61" s="7">
        <v>2206</v>
      </c>
      <c r="B61" s="29" t="s">
        <v>199</v>
      </c>
      <c r="C61" s="9" t="s">
        <v>61</v>
      </c>
      <c r="D61" s="29" t="s">
        <v>205</v>
      </c>
      <c r="E61" s="150" t="s">
        <v>338</v>
      </c>
      <c r="F61" s="113">
        <v>8.3000000000000007</v>
      </c>
      <c r="G61" s="113">
        <v>7.9</v>
      </c>
      <c r="H61" s="113">
        <v>7.6</v>
      </c>
      <c r="I61" s="113">
        <v>7.7</v>
      </c>
      <c r="J61" s="113">
        <v>7.8</v>
      </c>
      <c r="K61" s="113">
        <v>7.4</v>
      </c>
      <c r="L61" s="113">
        <v>8.4</v>
      </c>
      <c r="M61" s="113">
        <v>8.3000000000000007</v>
      </c>
      <c r="N61" s="113">
        <v>7.8</v>
      </c>
      <c r="O61" s="113">
        <v>8.4</v>
      </c>
      <c r="P61" s="113">
        <v>7.6</v>
      </c>
      <c r="Q61" s="113">
        <v>7.7</v>
      </c>
      <c r="R61" s="113">
        <v>8.6999999999999993</v>
      </c>
      <c r="S61" s="113">
        <v>8.3000000000000007</v>
      </c>
      <c r="T61" s="113">
        <v>7.9</v>
      </c>
      <c r="U61" s="113">
        <v>8.6999999999999993</v>
      </c>
      <c r="V61" s="113">
        <v>8.6999999999999993</v>
      </c>
      <c r="W61" s="113">
        <v>8.4</v>
      </c>
      <c r="X61" s="113">
        <v>7.8</v>
      </c>
      <c r="Y61" s="221">
        <v>7.9</v>
      </c>
      <c r="Z61" s="113">
        <v>7.5</v>
      </c>
      <c r="AA61" s="138"/>
    </row>
    <row r="62" spans="1:27" ht="15.75" customHeight="1" x14ac:dyDescent="0.25">
      <c r="A62" s="7">
        <v>2213</v>
      </c>
      <c r="B62" s="29" t="s">
        <v>199</v>
      </c>
      <c r="C62" s="9" t="s">
        <v>61</v>
      </c>
      <c r="D62" s="29" t="s">
        <v>206</v>
      </c>
      <c r="E62" s="150" t="s">
        <v>339</v>
      </c>
      <c r="F62" s="113">
        <v>7.3</v>
      </c>
      <c r="G62" s="113">
        <v>6.8</v>
      </c>
      <c r="H62" s="113">
        <v>6.6</v>
      </c>
      <c r="I62" s="113">
        <v>8.1</v>
      </c>
      <c r="J62" s="113">
        <v>7.9</v>
      </c>
      <c r="K62" s="113">
        <v>6.5</v>
      </c>
      <c r="L62" s="113">
        <v>7.9</v>
      </c>
      <c r="M62" s="113">
        <v>7.7</v>
      </c>
      <c r="N62" s="113">
        <v>6.9</v>
      </c>
      <c r="O62" s="113">
        <v>7.1</v>
      </c>
      <c r="P62" s="113">
        <v>7.3</v>
      </c>
      <c r="Q62" s="113">
        <v>7.4</v>
      </c>
      <c r="R62" s="113">
        <v>8.6999999999999993</v>
      </c>
      <c r="S62" s="113">
        <v>8.1999999999999993</v>
      </c>
      <c r="T62" s="113">
        <v>8</v>
      </c>
      <c r="U62" s="113">
        <v>8.1</v>
      </c>
      <c r="V62" s="113">
        <v>7.7</v>
      </c>
      <c r="W62" s="113">
        <v>7.4</v>
      </c>
      <c r="X62" s="113">
        <v>7.2</v>
      </c>
      <c r="Y62" s="221">
        <v>6.9</v>
      </c>
      <c r="Z62" s="113">
        <v>6.5</v>
      </c>
      <c r="AA62" s="138"/>
    </row>
    <row r="63" spans="1:27" ht="15.75" customHeight="1" x14ac:dyDescent="0.25">
      <c r="A63" s="7">
        <v>2214</v>
      </c>
      <c r="B63" s="29" t="s">
        <v>199</v>
      </c>
      <c r="C63" s="9" t="s">
        <v>61</v>
      </c>
      <c r="D63" s="29" t="s">
        <v>206</v>
      </c>
      <c r="E63" s="150" t="s">
        <v>340</v>
      </c>
      <c r="F63" s="113">
        <v>7.4</v>
      </c>
      <c r="G63" s="113">
        <v>6.7</v>
      </c>
      <c r="H63" s="113">
        <v>8.6999999999999993</v>
      </c>
      <c r="I63" s="113">
        <v>7.3</v>
      </c>
      <c r="J63" s="113">
        <v>7.7</v>
      </c>
      <c r="K63" s="113">
        <v>8.1</v>
      </c>
      <c r="L63" s="113">
        <v>7.4</v>
      </c>
      <c r="M63" s="113">
        <v>7.1</v>
      </c>
      <c r="N63" s="113">
        <v>8.9</v>
      </c>
      <c r="O63" s="113">
        <v>6.6</v>
      </c>
      <c r="P63" s="113">
        <v>7.2</v>
      </c>
      <c r="Q63" s="113">
        <v>8.8000000000000007</v>
      </c>
      <c r="R63" s="113">
        <v>7.3</v>
      </c>
      <c r="S63" s="113">
        <v>7.6</v>
      </c>
      <c r="T63" s="113">
        <v>9.1</v>
      </c>
      <c r="U63" s="113">
        <v>7.8</v>
      </c>
      <c r="V63" s="113">
        <v>7.3</v>
      </c>
      <c r="W63" s="113">
        <v>9.5</v>
      </c>
      <c r="X63" s="113">
        <v>6.8</v>
      </c>
      <c r="Y63" s="221">
        <v>6.4</v>
      </c>
      <c r="Z63" s="113">
        <v>8.6999999999999993</v>
      </c>
      <c r="AA63" s="138"/>
    </row>
    <row r="64" spans="1:27" ht="15.75" customHeight="1" x14ac:dyDescent="0.25">
      <c r="A64" s="7">
        <v>2039</v>
      </c>
      <c r="B64" s="29" t="s">
        <v>199</v>
      </c>
      <c r="C64" s="9" t="s">
        <v>61</v>
      </c>
      <c r="D64" s="29" t="s">
        <v>529</v>
      </c>
      <c r="E64" s="150" t="s">
        <v>341</v>
      </c>
      <c r="F64" s="113">
        <v>7.2</v>
      </c>
      <c r="G64" s="113">
        <v>6.9</v>
      </c>
      <c r="H64" s="113">
        <v>6.7</v>
      </c>
      <c r="I64" s="113">
        <v>7.6</v>
      </c>
      <c r="J64" s="113">
        <v>8.3000000000000007</v>
      </c>
      <c r="K64" s="113">
        <v>7.2</v>
      </c>
      <c r="L64" s="113">
        <v>7.9</v>
      </c>
      <c r="M64" s="113">
        <v>8.1</v>
      </c>
      <c r="N64" s="113">
        <v>7.4</v>
      </c>
      <c r="O64" s="113">
        <v>7.8</v>
      </c>
      <c r="P64" s="113">
        <v>8.1999999999999993</v>
      </c>
      <c r="Q64" s="113">
        <v>7.4</v>
      </c>
      <c r="R64" s="113">
        <v>8.3000000000000007</v>
      </c>
      <c r="S64" s="113">
        <v>8.5</v>
      </c>
      <c r="T64" s="113">
        <v>8</v>
      </c>
      <c r="U64" s="113">
        <v>8.1999999999999993</v>
      </c>
      <c r="V64" s="113">
        <v>8.3000000000000007</v>
      </c>
      <c r="W64" s="113">
        <v>7.2</v>
      </c>
      <c r="X64" s="113">
        <v>7.9</v>
      </c>
      <c r="Y64" s="221">
        <v>7.8</v>
      </c>
      <c r="Z64" s="113">
        <v>7</v>
      </c>
      <c r="AA64" s="138"/>
    </row>
    <row r="65" spans="1:27" ht="15.75" customHeight="1" x14ac:dyDescent="0.25">
      <c r="A65" s="7">
        <v>2191</v>
      </c>
      <c r="B65" s="29" t="s">
        <v>199</v>
      </c>
      <c r="C65" s="9" t="s">
        <v>61</v>
      </c>
      <c r="D65" s="29" t="s">
        <v>208</v>
      </c>
      <c r="E65" s="150" t="s">
        <v>342</v>
      </c>
      <c r="F65" s="113">
        <v>7.3</v>
      </c>
      <c r="G65" s="113">
        <v>8.5</v>
      </c>
      <c r="H65" s="113">
        <v>7.1</v>
      </c>
      <c r="I65" s="113">
        <v>7.8</v>
      </c>
      <c r="J65" s="113">
        <v>9.8000000000000007</v>
      </c>
      <c r="K65" s="113">
        <v>8.6</v>
      </c>
      <c r="L65" s="113">
        <v>8.6999999999999993</v>
      </c>
      <c r="M65" s="113">
        <v>9.8000000000000007</v>
      </c>
      <c r="N65" s="113">
        <v>8.3000000000000007</v>
      </c>
      <c r="O65" s="113">
        <v>8.6999999999999993</v>
      </c>
      <c r="P65" s="113">
        <v>9.6</v>
      </c>
      <c r="Q65" s="113">
        <v>8.1</v>
      </c>
      <c r="R65" s="113">
        <v>8.9</v>
      </c>
      <c r="S65" s="113">
        <v>9.6</v>
      </c>
      <c r="T65" s="113">
        <v>8.3000000000000007</v>
      </c>
      <c r="U65" s="113">
        <v>8.3000000000000007</v>
      </c>
      <c r="V65" s="113">
        <v>9.6999999999999993</v>
      </c>
      <c r="W65" s="113">
        <v>7.8</v>
      </c>
      <c r="X65" s="113">
        <v>8.4</v>
      </c>
      <c r="Y65" s="221">
        <v>9.3000000000000007</v>
      </c>
      <c r="Z65" s="113">
        <v>7.6</v>
      </c>
      <c r="AA65" s="138"/>
    </row>
    <row r="66" spans="1:27" ht="15.75" customHeight="1" x14ac:dyDescent="0.25">
      <c r="A66" s="7">
        <v>2192</v>
      </c>
      <c r="B66" s="29" t="s">
        <v>199</v>
      </c>
      <c r="C66" s="9" t="s">
        <v>61</v>
      </c>
      <c r="D66" s="235" t="s">
        <v>208</v>
      </c>
      <c r="E66" s="268" t="s">
        <v>343</v>
      </c>
      <c r="F66" s="113">
        <v>8</v>
      </c>
      <c r="G66" s="113">
        <v>9.1999999999999993</v>
      </c>
      <c r="H66" s="113">
        <v>8.4</v>
      </c>
      <c r="I66" s="113">
        <v>8.8000000000000007</v>
      </c>
      <c r="J66" s="113">
        <v>9.5</v>
      </c>
      <c r="K66" s="113">
        <v>9.6</v>
      </c>
      <c r="L66" s="113">
        <v>8.1999999999999993</v>
      </c>
      <c r="M66" s="113">
        <v>9.8000000000000007</v>
      </c>
      <c r="N66" s="113">
        <v>9.5</v>
      </c>
      <c r="O66" s="113">
        <v>8.6</v>
      </c>
      <c r="P66" s="113">
        <v>9.8000000000000007</v>
      </c>
      <c r="Q66" s="113">
        <v>9</v>
      </c>
      <c r="R66" s="113">
        <v>9.5</v>
      </c>
      <c r="S66" s="113">
        <v>9.8000000000000007</v>
      </c>
      <c r="T66" s="113">
        <v>9.9</v>
      </c>
      <c r="U66" s="113">
        <v>8.9</v>
      </c>
      <c r="V66" s="113">
        <v>9.6</v>
      </c>
      <c r="W66" s="113">
        <v>9.6999999999999993</v>
      </c>
      <c r="X66" s="113">
        <v>8.6999999999999993</v>
      </c>
      <c r="Y66" s="221">
        <v>9.9</v>
      </c>
      <c r="Z66" s="113">
        <v>9.1</v>
      </c>
      <c r="AA66" s="138"/>
    </row>
    <row r="67" spans="1:27" ht="15.75" customHeight="1" x14ac:dyDescent="0.25">
      <c r="A67" s="7">
        <v>2207</v>
      </c>
      <c r="B67" s="29" t="s">
        <v>199</v>
      </c>
      <c r="C67" s="9" t="s">
        <v>61</v>
      </c>
      <c r="D67" s="29" t="s">
        <v>209</v>
      </c>
      <c r="E67" s="150" t="s">
        <v>344</v>
      </c>
      <c r="F67" s="113">
        <v>8.1</v>
      </c>
      <c r="G67" s="113">
        <v>8</v>
      </c>
      <c r="H67" s="113">
        <v>8.1999999999999993</v>
      </c>
      <c r="I67" s="113">
        <v>8.3000000000000007</v>
      </c>
      <c r="J67" s="113">
        <v>8</v>
      </c>
      <c r="K67" s="113">
        <v>7.7</v>
      </c>
      <c r="L67" s="113">
        <v>8.5</v>
      </c>
      <c r="M67" s="113">
        <v>8.4</v>
      </c>
      <c r="N67" s="113">
        <v>8.3000000000000007</v>
      </c>
      <c r="O67" s="113">
        <v>8.3000000000000007</v>
      </c>
      <c r="P67" s="113">
        <v>8.5</v>
      </c>
      <c r="Q67" s="113">
        <v>8.1999999999999993</v>
      </c>
      <c r="R67" s="113">
        <v>9</v>
      </c>
      <c r="S67" s="113">
        <v>8.6999999999999993</v>
      </c>
      <c r="T67" s="113">
        <v>8.6999999999999993</v>
      </c>
      <c r="U67" s="113">
        <v>8.1</v>
      </c>
      <c r="V67" s="113">
        <v>8.3000000000000007</v>
      </c>
      <c r="W67" s="113">
        <v>8</v>
      </c>
      <c r="X67" s="113">
        <v>8.1999999999999993</v>
      </c>
      <c r="Y67" s="221">
        <v>8</v>
      </c>
      <c r="Z67" s="113">
        <v>8.1999999999999993</v>
      </c>
      <c r="AA67" s="138"/>
    </row>
    <row r="68" spans="1:27" ht="15.75" customHeight="1" x14ac:dyDescent="0.25">
      <c r="F68" s="7"/>
      <c r="G68" s="97"/>
      <c r="H68" s="97"/>
      <c r="I68" s="97"/>
      <c r="AA68" s="92"/>
    </row>
    <row r="69" spans="1:27" ht="15.75" customHeight="1" x14ac:dyDescent="0.25">
      <c r="D69" s="322" t="s">
        <v>607</v>
      </c>
      <c r="E69" s="303"/>
      <c r="F69" s="79">
        <f t="shared" ref="F69:Z69" si="0">ROUND(QUARTILE(F4:F67,1),1)</f>
        <v>7.1</v>
      </c>
      <c r="G69" s="79">
        <f t="shared" si="0"/>
        <v>7</v>
      </c>
      <c r="H69" s="79">
        <f t="shared" si="0"/>
        <v>7.1</v>
      </c>
      <c r="I69" s="79">
        <f t="shared" si="0"/>
        <v>7.4</v>
      </c>
      <c r="J69" s="79">
        <f t="shared" si="0"/>
        <v>7.4</v>
      </c>
      <c r="K69" s="79">
        <f t="shared" si="0"/>
        <v>7.3</v>
      </c>
      <c r="L69" s="79">
        <f t="shared" si="0"/>
        <v>7.6</v>
      </c>
      <c r="M69" s="79">
        <f t="shared" si="0"/>
        <v>7.3</v>
      </c>
      <c r="N69" s="79">
        <f t="shared" si="0"/>
        <v>7.6</v>
      </c>
      <c r="O69" s="79">
        <f t="shared" si="0"/>
        <v>8.1</v>
      </c>
      <c r="P69" s="79">
        <f t="shared" si="0"/>
        <v>7.7</v>
      </c>
      <c r="Q69" s="79">
        <f t="shared" si="0"/>
        <v>7.9</v>
      </c>
      <c r="R69" s="79">
        <f t="shared" si="0"/>
        <v>8.1</v>
      </c>
      <c r="S69" s="79">
        <f t="shared" si="0"/>
        <v>8.1999999999999993</v>
      </c>
      <c r="T69" s="79">
        <f t="shared" si="0"/>
        <v>8.1</v>
      </c>
      <c r="U69" s="79">
        <f t="shared" si="0"/>
        <v>7.9</v>
      </c>
      <c r="V69" s="79">
        <f t="shared" si="0"/>
        <v>7.7</v>
      </c>
      <c r="W69" s="79">
        <f t="shared" si="0"/>
        <v>7.8</v>
      </c>
      <c r="X69" s="79">
        <f t="shared" si="0"/>
        <v>7.4</v>
      </c>
      <c r="Y69" s="79">
        <f t="shared" si="0"/>
        <v>7.2</v>
      </c>
      <c r="Z69" s="79">
        <f t="shared" si="0"/>
        <v>7.5</v>
      </c>
      <c r="AA69" s="92"/>
    </row>
    <row r="70" spans="1:27" ht="15.75" customHeight="1" x14ac:dyDescent="0.25">
      <c r="D70" s="322" t="s">
        <v>608</v>
      </c>
      <c r="E70" s="303"/>
      <c r="F70" s="79">
        <f>ROUND(QUARTILE(F4:F67,3),1)</f>
        <v>8.1999999999999993</v>
      </c>
      <c r="G70" s="79">
        <f t="shared" ref="G70:Z70" si="1">ROUND(QUARTILE(G4:G67,3),1)</f>
        <v>8.4</v>
      </c>
      <c r="H70" s="79">
        <f t="shared" si="1"/>
        <v>8.3000000000000007</v>
      </c>
      <c r="I70" s="79">
        <f t="shared" si="1"/>
        <v>8.3000000000000007</v>
      </c>
      <c r="J70" s="79">
        <f t="shared" si="1"/>
        <v>8.3000000000000007</v>
      </c>
      <c r="K70" s="79">
        <f t="shared" si="1"/>
        <v>8.5</v>
      </c>
      <c r="L70" s="79">
        <f t="shared" si="1"/>
        <v>8.4</v>
      </c>
      <c r="M70" s="79">
        <f t="shared" si="1"/>
        <v>8.5</v>
      </c>
      <c r="N70" s="79">
        <f t="shared" si="1"/>
        <v>8.5</v>
      </c>
      <c r="O70" s="79">
        <f t="shared" si="1"/>
        <v>9.1</v>
      </c>
      <c r="P70" s="79">
        <f t="shared" si="1"/>
        <v>9</v>
      </c>
      <c r="Q70" s="79">
        <f t="shared" si="1"/>
        <v>9.1</v>
      </c>
      <c r="R70" s="79">
        <f t="shared" si="1"/>
        <v>9.1</v>
      </c>
      <c r="S70" s="79">
        <f t="shared" si="1"/>
        <v>9.1999999999999993</v>
      </c>
      <c r="T70" s="79">
        <f t="shared" si="1"/>
        <v>9.4</v>
      </c>
      <c r="U70" s="79">
        <f t="shared" si="1"/>
        <v>8.8000000000000007</v>
      </c>
      <c r="V70" s="79">
        <f t="shared" si="1"/>
        <v>8.6999999999999993</v>
      </c>
      <c r="W70" s="79">
        <f t="shared" si="1"/>
        <v>9.1</v>
      </c>
      <c r="X70" s="79">
        <f t="shared" si="1"/>
        <v>8.4</v>
      </c>
      <c r="Y70" s="79">
        <f t="shared" si="1"/>
        <v>8.6</v>
      </c>
      <c r="Z70" s="79">
        <f t="shared" si="1"/>
        <v>8.8000000000000007</v>
      </c>
      <c r="AA70" s="92"/>
    </row>
    <row r="71" spans="1:27" ht="15.75" customHeight="1" x14ac:dyDescent="0.25">
      <c r="G71" s="97"/>
      <c r="H71" s="97"/>
      <c r="I71" s="97"/>
      <c r="AA71" s="92"/>
    </row>
    <row r="72" spans="1:27" ht="15.75" customHeight="1" x14ac:dyDescent="0.25">
      <c r="A72" s="196"/>
      <c r="B72" s="194" t="s">
        <v>545</v>
      </c>
      <c r="D72" s="211" t="s">
        <v>611</v>
      </c>
      <c r="G72" s="97"/>
      <c r="H72" s="97"/>
      <c r="I72" s="97"/>
      <c r="AA72" s="92"/>
    </row>
    <row r="73" spans="1:27" ht="15.75" customHeight="1" x14ac:dyDescent="0.25">
      <c r="D73" s="208" t="s">
        <v>612</v>
      </c>
    </row>
    <row r="74" spans="1:27" ht="15.75" customHeight="1" x14ac:dyDescent="0.25">
      <c r="B74" s="194"/>
      <c r="D74" s="229" t="s">
        <v>613</v>
      </c>
    </row>
    <row r="75" spans="1:27" ht="15.75" customHeight="1" x14ac:dyDescent="0.25">
      <c r="D75" s="214"/>
    </row>
    <row r="76" spans="1:27" ht="15.75" customHeight="1" x14ac:dyDescent="0.25"/>
    <row r="77" spans="1:27" ht="15.75" customHeight="1" x14ac:dyDescent="0.25">
      <c r="D77" s="214"/>
    </row>
    <row r="78" spans="1:27" ht="15.75" customHeight="1" x14ac:dyDescent="0.25">
      <c r="D78" s="214"/>
    </row>
    <row r="79" spans="1:27" ht="15.75" customHeight="1" x14ac:dyDescent="0.25">
      <c r="D79" s="214"/>
    </row>
    <row r="80" spans="1:27" ht="15.75" customHeight="1" x14ac:dyDescent="0.25">
      <c r="D80" s="214"/>
    </row>
    <row r="81" spans="4:4" ht="15.75" customHeight="1" x14ac:dyDescent="0.25">
      <c r="D81" s="214"/>
    </row>
    <row r="82" spans="4:4" ht="15.75" customHeight="1" x14ac:dyDescent="0.25">
      <c r="D82" s="214"/>
    </row>
    <row r="83" spans="4:4" ht="15.75" customHeight="1" x14ac:dyDescent="0.25"/>
    <row r="84" spans="4:4" ht="15.75" customHeight="1" x14ac:dyDescent="0.25"/>
    <row r="85" spans="4:4" ht="15.75" customHeight="1" x14ac:dyDescent="0.25"/>
    <row r="86" spans="4:4" ht="15.75" customHeight="1" x14ac:dyDescent="0.25"/>
    <row r="87" spans="4:4" ht="15.75" customHeight="1" x14ac:dyDescent="0.25"/>
    <row r="88" spans="4:4" ht="15.75" customHeight="1" x14ac:dyDescent="0.25"/>
    <row r="89" spans="4:4" ht="15.75" customHeight="1" x14ac:dyDescent="0.25"/>
    <row r="90" spans="4:4" ht="15.75" customHeight="1" x14ac:dyDescent="0.25"/>
    <row r="91" spans="4:4" ht="15.75" customHeight="1" x14ac:dyDescent="0.25"/>
    <row r="92" spans="4:4" ht="15.75" customHeight="1" x14ac:dyDescent="0.25"/>
    <row r="93" spans="4:4" ht="15.75" customHeight="1" x14ac:dyDescent="0.25"/>
    <row r="94" spans="4:4" ht="15.75" customHeight="1" x14ac:dyDescent="0.25"/>
    <row r="95" spans="4:4" ht="15.75" customHeight="1" x14ac:dyDescent="0.25"/>
    <row r="96" spans="4:4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autoFilter ref="A2:AI67" xr:uid="{00000000-0001-0000-1F00-000000000000}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</autoFilter>
  <mergeCells count="11">
    <mergeCell ref="B1:H1"/>
    <mergeCell ref="U2:W2"/>
    <mergeCell ref="X2:Z2"/>
    <mergeCell ref="AA2:AA3"/>
    <mergeCell ref="D69:E69"/>
    <mergeCell ref="D70:E70"/>
    <mergeCell ref="R2:T2"/>
    <mergeCell ref="F2:H2"/>
    <mergeCell ref="I2:K2"/>
    <mergeCell ref="L2:N2"/>
    <mergeCell ref="O2:Q2"/>
  </mergeCells>
  <conditionalFormatting sqref="F4:F67">
    <cfRule type="cellIs" dxfId="99" priority="4322" operator="greaterThan">
      <formula>$F$70</formula>
    </cfRule>
    <cfRule type="cellIs" dxfId="98" priority="4323" operator="lessThan">
      <formula>$F$69</formula>
    </cfRule>
  </conditionalFormatting>
  <conditionalFormatting sqref="I4:I67">
    <cfRule type="cellIs" dxfId="97" priority="4326" operator="greaterThan">
      <formula>$I$70</formula>
    </cfRule>
    <cfRule type="cellIs" dxfId="96" priority="4327" operator="lessThan">
      <formula>$I$69</formula>
    </cfRule>
  </conditionalFormatting>
  <conditionalFormatting sqref="L4:L67">
    <cfRule type="cellIs" dxfId="95" priority="4330" operator="greaterThan">
      <formula>$L$70</formula>
    </cfRule>
    <cfRule type="cellIs" dxfId="94" priority="4331" operator="lessThan">
      <formula>$L$69</formula>
    </cfRule>
  </conditionalFormatting>
  <conditionalFormatting sqref="O4:O67">
    <cfRule type="cellIs" dxfId="93" priority="4334" operator="greaterThan">
      <formula>$O$70</formula>
    </cfRule>
    <cfRule type="cellIs" dxfId="92" priority="4335" operator="lessThan">
      <formula>$O$69</formula>
    </cfRule>
  </conditionalFormatting>
  <conditionalFormatting sqref="R4:R67">
    <cfRule type="cellIs" dxfId="91" priority="4338" operator="greaterThan">
      <formula>$R$70</formula>
    </cfRule>
    <cfRule type="cellIs" dxfId="90" priority="4339" operator="lessThan">
      <formula>$R$69</formula>
    </cfRule>
  </conditionalFormatting>
  <conditionalFormatting sqref="U4:U67">
    <cfRule type="cellIs" dxfId="89" priority="4342" operator="greaterThan">
      <formula>$U$70</formula>
    </cfRule>
    <cfRule type="cellIs" dxfId="88" priority="4343" operator="lessThan">
      <formula>$U$69</formula>
    </cfRule>
  </conditionalFormatting>
  <conditionalFormatting sqref="X4:X67">
    <cfRule type="cellIs" dxfId="87" priority="4346" operator="greaterThan">
      <formula>$X$70</formula>
    </cfRule>
    <cfRule type="cellIs" dxfId="86" priority="4347" operator="lessThan">
      <formula>$X$69</formula>
    </cfRule>
  </conditionalFormatting>
  <conditionalFormatting sqref="H4:H67">
    <cfRule type="cellIs" dxfId="85" priority="4350" operator="greaterThan">
      <formula>$H$70</formula>
    </cfRule>
    <cfRule type="cellIs" dxfId="84" priority="4351" operator="lessThan">
      <formula>$H$69</formula>
    </cfRule>
  </conditionalFormatting>
  <conditionalFormatting sqref="J4:J67">
    <cfRule type="cellIs" dxfId="83" priority="4354" operator="greaterThan">
      <formula>$J$70</formula>
    </cfRule>
    <cfRule type="cellIs" dxfId="82" priority="4355" operator="lessThan">
      <formula>$J$69</formula>
    </cfRule>
  </conditionalFormatting>
  <conditionalFormatting sqref="M4:M67">
    <cfRule type="cellIs" dxfId="81" priority="4358" operator="greaterThan">
      <formula>$M$70</formula>
    </cfRule>
    <cfRule type="cellIs" dxfId="80" priority="4359" operator="lessThan">
      <formula>$M$69</formula>
    </cfRule>
  </conditionalFormatting>
  <conditionalFormatting sqref="P4:P67">
    <cfRule type="cellIs" dxfId="79" priority="4362" operator="greaterThan">
      <formula>$P$70</formula>
    </cfRule>
    <cfRule type="cellIs" dxfId="78" priority="4363" operator="lessThan">
      <formula>$P$69</formula>
    </cfRule>
  </conditionalFormatting>
  <conditionalFormatting sqref="S4:S67">
    <cfRule type="cellIs" dxfId="77" priority="4366" operator="greaterThan">
      <formula>$S$70</formula>
    </cfRule>
    <cfRule type="cellIs" dxfId="76" priority="4367" operator="lessThan">
      <formula>$S$69</formula>
    </cfRule>
  </conditionalFormatting>
  <conditionalFormatting sqref="V4:V67">
    <cfRule type="cellIs" dxfId="75" priority="4370" operator="greaterThan">
      <formula>$V$70</formula>
    </cfRule>
    <cfRule type="cellIs" dxfId="74" priority="4371" operator="lessThan">
      <formula>$V$69</formula>
    </cfRule>
  </conditionalFormatting>
  <conditionalFormatting sqref="Z4:Z67">
    <cfRule type="cellIs" dxfId="73" priority="4374" operator="greaterThan">
      <formula>$Z$70</formula>
    </cfRule>
  </conditionalFormatting>
  <conditionalFormatting sqref="Z4:Z67">
    <cfRule type="cellIs" dxfId="72" priority="4376" operator="lessThan">
      <formula>$Z$69</formula>
    </cfRule>
  </conditionalFormatting>
  <conditionalFormatting sqref="G4:G67">
    <cfRule type="cellIs" dxfId="71" priority="4378" operator="greaterThan">
      <formula>$G$70</formula>
    </cfRule>
    <cfRule type="cellIs" dxfId="70" priority="4379" operator="lessThan">
      <formula>$G$69</formula>
    </cfRule>
  </conditionalFormatting>
  <conditionalFormatting sqref="K4:K67">
    <cfRule type="cellIs" dxfId="69" priority="4382" operator="greaterThan">
      <formula>$K$70</formula>
    </cfRule>
    <cfRule type="cellIs" dxfId="68" priority="4383" operator="lessThan">
      <formula>$K$69</formula>
    </cfRule>
  </conditionalFormatting>
  <conditionalFormatting sqref="N4:N67">
    <cfRule type="cellIs" dxfId="67" priority="4386" operator="greaterThan">
      <formula>$N$70</formula>
    </cfRule>
    <cfRule type="cellIs" dxfId="66" priority="4387" operator="lessThan">
      <formula>$N$69</formula>
    </cfRule>
  </conditionalFormatting>
  <conditionalFormatting sqref="Q4:Q67">
    <cfRule type="cellIs" dxfId="65" priority="4390" operator="greaterThan">
      <formula>$Q$70</formula>
    </cfRule>
    <cfRule type="cellIs" dxfId="64" priority="4391" operator="lessThan">
      <formula>$Q$69</formula>
    </cfRule>
  </conditionalFormatting>
  <conditionalFormatting sqref="T4:T67">
    <cfRule type="cellIs" dxfId="63" priority="4394" operator="greaterThan">
      <formula>$T$70</formula>
    </cfRule>
    <cfRule type="cellIs" dxfId="62" priority="4395" operator="lessThan">
      <formula>$T$69</formula>
    </cfRule>
  </conditionalFormatting>
  <conditionalFormatting sqref="W4:W67">
    <cfRule type="cellIs" dxfId="61" priority="4398" operator="greaterThan">
      <formula>$W$70</formula>
    </cfRule>
    <cfRule type="cellIs" dxfId="60" priority="4399" operator="lessThan">
      <formula>$W$69</formula>
    </cfRule>
  </conditionalFormatting>
  <conditionalFormatting sqref="Y4:Y67">
    <cfRule type="cellIs" dxfId="59" priority="4402" operator="greaterThan">
      <formula>$Y$70</formula>
    </cfRule>
    <cfRule type="cellIs" dxfId="58" priority="4403" operator="lessThan">
      <formula>$Y$69</formula>
    </cfRule>
  </conditionalFormatting>
  <pageMargins left="0.25" right="0.25" top="0.75" bottom="0.75" header="0.3" footer="0.3"/>
  <pageSetup paperSize="8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4" operator="containsText" id="{25DD7334-8F4E-48F4-9D19-EB63AD4B584B}">
            <xm:f>NOT(ISERROR(SEARCH("-",F4)))</xm:f>
            <xm:f>"-"</xm:f>
            <x14:dxf>
              <fill>
                <patternFill patternType="none">
                  <fgColor auto="1"/>
                  <bgColor auto="1"/>
                </patternFill>
              </fill>
            </x14:dxf>
          </x14:cfRule>
          <xm:sqref>F4:Z67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AG998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9.5703125" hidden="1" customWidth="1"/>
    <col min="2" max="2" width="58.28515625" customWidth="1"/>
    <col min="3" max="3" width="11.42578125" customWidth="1"/>
    <col min="4" max="4" width="49.42578125" customWidth="1"/>
    <col min="5" max="5" width="10.28515625" customWidth="1"/>
    <col min="6" max="12" width="6.85546875" customWidth="1"/>
    <col min="13" max="13" width="16.7109375" customWidth="1"/>
    <col min="14" max="33" width="8.85546875" customWidth="1"/>
  </cols>
  <sheetData>
    <row r="1" spans="1:33" ht="12.75" customHeight="1" x14ac:dyDescent="0.25">
      <c r="A1" s="94"/>
      <c r="B1" s="300" t="s">
        <v>619</v>
      </c>
      <c r="C1" s="300"/>
      <c r="D1" s="301"/>
      <c r="E1" s="30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ht="29.25" customHeight="1" x14ac:dyDescent="0.25">
      <c r="A2" s="209" t="s">
        <v>210</v>
      </c>
      <c r="B2" s="128" t="s">
        <v>211</v>
      </c>
      <c r="C2" s="128" t="s">
        <v>348</v>
      </c>
      <c r="D2" s="128" t="s">
        <v>213</v>
      </c>
      <c r="E2" s="128" t="s">
        <v>214</v>
      </c>
      <c r="F2" s="128" t="s">
        <v>3</v>
      </c>
      <c r="G2" s="128" t="s">
        <v>5</v>
      </c>
      <c r="H2" s="128" t="s">
        <v>7</v>
      </c>
      <c r="I2" s="128" t="s">
        <v>9</v>
      </c>
      <c r="J2" s="128" t="s">
        <v>11</v>
      </c>
      <c r="K2" s="128" t="s">
        <v>13</v>
      </c>
      <c r="L2" s="128" t="s">
        <v>15</v>
      </c>
      <c r="M2" s="128" t="s">
        <v>216</v>
      </c>
      <c r="N2" s="54"/>
      <c r="O2" s="54"/>
      <c r="P2" s="54"/>
      <c r="Q2" s="54"/>
      <c r="R2" s="54"/>
      <c r="S2" s="54"/>
      <c r="T2" s="54"/>
      <c r="U2" s="54"/>
      <c r="V2" s="54"/>
      <c r="W2" s="92"/>
      <c r="X2" s="92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2.75" customHeight="1" x14ac:dyDescent="0.25">
      <c r="A3" s="113">
        <v>2005</v>
      </c>
      <c r="B3" s="104" t="s">
        <v>54</v>
      </c>
      <c r="C3" s="113" t="s">
        <v>64</v>
      </c>
      <c r="D3" s="104" t="s">
        <v>54</v>
      </c>
      <c r="E3" s="104" t="s">
        <v>227</v>
      </c>
      <c r="F3" s="221">
        <v>7.4</v>
      </c>
      <c r="G3" s="221">
        <v>7.6</v>
      </c>
      <c r="H3" s="221">
        <v>8.3000000000000007</v>
      </c>
      <c r="I3" s="221">
        <v>8.3000000000000007</v>
      </c>
      <c r="J3" s="221">
        <v>8.9</v>
      </c>
      <c r="K3" s="221">
        <v>8.6</v>
      </c>
      <c r="L3" s="221">
        <v>8</v>
      </c>
      <c r="M3" s="129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ht="12.75" customHeight="1" x14ac:dyDescent="0.25">
      <c r="A4" s="113">
        <v>2030</v>
      </c>
      <c r="B4" s="104" t="s">
        <v>54</v>
      </c>
      <c r="C4" s="113" t="s">
        <v>64</v>
      </c>
      <c r="D4" s="104" t="s">
        <v>65</v>
      </c>
      <c r="E4" s="104" t="s">
        <v>227</v>
      </c>
      <c r="F4" s="221">
        <v>8.6999999999999993</v>
      </c>
      <c r="G4" s="221">
        <v>7.4</v>
      </c>
      <c r="H4" s="221">
        <v>8</v>
      </c>
      <c r="I4" s="221">
        <v>9.1</v>
      </c>
      <c r="J4" s="221">
        <v>8.8000000000000007</v>
      </c>
      <c r="K4" s="221">
        <v>8.6999999999999993</v>
      </c>
      <c r="L4" s="221">
        <v>8.8000000000000007</v>
      </c>
      <c r="M4" s="129" t="s">
        <v>231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12.75" customHeight="1" x14ac:dyDescent="0.25">
      <c r="A5" s="113">
        <v>2041</v>
      </c>
      <c r="B5" s="104" t="s">
        <v>66</v>
      </c>
      <c r="C5" s="113" t="s">
        <v>64</v>
      </c>
      <c r="D5" s="104" t="s">
        <v>77</v>
      </c>
      <c r="E5" s="104" t="s">
        <v>237</v>
      </c>
      <c r="F5" s="221">
        <v>7.3</v>
      </c>
      <c r="G5" s="221">
        <v>6.4</v>
      </c>
      <c r="H5" s="221">
        <v>6.8</v>
      </c>
      <c r="I5" s="221">
        <v>7.5</v>
      </c>
      <c r="J5" s="221">
        <v>7.5</v>
      </c>
      <c r="K5" s="221">
        <v>7.4</v>
      </c>
      <c r="L5" s="221">
        <v>7.2</v>
      </c>
      <c r="M5" s="129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ht="12.75" customHeight="1" x14ac:dyDescent="0.25">
      <c r="A6" s="113">
        <v>2045</v>
      </c>
      <c r="B6" s="104" t="s">
        <v>92</v>
      </c>
      <c r="C6" s="113" t="s">
        <v>64</v>
      </c>
      <c r="D6" s="104" t="s">
        <v>94</v>
      </c>
      <c r="E6" s="104" t="s">
        <v>254</v>
      </c>
      <c r="F6" s="221">
        <v>7.9</v>
      </c>
      <c r="G6" s="221">
        <v>8.1999999999999993</v>
      </c>
      <c r="H6" s="221">
        <v>7.7</v>
      </c>
      <c r="I6" s="221">
        <v>8.1999999999999993</v>
      </c>
      <c r="J6" s="221">
        <v>8.5</v>
      </c>
      <c r="K6" s="221">
        <v>8.3000000000000007</v>
      </c>
      <c r="L6" s="221">
        <v>7.6</v>
      </c>
      <c r="M6" s="129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ht="12.75" customHeight="1" x14ac:dyDescent="0.25">
      <c r="A7" s="113">
        <v>2177</v>
      </c>
      <c r="B7" s="104" t="s">
        <v>95</v>
      </c>
      <c r="C7" s="113" t="s">
        <v>64</v>
      </c>
      <c r="D7" s="104" t="s">
        <v>100</v>
      </c>
      <c r="E7" s="104" t="s">
        <v>258</v>
      </c>
      <c r="F7" s="221">
        <v>10</v>
      </c>
      <c r="G7" s="221">
        <v>10</v>
      </c>
      <c r="H7" s="221">
        <v>9.5</v>
      </c>
      <c r="I7" s="221">
        <v>10</v>
      </c>
      <c r="J7" s="221">
        <v>10</v>
      </c>
      <c r="K7" s="221">
        <v>10</v>
      </c>
      <c r="L7" s="221">
        <v>10</v>
      </c>
      <c r="M7" s="129" t="s">
        <v>260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ht="12.75" customHeight="1" x14ac:dyDescent="0.25">
      <c r="A8" s="113">
        <v>2217</v>
      </c>
      <c r="B8" s="104" t="s">
        <v>95</v>
      </c>
      <c r="C8" s="113" t="s">
        <v>64</v>
      </c>
      <c r="D8" s="104" t="s">
        <v>100</v>
      </c>
      <c r="E8" s="104" t="s">
        <v>258</v>
      </c>
      <c r="F8" s="221">
        <v>7</v>
      </c>
      <c r="G8" s="221">
        <v>7.9</v>
      </c>
      <c r="H8" s="221">
        <v>7.6</v>
      </c>
      <c r="I8" s="221">
        <v>8.9</v>
      </c>
      <c r="J8" s="221">
        <v>9.6</v>
      </c>
      <c r="K8" s="221">
        <v>8.4</v>
      </c>
      <c r="L8" s="221">
        <v>7.8</v>
      </c>
      <c r="M8" s="129" t="s">
        <v>261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ht="12.75" customHeight="1" x14ac:dyDescent="0.25">
      <c r="A9" s="113">
        <v>470</v>
      </c>
      <c r="B9" s="104" t="s">
        <v>101</v>
      </c>
      <c r="C9" s="113" t="s">
        <v>64</v>
      </c>
      <c r="D9" s="104" t="s">
        <v>101</v>
      </c>
      <c r="E9" s="104" t="s">
        <v>264</v>
      </c>
      <c r="F9" s="221">
        <v>7.1</v>
      </c>
      <c r="G9" s="221">
        <v>7.2</v>
      </c>
      <c r="H9" s="221">
        <v>7.6</v>
      </c>
      <c r="I9" s="221">
        <v>7.8</v>
      </c>
      <c r="J9" s="221">
        <v>8.1999999999999993</v>
      </c>
      <c r="K9" s="221">
        <v>7.7</v>
      </c>
      <c r="L9" s="221">
        <v>7.6</v>
      </c>
      <c r="M9" s="129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ht="12.75" customHeight="1" x14ac:dyDescent="0.25">
      <c r="A10" s="113">
        <v>471</v>
      </c>
      <c r="B10" s="104" t="s">
        <v>101</v>
      </c>
      <c r="C10" s="113" t="s">
        <v>64</v>
      </c>
      <c r="D10" s="104" t="s">
        <v>104</v>
      </c>
      <c r="E10" s="104" t="s">
        <v>264</v>
      </c>
      <c r="F10" s="221">
        <v>7.5</v>
      </c>
      <c r="G10" s="221">
        <v>7.8</v>
      </c>
      <c r="H10" s="221">
        <v>8.1999999999999993</v>
      </c>
      <c r="I10" s="221">
        <v>8.6</v>
      </c>
      <c r="J10" s="221">
        <v>8.8000000000000007</v>
      </c>
      <c r="K10" s="221">
        <v>8.3000000000000007</v>
      </c>
      <c r="L10" s="221">
        <v>8.3000000000000007</v>
      </c>
      <c r="M10" s="129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12.75" customHeight="1" x14ac:dyDescent="0.25">
      <c r="A11" s="113">
        <v>2013</v>
      </c>
      <c r="B11" s="104" t="s">
        <v>160</v>
      </c>
      <c r="C11" s="113" t="s">
        <v>64</v>
      </c>
      <c r="D11" s="104" t="s">
        <v>167</v>
      </c>
      <c r="E11" s="104" t="s">
        <v>308</v>
      </c>
      <c r="F11" s="221">
        <v>8</v>
      </c>
      <c r="G11" s="221">
        <v>7.5</v>
      </c>
      <c r="H11" s="221">
        <v>8</v>
      </c>
      <c r="I11" s="221">
        <v>8.5</v>
      </c>
      <c r="J11" s="221">
        <v>8.9</v>
      </c>
      <c r="K11" s="221">
        <v>8.4</v>
      </c>
      <c r="L11" s="221">
        <v>8.1</v>
      </c>
      <c r="M11" s="129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ht="12.75" customHeight="1" x14ac:dyDescent="0.25">
      <c r="A12" s="113">
        <v>2018</v>
      </c>
      <c r="B12" s="104" t="s">
        <v>160</v>
      </c>
      <c r="C12" s="113" t="s">
        <v>64</v>
      </c>
      <c r="D12" s="104" t="s">
        <v>168</v>
      </c>
      <c r="E12" s="104" t="s">
        <v>308</v>
      </c>
      <c r="F12" s="221">
        <v>7.9</v>
      </c>
      <c r="G12" s="221">
        <v>7.6</v>
      </c>
      <c r="H12" s="221">
        <v>7.7</v>
      </c>
      <c r="I12" s="221">
        <v>8.1999999999999993</v>
      </c>
      <c r="J12" s="221">
        <v>8.6</v>
      </c>
      <c r="K12" s="221">
        <v>8.3000000000000007</v>
      </c>
      <c r="L12" s="221">
        <v>7.9</v>
      </c>
      <c r="M12" s="129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ht="12.75" customHeight="1" x14ac:dyDescent="0.25">
      <c r="A13" s="113">
        <v>2183</v>
      </c>
      <c r="B13" s="104" t="s">
        <v>186</v>
      </c>
      <c r="C13" s="113" t="s">
        <v>64</v>
      </c>
      <c r="D13" s="104" t="s">
        <v>198</v>
      </c>
      <c r="E13" s="104" t="s">
        <v>332</v>
      </c>
      <c r="F13" s="221">
        <v>6.7</v>
      </c>
      <c r="G13" s="221">
        <v>7.6</v>
      </c>
      <c r="H13" s="221">
        <v>7.8</v>
      </c>
      <c r="I13" s="221">
        <v>7.9</v>
      </c>
      <c r="J13" s="221">
        <v>8.1999999999999993</v>
      </c>
      <c r="K13" s="221">
        <v>8.1</v>
      </c>
      <c r="L13" s="221">
        <v>7.6</v>
      </c>
      <c r="M13" s="129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ht="12.75" customHeight="1" x14ac:dyDescent="0.25">
      <c r="K14" s="7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ht="12.75" customHeight="1" x14ac:dyDescent="0.25">
      <c r="D15" s="322" t="s">
        <v>607</v>
      </c>
      <c r="E15" s="303"/>
      <c r="F15" s="52">
        <f t="shared" ref="F15:L15" si="0">ROUND(QUARTILE(F3:F13,1),1)</f>
        <v>7.2</v>
      </c>
      <c r="G15" s="52">
        <f t="shared" si="0"/>
        <v>7.5</v>
      </c>
      <c r="H15" s="52">
        <f t="shared" si="0"/>
        <v>7.7</v>
      </c>
      <c r="I15" s="52">
        <f t="shared" si="0"/>
        <v>8.1</v>
      </c>
      <c r="J15" s="52">
        <f t="shared" si="0"/>
        <v>8.4</v>
      </c>
      <c r="K15" s="52">
        <f t="shared" si="0"/>
        <v>8.1999999999999993</v>
      </c>
      <c r="L15" s="52">
        <f t="shared" si="0"/>
        <v>7.6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ht="12.75" customHeight="1" x14ac:dyDescent="0.25">
      <c r="D16" s="322" t="s">
        <v>608</v>
      </c>
      <c r="E16" s="303"/>
      <c r="F16" s="52">
        <f t="shared" ref="F16:L16" si="1">ROUND(QUARTILE(F3:F13,3),1)</f>
        <v>8</v>
      </c>
      <c r="G16" s="52">
        <f t="shared" si="1"/>
        <v>7.9</v>
      </c>
      <c r="H16" s="52">
        <f t="shared" si="1"/>
        <v>8.1</v>
      </c>
      <c r="I16" s="52">
        <f t="shared" si="1"/>
        <v>8.8000000000000007</v>
      </c>
      <c r="J16" s="52">
        <f t="shared" si="1"/>
        <v>8.9</v>
      </c>
      <c r="K16" s="52">
        <f t="shared" si="1"/>
        <v>8.5</v>
      </c>
      <c r="L16" s="52">
        <f t="shared" si="1"/>
        <v>8.1999999999999993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ht="12.75" customHeight="1" x14ac:dyDescent="0.25"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12.75" customHeight="1" x14ac:dyDescent="0.25">
      <c r="D18" s="214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ht="12.7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ht="12.75" customHeight="1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12.75" customHeight="1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ht="12.75" customHeight="1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ht="12.75" customHeight="1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ht="12.75" customHeight="1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ht="12.7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ht="12.75" customHeight="1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ht="12.75" customHeight="1" x14ac:dyDescent="0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ht="12.75" customHeight="1" x14ac:dyDescent="0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ht="12.75" customHeight="1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ht="12.75" customHeight="1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ht="12.75" customHeight="1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12.75" customHeight="1" x14ac:dyDescent="0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ht="12.75" customHeight="1" x14ac:dyDescent="0.2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ht="12.75" customHeight="1" x14ac:dyDescent="0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ht="12.75" customHeight="1" x14ac:dyDescent="0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ht="12.75" customHeight="1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ht="12.75" customHeight="1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ht="12.75" customHeight="1" x14ac:dyDescent="0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ht="12.75" customHeight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ht="12.75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ht="12.75" customHeight="1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ht="12.75" customHeight="1" x14ac:dyDescent="0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ht="12.75" customHeight="1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ht="12.7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ht="12.75" customHeight="1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ht="12.75" customHeight="1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ht="12.75" customHeight="1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ht="12.75" customHeight="1" x14ac:dyDescent="0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33" ht="12.75" customHeight="1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33" ht="12.75" customHeight="1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33" ht="12.75" customHeight="1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ht="12.75" customHeight="1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33" ht="12.75" customHeight="1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33" ht="12.75" customHeight="1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33" ht="12.75" customHeight="1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33" ht="12.75" customHeight="1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ht="12.75" customHeight="1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1:33" ht="12.75" customHeight="1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  <row r="59" spans="1:33" ht="12.75" customHeight="1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</row>
    <row r="60" spans="1:33" ht="12.75" customHeight="1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</row>
    <row r="61" spans="1:33" ht="12.75" customHeight="1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  <row r="62" spans="1:33" ht="12.75" customHeight="1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</row>
    <row r="63" spans="1:33" ht="12.75" customHeight="1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</row>
    <row r="64" spans="1:33" ht="12.75" customHeight="1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</row>
    <row r="65" spans="1:33" ht="12.75" customHeight="1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</row>
    <row r="66" spans="1:33" ht="12.75" customHeight="1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</row>
    <row r="67" spans="1:33" ht="12.75" customHeight="1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</row>
    <row r="68" spans="1:33" ht="12.75" customHeight="1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</row>
    <row r="69" spans="1:33" ht="12.75" customHeight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  <row r="70" spans="1:33" ht="12.75" customHeight="1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</row>
    <row r="71" spans="1:33" ht="12.75" customHeight="1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</row>
    <row r="72" spans="1:33" ht="12.75" customHeight="1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</row>
    <row r="73" spans="1:33" ht="12.75" customHeight="1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</row>
    <row r="74" spans="1:33" ht="12.75" customHeight="1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</row>
    <row r="75" spans="1:33" ht="12.75" customHeight="1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</row>
    <row r="76" spans="1:33" ht="12.75" customHeight="1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</row>
    <row r="77" spans="1:33" ht="12.75" customHeight="1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</row>
    <row r="78" spans="1:33" ht="12.75" customHeight="1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</row>
    <row r="79" spans="1:33" ht="12.75" customHeight="1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</row>
    <row r="80" spans="1:33" ht="12.75" customHeight="1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</row>
    <row r="81" spans="1:33" ht="12.75" customHeight="1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</row>
    <row r="82" spans="1:33" ht="12.75" customHeight="1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</row>
    <row r="83" spans="1:33" ht="12.75" customHeight="1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</row>
    <row r="84" spans="1:33" ht="12.75" customHeight="1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</row>
    <row r="85" spans="1:33" ht="12.75" customHeight="1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</row>
    <row r="86" spans="1:33" ht="12.75" customHeight="1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</row>
    <row r="87" spans="1:33" ht="12.75" customHeight="1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</row>
    <row r="88" spans="1:33" ht="12.75" customHeight="1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</row>
    <row r="89" spans="1:33" ht="12.75" customHeight="1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</row>
    <row r="90" spans="1:33" ht="12.75" customHeight="1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</row>
    <row r="91" spans="1:33" ht="12.7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</row>
    <row r="92" spans="1:33" ht="12.75" customHeight="1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</row>
    <row r="93" spans="1:33" ht="12.75" customHeight="1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</row>
    <row r="94" spans="1:33" ht="12.75" customHeight="1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</row>
    <row r="95" spans="1:33" ht="12.75" customHeight="1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</row>
    <row r="96" spans="1:33" ht="12.75" customHeight="1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</row>
    <row r="97" spans="1:33" ht="12.75" customHeight="1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</row>
    <row r="98" spans="1:33" ht="12.75" customHeight="1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</row>
    <row r="99" spans="1:33" ht="12.75" customHeight="1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</row>
    <row r="100" spans="1:33" ht="12.75" customHeight="1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</row>
    <row r="101" spans="1:33" ht="12.75" customHeight="1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</row>
    <row r="102" spans="1:33" ht="12.75" customHeight="1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</row>
    <row r="103" spans="1:33" ht="12.75" customHeight="1" x14ac:dyDescent="0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</row>
    <row r="104" spans="1:33" ht="12.75" customHeight="1" x14ac:dyDescent="0.2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</row>
    <row r="105" spans="1:33" ht="12.75" customHeight="1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</row>
    <row r="106" spans="1:33" ht="12.75" customHeight="1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</row>
    <row r="107" spans="1:33" ht="12.75" customHeight="1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</row>
    <row r="108" spans="1:33" ht="12.75" customHeight="1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</row>
    <row r="109" spans="1:33" ht="12.75" customHeight="1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</row>
    <row r="110" spans="1:33" ht="12.75" customHeight="1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</row>
    <row r="111" spans="1:33" ht="12.75" customHeight="1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</row>
    <row r="112" spans="1:33" ht="12.75" customHeight="1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</row>
    <row r="113" spans="1:33" ht="12.75" customHeight="1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</row>
    <row r="114" spans="1:33" ht="12.75" customHeight="1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</row>
    <row r="115" spans="1:33" ht="12.75" customHeight="1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</row>
    <row r="116" spans="1:33" ht="12.75" customHeight="1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</row>
    <row r="117" spans="1:33" ht="12.75" customHeight="1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</row>
    <row r="118" spans="1:33" ht="12.75" customHeight="1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</row>
    <row r="119" spans="1:33" ht="12.75" customHeight="1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</row>
    <row r="120" spans="1:33" ht="12.75" customHeight="1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</row>
    <row r="121" spans="1:33" ht="12.75" customHeight="1" x14ac:dyDescent="0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</row>
    <row r="122" spans="1:33" ht="12.75" customHeight="1" x14ac:dyDescent="0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</row>
    <row r="123" spans="1:33" ht="12.75" customHeight="1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</row>
    <row r="124" spans="1:33" ht="12.75" customHeight="1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</row>
    <row r="125" spans="1:33" ht="12.75" customHeight="1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</row>
    <row r="126" spans="1:33" ht="12.75" customHeight="1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</row>
    <row r="127" spans="1:33" ht="12.75" customHeight="1" x14ac:dyDescent="0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</row>
    <row r="128" spans="1:33" ht="12.75" customHeight="1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</row>
    <row r="129" spans="1:33" ht="12.75" customHeight="1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</row>
    <row r="130" spans="1:33" ht="12.75" customHeight="1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</row>
    <row r="131" spans="1:33" ht="12.75" customHeight="1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</row>
    <row r="132" spans="1:33" ht="12.75" customHeight="1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</row>
    <row r="133" spans="1:33" ht="12.75" customHeight="1" x14ac:dyDescent="0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</row>
    <row r="134" spans="1:33" ht="12.75" customHeight="1" x14ac:dyDescent="0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</row>
    <row r="135" spans="1:33" ht="12.75" customHeight="1" x14ac:dyDescent="0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</row>
    <row r="136" spans="1:33" ht="12.75" customHeight="1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</row>
    <row r="137" spans="1:33" ht="12.75" customHeight="1" x14ac:dyDescent="0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</row>
    <row r="138" spans="1:33" ht="12.75" customHeight="1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</row>
    <row r="139" spans="1:33" ht="12.75" customHeight="1" x14ac:dyDescent="0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1:33" ht="12.75" customHeight="1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</row>
    <row r="141" spans="1:33" ht="12.75" customHeight="1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</row>
    <row r="142" spans="1:33" ht="12.75" customHeight="1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</row>
    <row r="143" spans="1:33" ht="12.75" customHeight="1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</row>
    <row r="144" spans="1:33" ht="12.75" customHeight="1" x14ac:dyDescent="0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</row>
    <row r="145" spans="1:33" ht="12.75" customHeight="1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</row>
    <row r="146" spans="1:33" ht="12.75" customHeight="1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</row>
    <row r="147" spans="1:33" ht="12.75" customHeight="1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</row>
    <row r="148" spans="1:33" ht="12.75" customHeight="1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</row>
    <row r="149" spans="1:33" ht="12.75" customHeight="1" x14ac:dyDescent="0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</row>
    <row r="150" spans="1:33" ht="12.75" customHeight="1" x14ac:dyDescent="0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</row>
    <row r="151" spans="1:33" ht="12.75" customHeight="1" x14ac:dyDescent="0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</row>
    <row r="152" spans="1:33" ht="12.75" customHeight="1" x14ac:dyDescent="0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</row>
    <row r="153" spans="1:33" ht="12.75" customHeight="1" x14ac:dyDescent="0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</row>
    <row r="154" spans="1:33" ht="12.75" customHeight="1" x14ac:dyDescent="0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</row>
    <row r="155" spans="1:33" ht="12.75" customHeight="1" x14ac:dyDescent="0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1:33" ht="12.75" customHeight="1" x14ac:dyDescent="0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1:33" ht="12.75" customHeight="1" x14ac:dyDescent="0.2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1:33" ht="12.75" customHeight="1" x14ac:dyDescent="0.2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1:33" ht="12.75" customHeight="1" x14ac:dyDescent="0.2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1:33" ht="12.75" customHeight="1" x14ac:dyDescent="0.2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</row>
    <row r="161" spans="1:33" ht="12.75" customHeight="1" x14ac:dyDescent="0.2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</row>
    <row r="162" spans="1:33" ht="12.75" customHeight="1" x14ac:dyDescent="0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</row>
    <row r="163" spans="1:33" ht="12.75" customHeight="1" x14ac:dyDescent="0.2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</row>
    <row r="164" spans="1:33" ht="12.75" customHeight="1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</row>
    <row r="165" spans="1:33" ht="12.75" customHeight="1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</row>
    <row r="166" spans="1:33" ht="12.75" customHeight="1" x14ac:dyDescent="0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</row>
    <row r="167" spans="1:33" ht="12.75" customHeight="1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</row>
    <row r="168" spans="1:33" ht="12.75" customHeight="1" x14ac:dyDescent="0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</row>
    <row r="169" spans="1:33" ht="12.75" customHeight="1" x14ac:dyDescent="0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</row>
    <row r="170" spans="1:33" ht="12.75" customHeight="1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</row>
    <row r="171" spans="1:33" ht="12.75" customHeight="1" x14ac:dyDescent="0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</row>
    <row r="172" spans="1:33" ht="12.75" customHeight="1" x14ac:dyDescent="0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</row>
    <row r="173" spans="1:33" ht="12.75" customHeight="1" x14ac:dyDescent="0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</row>
    <row r="174" spans="1:33" ht="12.75" customHeight="1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</row>
    <row r="175" spans="1:33" ht="12.75" customHeight="1" x14ac:dyDescent="0.2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</row>
    <row r="176" spans="1:33" ht="12.75" customHeight="1" x14ac:dyDescent="0.2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</row>
    <row r="177" spans="1:33" ht="12.75" customHeight="1" x14ac:dyDescent="0.2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</row>
    <row r="178" spans="1:33" ht="12.75" customHeight="1" x14ac:dyDescent="0.2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</row>
    <row r="179" spans="1:33" ht="12.75" customHeight="1" x14ac:dyDescent="0.2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</row>
    <row r="180" spans="1:33" ht="12.75" customHeight="1" x14ac:dyDescent="0.2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</row>
    <row r="181" spans="1:33" ht="12.75" customHeight="1" x14ac:dyDescent="0.2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</row>
    <row r="182" spans="1:33" ht="12.75" customHeight="1" x14ac:dyDescent="0.2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</row>
    <row r="183" spans="1:33" ht="12.75" customHeight="1" x14ac:dyDescent="0.2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</row>
    <row r="184" spans="1:33" ht="12.75" customHeight="1" x14ac:dyDescent="0.2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</row>
    <row r="185" spans="1:33" ht="12.75" customHeight="1" x14ac:dyDescent="0.2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</row>
    <row r="186" spans="1:33" ht="12.75" customHeight="1" x14ac:dyDescent="0.2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</row>
    <row r="187" spans="1:33" ht="12.75" customHeight="1" x14ac:dyDescent="0.2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</row>
    <row r="188" spans="1:33" ht="12.75" customHeight="1" x14ac:dyDescent="0.2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</row>
    <row r="189" spans="1:33" ht="12.75" customHeight="1" x14ac:dyDescent="0.2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</row>
    <row r="190" spans="1:33" ht="12.75" customHeight="1" x14ac:dyDescent="0.2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</row>
    <row r="191" spans="1:33" ht="12.75" customHeight="1" x14ac:dyDescent="0.2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</row>
    <row r="192" spans="1:33" ht="12.75" customHeight="1" x14ac:dyDescent="0.2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</row>
    <row r="193" spans="1:33" ht="12.75" customHeight="1" x14ac:dyDescent="0.2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</row>
    <row r="194" spans="1:33" ht="12.75" customHeight="1" x14ac:dyDescent="0.2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</row>
    <row r="195" spans="1:33" ht="12.75" customHeight="1" x14ac:dyDescent="0.2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</row>
    <row r="196" spans="1:33" ht="12.75" customHeight="1" x14ac:dyDescent="0.2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</row>
    <row r="197" spans="1:33" ht="12.75" customHeight="1" x14ac:dyDescent="0.2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</row>
    <row r="198" spans="1:33" ht="12.75" customHeight="1" x14ac:dyDescent="0.2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</row>
    <row r="199" spans="1:33" ht="12.75" customHeight="1" x14ac:dyDescent="0.2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</row>
    <row r="200" spans="1:33" ht="12.75" customHeight="1" x14ac:dyDescent="0.2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</row>
    <row r="201" spans="1:33" ht="12.75" customHeight="1" x14ac:dyDescent="0.2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</row>
    <row r="202" spans="1:33" ht="12.75" customHeight="1" x14ac:dyDescent="0.2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</row>
    <row r="203" spans="1:33" ht="12.75" customHeight="1" x14ac:dyDescent="0.2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</row>
    <row r="204" spans="1:33" ht="12.75" customHeight="1" x14ac:dyDescent="0.2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</row>
    <row r="205" spans="1:33" ht="12.75" customHeight="1" x14ac:dyDescent="0.2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</row>
    <row r="206" spans="1:33" ht="12.75" customHeight="1" x14ac:dyDescent="0.2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</row>
    <row r="207" spans="1:33" ht="12.75" customHeight="1" x14ac:dyDescent="0.2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</row>
    <row r="208" spans="1:33" ht="12.75" customHeight="1" x14ac:dyDescent="0.2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</row>
    <row r="209" spans="1:33" ht="12.75" customHeight="1" x14ac:dyDescent="0.2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</row>
    <row r="210" spans="1:33" ht="12.75" customHeight="1" x14ac:dyDescent="0.2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</row>
    <row r="211" spans="1:33" ht="12.75" customHeight="1" x14ac:dyDescent="0.2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</row>
    <row r="212" spans="1:33" ht="12.75" customHeight="1" x14ac:dyDescent="0.2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</row>
    <row r="213" spans="1:33" ht="12.75" customHeight="1" x14ac:dyDescent="0.2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</row>
    <row r="214" spans="1:33" ht="12.75" customHeight="1" x14ac:dyDescent="0.2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</row>
    <row r="215" spans="1:33" ht="12.75" customHeight="1" x14ac:dyDescent="0.2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</row>
    <row r="216" spans="1:33" ht="12.75" customHeight="1" x14ac:dyDescent="0.2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</row>
    <row r="217" spans="1:33" ht="12.75" customHeight="1" x14ac:dyDescent="0.2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</row>
    <row r="218" spans="1:33" ht="12.75" customHeight="1" x14ac:dyDescent="0.2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</row>
    <row r="219" spans="1:33" ht="12.75" customHeight="1" x14ac:dyDescent="0.2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</row>
    <row r="220" spans="1:33" ht="12.75" customHeight="1" x14ac:dyDescent="0.2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</row>
    <row r="221" spans="1:33" ht="12.75" customHeight="1" x14ac:dyDescent="0.2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</row>
    <row r="222" spans="1:33" ht="12.75" customHeight="1" x14ac:dyDescent="0.2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</row>
    <row r="223" spans="1:33" ht="12.75" customHeight="1" x14ac:dyDescent="0.2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</row>
    <row r="224" spans="1:33" ht="12.75" customHeight="1" x14ac:dyDescent="0.2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</row>
    <row r="225" spans="1:33" ht="12.75" customHeight="1" x14ac:dyDescent="0.2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</row>
    <row r="226" spans="1:33" ht="12.75" customHeight="1" x14ac:dyDescent="0.2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</row>
    <row r="227" spans="1:33" ht="12.75" customHeight="1" x14ac:dyDescent="0.2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</row>
    <row r="228" spans="1:33" ht="12.75" customHeight="1" x14ac:dyDescent="0.2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</row>
    <row r="229" spans="1:33" ht="12.75" customHeight="1" x14ac:dyDescent="0.2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</row>
    <row r="230" spans="1:33" ht="12.75" customHeight="1" x14ac:dyDescent="0.2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</row>
    <row r="231" spans="1:33" ht="12.75" customHeight="1" x14ac:dyDescent="0.2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</row>
    <row r="232" spans="1:33" ht="12.75" customHeight="1" x14ac:dyDescent="0.2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</row>
    <row r="233" spans="1:33" ht="12.75" customHeight="1" x14ac:dyDescent="0.2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</row>
    <row r="234" spans="1:33" ht="12.75" customHeight="1" x14ac:dyDescent="0.2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</row>
    <row r="235" spans="1:33" ht="12.75" customHeight="1" x14ac:dyDescent="0.2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</row>
    <row r="236" spans="1:33" ht="12.75" customHeight="1" x14ac:dyDescent="0.2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</row>
    <row r="237" spans="1:33" ht="12.75" customHeight="1" x14ac:dyDescent="0.2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</row>
    <row r="238" spans="1:33" ht="12.75" customHeight="1" x14ac:dyDescent="0.2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</row>
    <row r="239" spans="1:33" ht="12.75" customHeight="1" x14ac:dyDescent="0.2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</row>
    <row r="240" spans="1:33" ht="12.75" customHeight="1" x14ac:dyDescent="0.2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</row>
    <row r="241" spans="1:33" ht="12.75" customHeight="1" x14ac:dyDescent="0.2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</row>
    <row r="242" spans="1:33" ht="12.75" customHeight="1" x14ac:dyDescent="0.2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</row>
    <row r="243" spans="1:33" ht="12.75" customHeight="1" x14ac:dyDescent="0.2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</row>
    <row r="244" spans="1:33" ht="12.75" customHeight="1" x14ac:dyDescent="0.2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</row>
    <row r="245" spans="1:33" ht="12.75" customHeight="1" x14ac:dyDescent="0.2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</row>
    <row r="246" spans="1:33" ht="12.75" customHeight="1" x14ac:dyDescent="0.2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</row>
    <row r="247" spans="1:33" ht="12.75" customHeight="1" x14ac:dyDescent="0.2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</row>
    <row r="248" spans="1:33" ht="12.75" customHeight="1" x14ac:dyDescent="0.2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</row>
    <row r="249" spans="1:33" ht="12.75" customHeight="1" x14ac:dyDescent="0.2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</row>
    <row r="250" spans="1:33" ht="12.75" customHeight="1" x14ac:dyDescent="0.2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</row>
    <row r="251" spans="1:33" ht="12.75" customHeight="1" x14ac:dyDescent="0.2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</row>
    <row r="252" spans="1:33" ht="12.75" customHeight="1" x14ac:dyDescent="0.2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</row>
    <row r="253" spans="1:33" ht="12.75" customHeight="1" x14ac:dyDescent="0.2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</row>
    <row r="254" spans="1:33" ht="12.75" customHeight="1" x14ac:dyDescent="0.2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</row>
    <row r="255" spans="1:33" ht="12.75" customHeight="1" x14ac:dyDescent="0.2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</row>
    <row r="256" spans="1:33" ht="12.75" customHeight="1" x14ac:dyDescent="0.2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</row>
    <row r="257" spans="1:33" ht="12.75" customHeight="1" x14ac:dyDescent="0.2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</row>
    <row r="258" spans="1:33" ht="12.75" customHeight="1" x14ac:dyDescent="0.2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</row>
    <row r="259" spans="1:33" ht="12.75" customHeight="1" x14ac:dyDescent="0.2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</row>
    <row r="260" spans="1:33" ht="12.75" customHeight="1" x14ac:dyDescent="0.2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</row>
    <row r="261" spans="1:33" ht="12.75" customHeight="1" x14ac:dyDescent="0.2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</row>
    <row r="262" spans="1:33" ht="12.75" customHeight="1" x14ac:dyDescent="0.2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</row>
    <row r="263" spans="1:33" ht="12.75" customHeight="1" x14ac:dyDescent="0.2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</row>
    <row r="264" spans="1:33" ht="12.75" customHeight="1" x14ac:dyDescent="0.2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</row>
    <row r="265" spans="1:33" ht="12.75" customHeight="1" x14ac:dyDescent="0.2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</row>
    <row r="266" spans="1:33" ht="12.75" customHeight="1" x14ac:dyDescent="0.2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</row>
    <row r="267" spans="1:33" ht="12.75" customHeight="1" x14ac:dyDescent="0.2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</row>
    <row r="268" spans="1:33" ht="12.75" customHeight="1" x14ac:dyDescent="0.2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</row>
    <row r="269" spans="1:33" ht="12.75" customHeight="1" x14ac:dyDescent="0.2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</row>
    <row r="270" spans="1:33" ht="12.75" customHeight="1" x14ac:dyDescent="0.2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</row>
    <row r="271" spans="1:33" ht="12.75" customHeight="1" x14ac:dyDescent="0.2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</row>
    <row r="272" spans="1:33" ht="12.75" customHeight="1" x14ac:dyDescent="0.2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</row>
    <row r="273" spans="1:33" ht="12.75" customHeight="1" x14ac:dyDescent="0.2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</row>
    <row r="274" spans="1:33" ht="12.75" customHeight="1" x14ac:dyDescent="0.2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</row>
    <row r="275" spans="1:33" ht="12.75" customHeight="1" x14ac:dyDescent="0.2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</row>
    <row r="276" spans="1:33" ht="12.75" customHeight="1" x14ac:dyDescent="0.2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</row>
    <row r="277" spans="1:33" ht="12.75" customHeight="1" x14ac:dyDescent="0.2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</row>
    <row r="278" spans="1:33" ht="12.75" customHeight="1" x14ac:dyDescent="0.2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</row>
    <row r="279" spans="1:33" ht="12.75" customHeight="1" x14ac:dyDescent="0.2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</row>
    <row r="280" spans="1:33" ht="12.75" customHeight="1" x14ac:dyDescent="0.2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</row>
    <row r="281" spans="1:33" ht="12.75" customHeight="1" x14ac:dyDescent="0.2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</row>
    <row r="282" spans="1:33" ht="12.75" customHeight="1" x14ac:dyDescent="0.2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</row>
    <row r="283" spans="1:33" ht="12.75" customHeight="1" x14ac:dyDescent="0.2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</row>
    <row r="284" spans="1:33" ht="12.75" customHeight="1" x14ac:dyDescent="0.2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</row>
    <row r="285" spans="1:33" ht="12.75" customHeight="1" x14ac:dyDescent="0.2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</row>
    <row r="286" spans="1:33" ht="12.75" customHeight="1" x14ac:dyDescent="0.2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</row>
    <row r="287" spans="1:33" ht="12.75" customHeight="1" x14ac:dyDescent="0.2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</row>
    <row r="288" spans="1:33" ht="12.75" customHeight="1" x14ac:dyDescent="0.2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</row>
    <row r="289" spans="1:33" ht="12.75" customHeight="1" x14ac:dyDescent="0.2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</row>
    <row r="290" spans="1:33" ht="12.75" customHeight="1" x14ac:dyDescent="0.2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</row>
    <row r="291" spans="1:33" ht="12.75" customHeight="1" x14ac:dyDescent="0.2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</row>
    <row r="292" spans="1:33" ht="12.75" customHeight="1" x14ac:dyDescent="0.2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</row>
    <row r="293" spans="1:33" ht="12.75" customHeight="1" x14ac:dyDescent="0.2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</row>
    <row r="294" spans="1:33" ht="12.75" customHeight="1" x14ac:dyDescent="0.2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</row>
    <row r="295" spans="1:33" ht="12.75" customHeight="1" x14ac:dyDescent="0.2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</row>
    <row r="296" spans="1:33" ht="12.75" customHeight="1" x14ac:dyDescent="0.2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</row>
    <row r="297" spans="1:33" ht="12.75" customHeight="1" x14ac:dyDescent="0.2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</row>
    <row r="298" spans="1:33" ht="12.75" customHeight="1" x14ac:dyDescent="0.2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</row>
    <row r="299" spans="1:33" ht="12.75" customHeight="1" x14ac:dyDescent="0.2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</row>
    <row r="300" spans="1:33" ht="12.75" customHeight="1" x14ac:dyDescent="0.2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</row>
    <row r="301" spans="1:33" ht="12.75" customHeight="1" x14ac:dyDescent="0.2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</row>
    <row r="302" spans="1:33" ht="12.75" customHeight="1" x14ac:dyDescent="0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</row>
    <row r="303" spans="1:33" ht="12.75" customHeight="1" x14ac:dyDescent="0.2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</row>
    <row r="304" spans="1:33" ht="12.75" customHeight="1" x14ac:dyDescent="0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</row>
    <row r="305" spans="1:33" ht="12.75" customHeight="1" x14ac:dyDescent="0.2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</row>
    <row r="306" spans="1:33" ht="12.75" customHeight="1" x14ac:dyDescent="0.2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</row>
    <row r="307" spans="1:33" ht="12.75" customHeight="1" x14ac:dyDescent="0.2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</row>
    <row r="308" spans="1:33" ht="12.75" customHeight="1" x14ac:dyDescent="0.2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</row>
    <row r="309" spans="1:33" ht="12.75" customHeight="1" x14ac:dyDescent="0.2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</row>
    <row r="310" spans="1:33" ht="12.75" customHeight="1" x14ac:dyDescent="0.2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</row>
    <row r="311" spans="1:33" ht="12.75" customHeight="1" x14ac:dyDescent="0.2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</row>
    <row r="312" spans="1:33" ht="12.75" customHeight="1" x14ac:dyDescent="0.2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</row>
    <row r="313" spans="1:33" ht="12.75" customHeight="1" x14ac:dyDescent="0.2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</row>
    <row r="314" spans="1:33" ht="12.75" customHeight="1" x14ac:dyDescent="0.2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</row>
    <row r="315" spans="1:33" ht="12.75" customHeight="1" x14ac:dyDescent="0.2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</row>
    <row r="316" spans="1:33" ht="12.75" customHeight="1" x14ac:dyDescent="0.2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</row>
    <row r="317" spans="1:33" ht="12.75" customHeight="1" x14ac:dyDescent="0.2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</row>
    <row r="318" spans="1:33" ht="12.75" customHeight="1" x14ac:dyDescent="0.2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</row>
    <row r="319" spans="1:33" ht="12.75" customHeight="1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</row>
    <row r="320" spans="1:33" ht="12.75" customHeight="1" x14ac:dyDescent="0.2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</row>
    <row r="321" spans="1:33" ht="12.75" customHeight="1" x14ac:dyDescent="0.2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</row>
    <row r="322" spans="1:33" ht="12.75" customHeight="1" x14ac:dyDescent="0.2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</row>
    <row r="323" spans="1:33" ht="12.75" customHeight="1" x14ac:dyDescent="0.2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</row>
    <row r="324" spans="1:33" ht="12.75" customHeight="1" x14ac:dyDescent="0.2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</row>
    <row r="325" spans="1:33" ht="12.75" customHeight="1" x14ac:dyDescent="0.2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</row>
    <row r="326" spans="1:33" ht="12.75" customHeight="1" x14ac:dyDescent="0.2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</row>
    <row r="327" spans="1:33" ht="12.75" customHeight="1" x14ac:dyDescent="0.2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</row>
    <row r="328" spans="1:33" ht="12.75" customHeight="1" x14ac:dyDescent="0.2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</row>
    <row r="329" spans="1:33" ht="12.75" customHeight="1" x14ac:dyDescent="0.2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</row>
    <row r="330" spans="1:33" ht="12.75" customHeight="1" x14ac:dyDescent="0.2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</row>
    <row r="331" spans="1:33" ht="12.75" customHeight="1" x14ac:dyDescent="0.2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</row>
    <row r="332" spans="1:33" ht="12.75" customHeight="1" x14ac:dyDescent="0.2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</row>
    <row r="333" spans="1:33" ht="12.75" customHeight="1" x14ac:dyDescent="0.2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</row>
    <row r="334" spans="1:33" ht="12.75" customHeight="1" x14ac:dyDescent="0.2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</row>
    <row r="335" spans="1:33" ht="12.75" customHeight="1" x14ac:dyDescent="0.2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</row>
    <row r="336" spans="1:33" ht="12.75" customHeight="1" x14ac:dyDescent="0.2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</row>
    <row r="337" spans="1:33" ht="12.75" customHeight="1" x14ac:dyDescent="0.2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</row>
    <row r="338" spans="1:33" ht="12.75" customHeight="1" x14ac:dyDescent="0.2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</row>
    <row r="339" spans="1:33" ht="12.75" customHeight="1" x14ac:dyDescent="0.2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</row>
    <row r="340" spans="1:33" ht="12.75" customHeight="1" x14ac:dyDescent="0.2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</row>
    <row r="341" spans="1:33" ht="12.75" customHeight="1" x14ac:dyDescent="0.2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</row>
    <row r="342" spans="1:33" ht="12.75" customHeight="1" x14ac:dyDescent="0.2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</row>
    <row r="343" spans="1:33" ht="12.75" customHeight="1" x14ac:dyDescent="0.2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</row>
    <row r="344" spans="1:33" ht="12.75" customHeight="1" x14ac:dyDescent="0.2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</row>
    <row r="345" spans="1:33" ht="12.75" customHeight="1" x14ac:dyDescent="0.2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</row>
    <row r="346" spans="1:33" ht="12.75" customHeight="1" x14ac:dyDescent="0.2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</row>
    <row r="347" spans="1:33" ht="12.75" customHeight="1" x14ac:dyDescent="0.2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</row>
    <row r="348" spans="1:33" ht="12.75" customHeight="1" x14ac:dyDescent="0.2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</row>
    <row r="349" spans="1:33" ht="12.75" customHeight="1" x14ac:dyDescent="0.2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</row>
    <row r="350" spans="1:33" ht="12.75" customHeight="1" x14ac:dyDescent="0.2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</row>
    <row r="351" spans="1:33" ht="12.75" customHeight="1" x14ac:dyDescent="0.2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</row>
    <row r="352" spans="1:33" ht="12.75" customHeight="1" x14ac:dyDescent="0.2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</row>
    <row r="353" spans="1:33" ht="12.75" customHeight="1" x14ac:dyDescent="0.2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</row>
    <row r="354" spans="1:33" ht="12.75" customHeight="1" x14ac:dyDescent="0.2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</row>
    <row r="355" spans="1:33" ht="12.75" customHeight="1" x14ac:dyDescent="0.2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</row>
    <row r="356" spans="1:33" ht="12.75" customHeight="1" x14ac:dyDescent="0.2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</row>
    <row r="357" spans="1:33" ht="12.75" customHeight="1" x14ac:dyDescent="0.2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</row>
    <row r="358" spans="1:33" ht="12.75" customHeight="1" x14ac:dyDescent="0.2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</row>
    <row r="359" spans="1:33" ht="12.75" customHeight="1" x14ac:dyDescent="0.2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</row>
    <row r="360" spans="1:33" ht="12.75" customHeight="1" x14ac:dyDescent="0.2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</row>
    <row r="361" spans="1:33" ht="12.75" customHeight="1" x14ac:dyDescent="0.2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</row>
    <row r="362" spans="1:33" ht="12.75" customHeight="1" x14ac:dyDescent="0.2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</row>
    <row r="363" spans="1:33" ht="12.75" customHeight="1" x14ac:dyDescent="0.2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</row>
    <row r="364" spans="1:33" ht="12.75" customHeight="1" x14ac:dyDescent="0.2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</row>
    <row r="365" spans="1:33" ht="12.75" customHeight="1" x14ac:dyDescent="0.2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</row>
    <row r="366" spans="1:33" ht="12.75" customHeight="1" x14ac:dyDescent="0.2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</row>
    <row r="367" spans="1:33" ht="12.75" customHeight="1" x14ac:dyDescent="0.2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</row>
    <row r="368" spans="1:33" ht="12.75" customHeight="1" x14ac:dyDescent="0.2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</row>
    <row r="369" spans="1:33" ht="12.75" customHeight="1" x14ac:dyDescent="0.2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</row>
    <row r="370" spans="1:33" ht="12.75" customHeight="1" x14ac:dyDescent="0.2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</row>
    <row r="371" spans="1:33" ht="12.75" customHeight="1" x14ac:dyDescent="0.2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</row>
    <row r="372" spans="1:33" ht="12.75" customHeight="1" x14ac:dyDescent="0.2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</row>
    <row r="373" spans="1:33" ht="12.75" customHeight="1" x14ac:dyDescent="0.2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</row>
    <row r="374" spans="1:33" ht="12.75" customHeight="1" x14ac:dyDescent="0.2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</row>
    <row r="375" spans="1:33" ht="12.75" customHeight="1" x14ac:dyDescent="0.2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</row>
    <row r="376" spans="1:33" ht="12.75" customHeight="1" x14ac:dyDescent="0.2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</row>
    <row r="377" spans="1:33" ht="12.75" customHeight="1" x14ac:dyDescent="0.2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</row>
    <row r="378" spans="1:33" ht="12.75" customHeight="1" x14ac:dyDescent="0.2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</row>
    <row r="379" spans="1:33" ht="12.75" customHeight="1" x14ac:dyDescent="0.2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</row>
    <row r="380" spans="1:33" ht="12.75" customHeight="1" x14ac:dyDescent="0.2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</row>
    <row r="381" spans="1:33" ht="12.75" customHeight="1" x14ac:dyDescent="0.2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</row>
    <row r="382" spans="1:33" ht="12.75" customHeight="1" x14ac:dyDescent="0.2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</row>
    <row r="383" spans="1:33" ht="12.75" customHeight="1" x14ac:dyDescent="0.2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</row>
    <row r="384" spans="1:33" ht="12.75" customHeight="1" x14ac:dyDescent="0.2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</row>
    <row r="385" spans="1:33" ht="12.75" customHeight="1" x14ac:dyDescent="0.2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</row>
    <row r="386" spans="1:33" ht="12.75" customHeight="1" x14ac:dyDescent="0.2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</row>
    <row r="387" spans="1:33" ht="12.75" customHeight="1" x14ac:dyDescent="0.2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</row>
    <row r="388" spans="1:33" ht="12.75" customHeight="1" x14ac:dyDescent="0.2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</row>
    <row r="389" spans="1:33" ht="12.75" customHeight="1" x14ac:dyDescent="0.2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</row>
    <row r="390" spans="1:33" ht="12.75" customHeight="1" x14ac:dyDescent="0.2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</row>
    <row r="391" spans="1:33" ht="12.75" customHeight="1" x14ac:dyDescent="0.2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</row>
    <row r="392" spans="1:33" ht="12.75" customHeight="1" x14ac:dyDescent="0.2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</row>
    <row r="393" spans="1:33" ht="12.75" customHeight="1" x14ac:dyDescent="0.2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</row>
    <row r="394" spans="1:33" ht="12.75" customHeight="1" x14ac:dyDescent="0.2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</row>
    <row r="395" spans="1:33" ht="12.75" customHeight="1" x14ac:dyDescent="0.2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</row>
    <row r="396" spans="1:33" ht="12.75" customHeight="1" x14ac:dyDescent="0.2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</row>
    <row r="397" spans="1:33" ht="12.75" customHeight="1" x14ac:dyDescent="0.2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</row>
    <row r="398" spans="1:33" ht="12.75" customHeight="1" x14ac:dyDescent="0.2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</row>
    <row r="399" spans="1:33" ht="12.75" customHeight="1" x14ac:dyDescent="0.2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</row>
    <row r="400" spans="1:33" ht="12.75" customHeight="1" x14ac:dyDescent="0.2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</row>
    <row r="401" spans="1:33" ht="12.75" customHeight="1" x14ac:dyDescent="0.2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</row>
    <row r="402" spans="1:33" ht="12.75" customHeight="1" x14ac:dyDescent="0.2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</row>
    <row r="403" spans="1:33" ht="12.75" customHeight="1" x14ac:dyDescent="0.2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</row>
    <row r="404" spans="1:33" ht="12.75" customHeight="1" x14ac:dyDescent="0.2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</row>
    <row r="405" spans="1:33" ht="12.75" customHeight="1" x14ac:dyDescent="0.2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</row>
    <row r="406" spans="1:33" ht="12.75" customHeight="1" x14ac:dyDescent="0.2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</row>
    <row r="407" spans="1:33" ht="12.75" customHeight="1" x14ac:dyDescent="0.2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</row>
    <row r="408" spans="1:33" ht="12.75" customHeight="1" x14ac:dyDescent="0.2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</row>
    <row r="409" spans="1:33" ht="12.75" customHeight="1" x14ac:dyDescent="0.2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</row>
    <row r="410" spans="1:33" ht="12.75" customHeight="1" x14ac:dyDescent="0.2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</row>
    <row r="411" spans="1:33" ht="12.75" customHeight="1" x14ac:dyDescent="0.2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</row>
    <row r="412" spans="1:33" ht="12.75" customHeight="1" x14ac:dyDescent="0.2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</row>
    <row r="413" spans="1:33" ht="12.75" customHeight="1" x14ac:dyDescent="0.2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</row>
    <row r="414" spans="1:33" ht="12.75" customHeight="1" x14ac:dyDescent="0.2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</row>
    <row r="415" spans="1:33" ht="12.75" customHeight="1" x14ac:dyDescent="0.2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</row>
    <row r="416" spans="1:33" ht="12.75" customHeight="1" x14ac:dyDescent="0.2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</row>
    <row r="417" spans="1:33" ht="12.75" customHeight="1" x14ac:dyDescent="0.2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</row>
    <row r="418" spans="1:33" ht="12.75" customHeight="1" x14ac:dyDescent="0.2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</row>
    <row r="419" spans="1:33" ht="12.75" customHeight="1" x14ac:dyDescent="0.2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</row>
    <row r="420" spans="1:33" ht="12.75" customHeight="1" x14ac:dyDescent="0.2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</row>
    <row r="421" spans="1:33" ht="12.75" customHeight="1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</row>
    <row r="422" spans="1:33" ht="12.75" customHeight="1" x14ac:dyDescent="0.2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</row>
    <row r="423" spans="1:33" ht="12.75" customHeight="1" x14ac:dyDescent="0.2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</row>
    <row r="424" spans="1:33" ht="12.75" customHeight="1" x14ac:dyDescent="0.2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</row>
    <row r="425" spans="1:33" ht="12.75" customHeight="1" x14ac:dyDescent="0.2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</row>
    <row r="426" spans="1:33" ht="12.75" customHeight="1" x14ac:dyDescent="0.2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</row>
    <row r="427" spans="1:33" ht="12.75" customHeight="1" x14ac:dyDescent="0.2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</row>
    <row r="428" spans="1:33" ht="12.75" customHeight="1" x14ac:dyDescent="0.2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</row>
    <row r="429" spans="1:33" ht="12.75" customHeight="1" x14ac:dyDescent="0.2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</row>
    <row r="430" spans="1:33" ht="12.75" customHeight="1" x14ac:dyDescent="0.2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</row>
    <row r="431" spans="1:33" ht="12.75" customHeight="1" x14ac:dyDescent="0.2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</row>
    <row r="432" spans="1:33" ht="12.75" customHeight="1" x14ac:dyDescent="0.2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</row>
    <row r="433" spans="1:33" ht="12.75" customHeight="1" x14ac:dyDescent="0.2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</row>
    <row r="434" spans="1:33" ht="12.75" customHeight="1" x14ac:dyDescent="0.2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</row>
    <row r="435" spans="1:33" ht="12.75" customHeight="1" x14ac:dyDescent="0.2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</row>
    <row r="436" spans="1:33" ht="12.75" customHeight="1" x14ac:dyDescent="0.2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</row>
    <row r="437" spans="1:33" ht="12.75" customHeight="1" x14ac:dyDescent="0.2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</row>
    <row r="438" spans="1:33" ht="12.75" customHeight="1" x14ac:dyDescent="0.2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</row>
    <row r="439" spans="1:33" ht="12.75" customHeight="1" x14ac:dyDescent="0.2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</row>
    <row r="440" spans="1:33" ht="12.75" customHeight="1" x14ac:dyDescent="0.2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</row>
    <row r="441" spans="1:33" ht="12.75" customHeight="1" x14ac:dyDescent="0.2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</row>
    <row r="442" spans="1:33" ht="12.75" customHeight="1" x14ac:dyDescent="0.2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</row>
    <row r="443" spans="1:33" ht="12.75" customHeight="1" x14ac:dyDescent="0.2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</row>
    <row r="444" spans="1:33" ht="12.75" customHeight="1" x14ac:dyDescent="0.2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</row>
    <row r="445" spans="1:33" ht="12.75" customHeight="1" x14ac:dyDescent="0.2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</row>
    <row r="446" spans="1:33" ht="12.75" customHeight="1" x14ac:dyDescent="0.2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</row>
    <row r="447" spans="1:33" ht="12.75" customHeight="1" x14ac:dyDescent="0.2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</row>
    <row r="448" spans="1:33" ht="12.75" customHeight="1" x14ac:dyDescent="0.2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</row>
    <row r="449" spans="1:33" ht="12.75" customHeight="1" x14ac:dyDescent="0.2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</row>
    <row r="450" spans="1:33" ht="12.75" customHeight="1" x14ac:dyDescent="0.2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</row>
    <row r="451" spans="1:33" ht="12.75" customHeight="1" x14ac:dyDescent="0.2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</row>
    <row r="452" spans="1:33" ht="12.75" customHeight="1" x14ac:dyDescent="0.2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</row>
    <row r="453" spans="1:33" ht="12.75" customHeight="1" x14ac:dyDescent="0.2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</row>
    <row r="454" spans="1:33" ht="12.75" customHeight="1" x14ac:dyDescent="0.2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</row>
    <row r="455" spans="1:33" ht="12.75" customHeight="1" x14ac:dyDescent="0.2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</row>
    <row r="456" spans="1:33" ht="12.75" customHeight="1" x14ac:dyDescent="0.2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</row>
    <row r="457" spans="1:33" ht="12.75" customHeight="1" x14ac:dyDescent="0.2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</row>
    <row r="458" spans="1:33" ht="12.75" customHeight="1" x14ac:dyDescent="0.2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</row>
    <row r="459" spans="1:33" ht="12.75" customHeight="1" x14ac:dyDescent="0.2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</row>
    <row r="460" spans="1:33" ht="12.75" customHeight="1" x14ac:dyDescent="0.2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</row>
    <row r="461" spans="1:33" ht="12.75" customHeight="1" x14ac:dyDescent="0.2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</row>
    <row r="462" spans="1:33" ht="12.75" customHeight="1" x14ac:dyDescent="0.2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</row>
    <row r="463" spans="1:33" ht="12.75" customHeight="1" x14ac:dyDescent="0.2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</row>
    <row r="464" spans="1:33" ht="12.75" customHeight="1" x14ac:dyDescent="0.2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</row>
    <row r="465" spans="1:33" ht="12.75" customHeight="1" x14ac:dyDescent="0.2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</row>
    <row r="466" spans="1:33" ht="12.75" customHeight="1" x14ac:dyDescent="0.2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</row>
    <row r="467" spans="1:33" ht="12.75" customHeight="1" x14ac:dyDescent="0.2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</row>
    <row r="468" spans="1:33" ht="12.75" customHeight="1" x14ac:dyDescent="0.2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</row>
    <row r="469" spans="1:33" ht="12.75" customHeight="1" x14ac:dyDescent="0.2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</row>
    <row r="470" spans="1:33" ht="12.75" customHeight="1" x14ac:dyDescent="0.2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</row>
    <row r="471" spans="1:33" ht="12.75" customHeight="1" x14ac:dyDescent="0.2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</row>
    <row r="472" spans="1:33" ht="12.75" customHeight="1" x14ac:dyDescent="0.2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</row>
    <row r="473" spans="1:33" ht="12.75" customHeight="1" x14ac:dyDescent="0.2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</row>
    <row r="474" spans="1:33" ht="12.75" customHeight="1" x14ac:dyDescent="0.2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</row>
    <row r="475" spans="1:33" ht="12.75" customHeight="1" x14ac:dyDescent="0.2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</row>
    <row r="476" spans="1:33" ht="12.75" customHeight="1" x14ac:dyDescent="0.2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</row>
    <row r="477" spans="1:33" ht="12.75" customHeight="1" x14ac:dyDescent="0.2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</row>
    <row r="478" spans="1:33" ht="12.75" customHeight="1" x14ac:dyDescent="0.2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</row>
    <row r="479" spans="1:33" ht="12.75" customHeight="1" x14ac:dyDescent="0.2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</row>
    <row r="480" spans="1:33" ht="12.75" customHeight="1" x14ac:dyDescent="0.2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</row>
    <row r="481" spans="1:33" ht="12.75" customHeight="1" x14ac:dyDescent="0.2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</row>
    <row r="482" spans="1:33" ht="12.75" customHeight="1" x14ac:dyDescent="0.2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</row>
    <row r="483" spans="1:33" ht="12.75" customHeight="1" x14ac:dyDescent="0.2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</row>
    <row r="484" spans="1:33" ht="12.75" customHeight="1" x14ac:dyDescent="0.2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</row>
    <row r="485" spans="1:33" ht="12.75" customHeight="1" x14ac:dyDescent="0.2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</row>
    <row r="486" spans="1:33" ht="12.75" customHeight="1" x14ac:dyDescent="0.2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</row>
    <row r="487" spans="1:33" ht="12.75" customHeight="1" x14ac:dyDescent="0.2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</row>
    <row r="488" spans="1:33" ht="12.75" customHeight="1" x14ac:dyDescent="0.2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</row>
    <row r="489" spans="1:33" ht="12.75" customHeight="1" x14ac:dyDescent="0.2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</row>
    <row r="490" spans="1:33" ht="12.75" customHeight="1" x14ac:dyDescent="0.2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</row>
    <row r="491" spans="1:33" ht="12.75" customHeight="1" x14ac:dyDescent="0.2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</row>
    <row r="492" spans="1:33" ht="12.75" customHeight="1" x14ac:dyDescent="0.2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</row>
    <row r="493" spans="1:33" ht="12.75" customHeight="1" x14ac:dyDescent="0.2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</row>
    <row r="494" spans="1:33" ht="12.75" customHeight="1" x14ac:dyDescent="0.2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</row>
    <row r="495" spans="1:33" ht="12.75" customHeight="1" x14ac:dyDescent="0.2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</row>
    <row r="496" spans="1:33" ht="12.75" customHeight="1" x14ac:dyDescent="0.2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</row>
    <row r="497" spans="1:33" ht="12.75" customHeight="1" x14ac:dyDescent="0.2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</row>
    <row r="498" spans="1:33" ht="12.75" customHeight="1" x14ac:dyDescent="0.2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</row>
    <row r="499" spans="1:33" ht="12.75" customHeight="1" x14ac:dyDescent="0.2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</row>
    <row r="500" spans="1:33" ht="12.75" customHeight="1" x14ac:dyDescent="0.2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</row>
    <row r="501" spans="1:33" ht="12.75" customHeight="1" x14ac:dyDescent="0.2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</row>
    <row r="502" spans="1:33" ht="12.75" customHeight="1" x14ac:dyDescent="0.2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</row>
    <row r="503" spans="1:33" ht="12.75" customHeight="1" x14ac:dyDescent="0.2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</row>
    <row r="504" spans="1:33" ht="12.75" customHeight="1" x14ac:dyDescent="0.2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</row>
    <row r="505" spans="1:33" ht="12.75" customHeight="1" x14ac:dyDescent="0.2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</row>
    <row r="506" spans="1:33" ht="12.75" customHeight="1" x14ac:dyDescent="0.2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</row>
    <row r="507" spans="1:33" ht="12.75" customHeight="1" x14ac:dyDescent="0.2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</row>
    <row r="508" spans="1:33" ht="12.75" customHeight="1" x14ac:dyDescent="0.2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</row>
    <row r="509" spans="1:33" ht="12.75" customHeight="1" x14ac:dyDescent="0.2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</row>
    <row r="510" spans="1:33" ht="12.75" customHeight="1" x14ac:dyDescent="0.2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</row>
    <row r="511" spans="1:33" ht="12.75" customHeight="1" x14ac:dyDescent="0.2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</row>
    <row r="512" spans="1:33" ht="12.75" customHeight="1" x14ac:dyDescent="0.2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</row>
    <row r="513" spans="1:33" ht="12.75" customHeight="1" x14ac:dyDescent="0.2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</row>
    <row r="514" spans="1:33" ht="12.75" customHeight="1" x14ac:dyDescent="0.2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</row>
    <row r="515" spans="1:33" ht="12.75" customHeight="1" x14ac:dyDescent="0.2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</row>
    <row r="516" spans="1:33" ht="12.75" customHeight="1" x14ac:dyDescent="0.2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</row>
    <row r="517" spans="1:33" ht="12.75" customHeight="1" x14ac:dyDescent="0.2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</row>
    <row r="518" spans="1:33" ht="12.75" customHeight="1" x14ac:dyDescent="0.2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</row>
    <row r="519" spans="1:33" ht="12.75" customHeight="1" x14ac:dyDescent="0.2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</row>
    <row r="520" spans="1:33" ht="12.75" customHeight="1" x14ac:dyDescent="0.2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</row>
    <row r="521" spans="1:33" ht="12.75" customHeight="1" x14ac:dyDescent="0.2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</row>
    <row r="522" spans="1:33" ht="12.75" customHeight="1" x14ac:dyDescent="0.2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</row>
    <row r="523" spans="1:33" ht="12.75" customHeight="1" x14ac:dyDescent="0.2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</row>
    <row r="524" spans="1:33" ht="12.75" customHeight="1" x14ac:dyDescent="0.2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</row>
    <row r="525" spans="1:33" ht="12.75" customHeight="1" x14ac:dyDescent="0.2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</row>
    <row r="526" spans="1:33" ht="12.75" customHeight="1" x14ac:dyDescent="0.2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</row>
    <row r="527" spans="1:33" ht="12.75" customHeight="1" x14ac:dyDescent="0.2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</row>
    <row r="528" spans="1:33" ht="12.75" customHeight="1" x14ac:dyDescent="0.2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</row>
    <row r="529" spans="1:33" ht="12.75" customHeight="1" x14ac:dyDescent="0.2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</row>
    <row r="530" spans="1:33" ht="12.75" customHeight="1" x14ac:dyDescent="0.2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</row>
    <row r="531" spans="1:33" ht="12.75" customHeight="1" x14ac:dyDescent="0.2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</row>
    <row r="532" spans="1:33" ht="12.75" customHeight="1" x14ac:dyDescent="0.2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</row>
    <row r="533" spans="1:33" ht="12.75" customHeight="1" x14ac:dyDescent="0.2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</row>
    <row r="534" spans="1:33" ht="12.75" customHeight="1" x14ac:dyDescent="0.2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</row>
    <row r="535" spans="1:33" ht="12.75" customHeight="1" x14ac:dyDescent="0.2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</row>
    <row r="536" spans="1:33" ht="12.75" customHeight="1" x14ac:dyDescent="0.2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</row>
    <row r="537" spans="1:33" ht="12.75" customHeight="1" x14ac:dyDescent="0.2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</row>
    <row r="538" spans="1:33" ht="12.75" customHeight="1" x14ac:dyDescent="0.2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</row>
    <row r="539" spans="1:33" ht="12.75" customHeight="1" x14ac:dyDescent="0.2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</row>
    <row r="540" spans="1:33" ht="12.75" customHeight="1" x14ac:dyDescent="0.2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</row>
    <row r="541" spans="1:33" ht="12.75" customHeight="1" x14ac:dyDescent="0.2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</row>
    <row r="542" spans="1:33" ht="12.75" customHeight="1" x14ac:dyDescent="0.2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</row>
    <row r="543" spans="1:33" ht="12.75" customHeight="1" x14ac:dyDescent="0.2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</row>
    <row r="544" spans="1:33" ht="12.75" customHeight="1" x14ac:dyDescent="0.2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</row>
    <row r="545" spans="1:33" ht="12.75" customHeight="1" x14ac:dyDescent="0.2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</row>
    <row r="546" spans="1:33" ht="12.75" customHeight="1" x14ac:dyDescent="0.2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</row>
    <row r="547" spans="1:33" ht="12.75" customHeight="1" x14ac:dyDescent="0.2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</row>
    <row r="548" spans="1:33" ht="12.75" customHeight="1" x14ac:dyDescent="0.2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</row>
    <row r="549" spans="1:33" ht="12.75" customHeight="1" x14ac:dyDescent="0.2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</row>
    <row r="550" spans="1:33" ht="12.75" customHeight="1" x14ac:dyDescent="0.2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</row>
    <row r="551" spans="1:33" ht="12.75" customHeight="1" x14ac:dyDescent="0.2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</row>
    <row r="552" spans="1:33" ht="12.75" customHeight="1" x14ac:dyDescent="0.2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</row>
    <row r="553" spans="1:33" ht="12.75" customHeight="1" x14ac:dyDescent="0.2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</row>
    <row r="554" spans="1:33" ht="12.75" customHeight="1" x14ac:dyDescent="0.2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</row>
    <row r="555" spans="1:33" ht="12.75" customHeight="1" x14ac:dyDescent="0.2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</row>
    <row r="556" spans="1:33" ht="12.75" customHeight="1" x14ac:dyDescent="0.2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</row>
    <row r="557" spans="1:33" ht="12.75" customHeight="1" x14ac:dyDescent="0.2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</row>
    <row r="558" spans="1:33" ht="12.75" customHeight="1" x14ac:dyDescent="0.2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</row>
    <row r="559" spans="1:33" ht="12.75" customHeight="1" x14ac:dyDescent="0.2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</row>
    <row r="560" spans="1:33" ht="12.75" customHeight="1" x14ac:dyDescent="0.2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</row>
    <row r="561" spans="1:33" ht="12.75" customHeight="1" x14ac:dyDescent="0.2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</row>
    <row r="562" spans="1:33" ht="12.75" customHeight="1" x14ac:dyDescent="0.2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</row>
    <row r="563" spans="1:33" ht="12.75" customHeight="1" x14ac:dyDescent="0.2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</row>
    <row r="564" spans="1:33" ht="12.75" customHeight="1" x14ac:dyDescent="0.2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</row>
    <row r="565" spans="1:33" ht="12.75" customHeight="1" x14ac:dyDescent="0.2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</row>
    <row r="566" spans="1:33" ht="12.75" customHeight="1" x14ac:dyDescent="0.2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</row>
    <row r="567" spans="1:33" ht="12.75" customHeight="1" x14ac:dyDescent="0.2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</row>
    <row r="568" spans="1:33" ht="12.75" customHeight="1" x14ac:dyDescent="0.2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</row>
    <row r="569" spans="1:33" ht="12.75" customHeight="1" x14ac:dyDescent="0.2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</row>
    <row r="570" spans="1:33" ht="12.75" customHeight="1" x14ac:dyDescent="0.2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</row>
    <row r="571" spans="1:33" ht="12.75" customHeight="1" x14ac:dyDescent="0.2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</row>
    <row r="572" spans="1:33" ht="12.75" customHeight="1" x14ac:dyDescent="0.2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</row>
    <row r="573" spans="1:33" ht="12.75" customHeight="1" x14ac:dyDescent="0.2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</row>
    <row r="574" spans="1:33" ht="12.75" customHeight="1" x14ac:dyDescent="0.2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</row>
    <row r="575" spans="1:33" ht="12.75" customHeight="1" x14ac:dyDescent="0.2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</row>
    <row r="576" spans="1:33" ht="12.75" customHeight="1" x14ac:dyDescent="0.2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</row>
    <row r="577" spans="1:33" ht="12.75" customHeight="1" x14ac:dyDescent="0.2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</row>
    <row r="578" spans="1:33" ht="12.75" customHeight="1" x14ac:dyDescent="0.2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</row>
    <row r="579" spans="1:33" ht="12.75" customHeight="1" x14ac:dyDescent="0.2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</row>
    <row r="580" spans="1:33" ht="12.75" customHeight="1" x14ac:dyDescent="0.2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</row>
    <row r="581" spans="1:33" ht="12.75" customHeight="1" x14ac:dyDescent="0.2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</row>
    <row r="582" spans="1:33" ht="12.75" customHeight="1" x14ac:dyDescent="0.2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</row>
    <row r="583" spans="1:33" ht="12.75" customHeight="1" x14ac:dyDescent="0.2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</row>
    <row r="584" spans="1:33" ht="12.75" customHeight="1" x14ac:dyDescent="0.2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</row>
    <row r="585" spans="1:33" ht="12.75" customHeight="1" x14ac:dyDescent="0.2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</row>
    <row r="586" spans="1:33" ht="12.75" customHeight="1" x14ac:dyDescent="0.2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</row>
    <row r="587" spans="1:33" ht="12.75" customHeight="1" x14ac:dyDescent="0.2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</row>
    <row r="588" spans="1:33" ht="12.75" customHeight="1" x14ac:dyDescent="0.2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</row>
    <row r="589" spans="1:33" ht="12.75" customHeight="1" x14ac:dyDescent="0.2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</row>
    <row r="590" spans="1:33" ht="12.75" customHeight="1" x14ac:dyDescent="0.2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</row>
    <row r="591" spans="1:33" ht="12.75" customHeight="1" x14ac:dyDescent="0.2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</row>
    <row r="592" spans="1:33" ht="12.75" customHeight="1" x14ac:dyDescent="0.2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</row>
    <row r="593" spans="1:33" ht="12.75" customHeight="1" x14ac:dyDescent="0.2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</row>
    <row r="594" spans="1:33" ht="12.75" customHeight="1" x14ac:dyDescent="0.2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</row>
    <row r="595" spans="1:33" ht="12.75" customHeight="1" x14ac:dyDescent="0.2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</row>
    <row r="596" spans="1:33" ht="12.75" customHeight="1" x14ac:dyDescent="0.2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</row>
    <row r="597" spans="1:33" ht="12.75" customHeight="1" x14ac:dyDescent="0.2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</row>
    <row r="598" spans="1:33" ht="12.75" customHeight="1" x14ac:dyDescent="0.2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</row>
    <row r="599" spans="1:33" ht="12.75" customHeight="1" x14ac:dyDescent="0.2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</row>
    <row r="600" spans="1:33" ht="12.75" customHeight="1" x14ac:dyDescent="0.2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</row>
    <row r="601" spans="1:33" ht="12.75" customHeight="1" x14ac:dyDescent="0.2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</row>
    <row r="602" spans="1:33" ht="12.75" customHeight="1" x14ac:dyDescent="0.2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</row>
    <row r="603" spans="1:33" ht="12.75" customHeight="1" x14ac:dyDescent="0.2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</row>
    <row r="604" spans="1:33" ht="12.75" customHeight="1" x14ac:dyDescent="0.2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</row>
    <row r="605" spans="1:33" ht="12.75" customHeight="1" x14ac:dyDescent="0.2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</row>
    <row r="606" spans="1:33" ht="12.75" customHeight="1" x14ac:dyDescent="0.2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</row>
    <row r="607" spans="1:33" ht="12.75" customHeight="1" x14ac:dyDescent="0.2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</row>
    <row r="608" spans="1:33" ht="12.75" customHeight="1" x14ac:dyDescent="0.2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</row>
    <row r="609" spans="1:33" ht="12.75" customHeight="1" x14ac:dyDescent="0.2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</row>
    <row r="610" spans="1:33" ht="12.75" customHeight="1" x14ac:dyDescent="0.2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</row>
    <row r="611" spans="1:33" ht="12.75" customHeight="1" x14ac:dyDescent="0.2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</row>
    <row r="612" spans="1:33" ht="12.75" customHeight="1" x14ac:dyDescent="0.2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</row>
    <row r="613" spans="1:33" ht="12.75" customHeight="1" x14ac:dyDescent="0.2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</row>
    <row r="614" spans="1:33" ht="12.75" customHeight="1" x14ac:dyDescent="0.2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</row>
    <row r="615" spans="1:33" ht="12.75" customHeight="1" x14ac:dyDescent="0.2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</row>
    <row r="616" spans="1:33" ht="12.75" customHeight="1" x14ac:dyDescent="0.2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</row>
    <row r="617" spans="1:33" ht="12.75" customHeight="1" x14ac:dyDescent="0.2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</row>
    <row r="618" spans="1:33" ht="12.75" customHeight="1" x14ac:dyDescent="0.2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</row>
    <row r="619" spans="1:33" ht="12.75" customHeight="1" x14ac:dyDescent="0.2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</row>
    <row r="620" spans="1:33" ht="12.75" customHeight="1" x14ac:dyDescent="0.2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</row>
    <row r="621" spans="1:33" ht="12.75" customHeight="1" x14ac:dyDescent="0.2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</row>
    <row r="622" spans="1:33" ht="12.75" customHeight="1" x14ac:dyDescent="0.2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</row>
    <row r="623" spans="1:33" ht="12.75" customHeight="1" x14ac:dyDescent="0.2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</row>
    <row r="624" spans="1:33" ht="12.75" customHeight="1" x14ac:dyDescent="0.2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</row>
    <row r="625" spans="1:33" ht="12.75" customHeight="1" x14ac:dyDescent="0.2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</row>
    <row r="626" spans="1:33" ht="12.75" customHeight="1" x14ac:dyDescent="0.2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</row>
    <row r="627" spans="1:33" ht="12.75" customHeight="1" x14ac:dyDescent="0.2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</row>
    <row r="628" spans="1:33" ht="12.75" customHeight="1" x14ac:dyDescent="0.2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</row>
    <row r="629" spans="1:33" ht="12.75" customHeight="1" x14ac:dyDescent="0.2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</row>
    <row r="630" spans="1:33" ht="12.75" customHeight="1" x14ac:dyDescent="0.2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</row>
    <row r="631" spans="1:33" ht="12.75" customHeight="1" x14ac:dyDescent="0.2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</row>
    <row r="632" spans="1:33" ht="12.75" customHeight="1" x14ac:dyDescent="0.2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</row>
    <row r="633" spans="1:33" ht="12.75" customHeight="1" x14ac:dyDescent="0.2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</row>
    <row r="634" spans="1:33" ht="12.75" customHeight="1" x14ac:dyDescent="0.2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</row>
    <row r="635" spans="1:33" ht="12.75" customHeight="1" x14ac:dyDescent="0.2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</row>
    <row r="636" spans="1:33" ht="12.75" customHeight="1" x14ac:dyDescent="0.2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</row>
    <row r="637" spans="1:33" ht="12.75" customHeight="1" x14ac:dyDescent="0.2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</row>
    <row r="638" spans="1:33" ht="12.75" customHeight="1" x14ac:dyDescent="0.2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</row>
    <row r="639" spans="1:33" ht="12.75" customHeight="1" x14ac:dyDescent="0.2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</row>
    <row r="640" spans="1:33" ht="12.75" customHeight="1" x14ac:dyDescent="0.2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</row>
    <row r="641" spans="1:33" ht="12.75" customHeight="1" x14ac:dyDescent="0.2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</row>
    <row r="642" spans="1:33" ht="12.75" customHeight="1" x14ac:dyDescent="0.2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</row>
    <row r="643" spans="1:33" ht="12.75" customHeight="1" x14ac:dyDescent="0.2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</row>
    <row r="644" spans="1:33" ht="12.75" customHeight="1" x14ac:dyDescent="0.2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</row>
    <row r="645" spans="1:33" ht="12.75" customHeight="1" x14ac:dyDescent="0.2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</row>
    <row r="646" spans="1:33" ht="12.75" customHeight="1" x14ac:dyDescent="0.2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</row>
    <row r="647" spans="1:33" ht="12.75" customHeight="1" x14ac:dyDescent="0.2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</row>
    <row r="648" spans="1:33" ht="12.75" customHeight="1" x14ac:dyDescent="0.2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</row>
    <row r="649" spans="1:33" ht="12.75" customHeight="1" x14ac:dyDescent="0.2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</row>
    <row r="650" spans="1:33" ht="12.75" customHeight="1" x14ac:dyDescent="0.2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</row>
    <row r="651" spans="1:33" ht="12.75" customHeight="1" x14ac:dyDescent="0.2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</row>
    <row r="652" spans="1:33" ht="12.75" customHeight="1" x14ac:dyDescent="0.2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</row>
    <row r="653" spans="1:33" ht="12.75" customHeight="1" x14ac:dyDescent="0.2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</row>
    <row r="654" spans="1:33" ht="12.75" customHeight="1" x14ac:dyDescent="0.2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</row>
    <row r="655" spans="1:33" ht="12.75" customHeight="1" x14ac:dyDescent="0.2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</row>
    <row r="656" spans="1:33" ht="12.75" customHeight="1" x14ac:dyDescent="0.2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</row>
    <row r="657" spans="1:33" ht="12.75" customHeight="1" x14ac:dyDescent="0.2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</row>
    <row r="658" spans="1:33" ht="12.75" customHeight="1" x14ac:dyDescent="0.2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</row>
    <row r="659" spans="1:33" ht="12.75" customHeight="1" x14ac:dyDescent="0.2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</row>
    <row r="660" spans="1:33" ht="12.75" customHeight="1" x14ac:dyDescent="0.2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</row>
    <row r="661" spans="1:33" ht="12.75" customHeight="1" x14ac:dyDescent="0.2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</row>
    <row r="662" spans="1:33" ht="12.75" customHeight="1" x14ac:dyDescent="0.2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</row>
    <row r="663" spans="1:33" ht="12.75" customHeight="1" x14ac:dyDescent="0.2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</row>
    <row r="664" spans="1:33" ht="12.75" customHeight="1" x14ac:dyDescent="0.2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</row>
    <row r="665" spans="1:33" ht="12.75" customHeight="1" x14ac:dyDescent="0.2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</row>
    <row r="666" spans="1:33" ht="12.75" customHeight="1" x14ac:dyDescent="0.2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</row>
    <row r="667" spans="1:33" ht="12.75" customHeight="1" x14ac:dyDescent="0.2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</row>
    <row r="668" spans="1:33" ht="12.75" customHeight="1" x14ac:dyDescent="0.2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</row>
    <row r="669" spans="1:33" ht="12.75" customHeight="1" x14ac:dyDescent="0.2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</row>
    <row r="670" spans="1:33" ht="12.75" customHeight="1" x14ac:dyDescent="0.2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</row>
    <row r="671" spans="1:33" ht="12.75" customHeight="1" x14ac:dyDescent="0.2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</row>
    <row r="672" spans="1:33" ht="12.75" customHeight="1" x14ac:dyDescent="0.2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</row>
    <row r="673" spans="1:33" ht="12.75" customHeight="1" x14ac:dyDescent="0.2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</row>
    <row r="674" spans="1:33" ht="12.75" customHeight="1" x14ac:dyDescent="0.2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</row>
    <row r="675" spans="1:33" ht="12.75" customHeight="1" x14ac:dyDescent="0.2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</row>
    <row r="676" spans="1:33" ht="12.75" customHeight="1" x14ac:dyDescent="0.2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</row>
    <row r="677" spans="1:33" ht="12.75" customHeight="1" x14ac:dyDescent="0.2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</row>
    <row r="678" spans="1:33" ht="12.75" customHeight="1" x14ac:dyDescent="0.2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</row>
    <row r="679" spans="1:33" ht="12.75" customHeight="1" x14ac:dyDescent="0.2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</row>
    <row r="680" spans="1:33" ht="12.75" customHeight="1" x14ac:dyDescent="0.2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</row>
    <row r="681" spans="1:33" ht="12.75" customHeight="1" x14ac:dyDescent="0.2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</row>
    <row r="682" spans="1:33" ht="12.75" customHeight="1" x14ac:dyDescent="0.2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</row>
    <row r="683" spans="1:33" ht="12.75" customHeight="1" x14ac:dyDescent="0.2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  <c r="AF683" s="92"/>
      <c r="AG683" s="92"/>
    </row>
    <row r="684" spans="1:33" ht="12.75" customHeight="1" x14ac:dyDescent="0.2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  <c r="AF684" s="92"/>
      <c r="AG684" s="92"/>
    </row>
    <row r="685" spans="1:33" ht="12.75" customHeight="1" x14ac:dyDescent="0.2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</row>
    <row r="686" spans="1:33" ht="12.75" customHeight="1" x14ac:dyDescent="0.2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  <c r="AF686" s="92"/>
      <c r="AG686" s="92"/>
    </row>
    <row r="687" spans="1:33" ht="12.75" customHeight="1" x14ac:dyDescent="0.2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  <c r="AF687" s="92"/>
      <c r="AG687" s="92"/>
    </row>
    <row r="688" spans="1:33" ht="12.75" customHeight="1" x14ac:dyDescent="0.2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  <c r="AF688" s="92"/>
      <c r="AG688" s="92"/>
    </row>
    <row r="689" spans="1:33" ht="12.75" customHeight="1" x14ac:dyDescent="0.2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  <c r="AF689" s="92"/>
      <c r="AG689" s="92"/>
    </row>
    <row r="690" spans="1:33" ht="12.75" customHeight="1" x14ac:dyDescent="0.2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</row>
    <row r="691" spans="1:33" ht="12.75" customHeight="1" x14ac:dyDescent="0.2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</row>
    <row r="692" spans="1:33" ht="12.75" customHeight="1" x14ac:dyDescent="0.2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</row>
    <row r="693" spans="1:33" ht="12.75" customHeight="1" x14ac:dyDescent="0.2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</row>
    <row r="694" spans="1:33" ht="12.75" customHeight="1" x14ac:dyDescent="0.2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</row>
    <row r="695" spans="1:33" ht="12.75" customHeight="1" x14ac:dyDescent="0.2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  <c r="AF695" s="92"/>
      <c r="AG695" s="92"/>
    </row>
    <row r="696" spans="1:33" ht="12.75" customHeight="1" x14ac:dyDescent="0.2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</row>
    <row r="697" spans="1:33" ht="12.75" customHeight="1" x14ac:dyDescent="0.2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</row>
    <row r="698" spans="1:33" ht="12.75" customHeight="1" x14ac:dyDescent="0.2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  <c r="AF698" s="92"/>
      <c r="AG698" s="92"/>
    </row>
    <row r="699" spans="1:33" ht="12.75" customHeight="1" x14ac:dyDescent="0.2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</row>
    <row r="700" spans="1:33" ht="12.75" customHeight="1" x14ac:dyDescent="0.2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  <c r="AF700" s="92"/>
      <c r="AG700" s="92"/>
    </row>
    <row r="701" spans="1:33" ht="12.75" customHeight="1" x14ac:dyDescent="0.2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</row>
    <row r="702" spans="1:33" ht="12.75" customHeight="1" x14ac:dyDescent="0.2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</row>
    <row r="703" spans="1:33" ht="12.75" customHeight="1" x14ac:dyDescent="0.2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</row>
    <row r="704" spans="1:33" ht="12.75" customHeight="1" x14ac:dyDescent="0.2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</row>
    <row r="705" spans="1:33" ht="12.75" customHeight="1" x14ac:dyDescent="0.2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</row>
    <row r="706" spans="1:33" ht="12.75" customHeight="1" x14ac:dyDescent="0.2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</row>
    <row r="707" spans="1:33" ht="12.75" customHeight="1" x14ac:dyDescent="0.2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</row>
    <row r="708" spans="1:33" ht="12.75" customHeight="1" x14ac:dyDescent="0.2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</row>
    <row r="709" spans="1:33" ht="12.75" customHeight="1" x14ac:dyDescent="0.2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</row>
    <row r="710" spans="1:33" ht="12.75" customHeight="1" x14ac:dyDescent="0.2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</row>
    <row r="711" spans="1:33" ht="12.75" customHeight="1" x14ac:dyDescent="0.2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</row>
    <row r="712" spans="1:33" ht="12.75" customHeight="1" x14ac:dyDescent="0.2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</row>
    <row r="713" spans="1:33" ht="12.75" customHeight="1" x14ac:dyDescent="0.2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</row>
    <row r="714" spans="1:33" ht="12.75" customHeight="1" x14ac:dyDescent="0.2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</row>
    <row r="715" spans="1:33" ht="12.75" customHeight="1" x14ac:dyDescent="0.2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</row>
    <row r="716" spans="1:33" ht="12.75" customHeight="1" x14ac:dyDescent="0.2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</row>
    <row r="717" spans="1:33" ht="12.75" customHeight="1" x14ac:dyDescent="0.2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</row>
    <row r="718" spans="1:33" ht="12.75" customHeight="1" x14ac:dyDescent="0.2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</row>
    <row r="719" spans="1:33" ht="12.75" customHeight="1" x14ac:dyDescent="0.2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</row>
    <row r="720" spans="1:33" ht="12.75" customHeight="1" x14ac:dyDescent="0.2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</row>
    <row r="721" spans="1:33" ht="12.75" customHeight="1" x14ac:dyDescent="0.2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</row>
    <row r="722" spans="1:33" ht="12.75" customHeight="1" x14ac:dyDescent="0.2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</row>
    <row r="723" spans="1:33" ht="12.75" customHeight="1" x14ac:dyDescent="0.2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</row>
    <row r="724" spans="1:33" ht="12.75" customHeight="1" x14ac:dyDescent="0.2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</row>
    <row r="725" spans="1:33" ht="12.75" customHeight="1" x14ac:dyDescent="0.2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</row>
    <row r="726" spans="1:33" ht="12.75" customHeight="1" x14ac:dyDescent="0.2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</row>
    <row r="727" spans="1:33" ht="12.75" customHeight="1" x14ac:dyDescent="0.2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</row>
    <row r="728" spans="1:33" ht="12.75" customHeight="1" x14ac:dyDescent="0.2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</row>
    <row r="729" spans="1:33" ht="12.75" customHeight="1" x14ac:dyDescent="0.2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</row>
    <row r="730" spans="1:33" ht="12.75" customHeight="1" x14ac:dyDescent="0.2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</row>
    <row r="731" spans="1:33" ht="12.75" customHeight="1" x14ac:dyDescent="0.2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</row>
    <row r="732" spans="1:33" ht="12.75" customHeight="1" x14ac:dyDescent="0.2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</row>
    <row r="733" spans="1:33" ht="12.75" customHeight="1" x14ac:dyDescent="0.2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</row>
    <row r="734" spans="1:33" ht="12.75" customHeight="1" x14ac:dyDescent="0.2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</row>
    <row r="735" spans="1:33" ht="12.75" customHeight="1" x14ac:dyDescent="0.2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</row>
    <row r="736" spans="1:33" ht="12.75" customHeight="1" x14ac:dyDescent="0.2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</row>
    <row r="737" spans="1:33" ht="12.75" customHeight="1" x14ac:dyDescent="0.2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</row>
    <row r="738" spans="1:33" ht="12.75" customHeight="1" x14ac:dyDescent="0.2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</row>
    <row r="739" spans="1:33" ht="12.75" customHeight="1" x14ac:dyDescent="0.2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</row>
    <row r="740" spans="1:33" ht="12.75" customHeight="1" x14ac:dyDescent="0.2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</row>
    <row r="741" spans="1:33" ht="12.75" customHeight="1" x14ac:dyDescent="0.2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</row>
    <row r="742" spans="1:33" ht="12.75" customHeight="1" x14ac:dyDescent="0.2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</row>
    <row r="743" spans="1:33" ht="12.75" customHeight="1" x14ac:dyDescent="0.2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</row>
    <row r="744" spans="1:33" ht="12.75" customHeight="1" x14ac:dyDescent="0.2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</row>
    <row r="745" spans="1:33" ht="12.75" customHeight="1" x14ac:dyDescent="0.2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</row>
    <row r="746" spans="1:33" ht="12.75" customHeight="1" x14ac:dyDescent="0.2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</row>
    <row r="747" spans="1:33" ht="12.75" customHeight="1" x14ac:dyDescent="0.2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</row>
    <row r="748" spans="1:33" ht="12.75" customHeight="1" x14ac:dyDescent="0.2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</row>
    <row r="749" spans="1:33" ht="12.75" customHeight="1" x14ac:dyDescent="0.2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</row>
    <row r="750" spans="1:33" ht="12.75" customHeight="1" x14ac:dyDescent="0.2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</row>
    <row r="751" spans="1:33" ht="12.75" customHeight="1" x14ac:dyDescent="0.2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</row>
    <row r="752" spans="1:33" ht="12.75" customHeight="1" x14ac:dyDescent="0.2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</row>
    <row r="753" spans="1:33" ht="12.75" customHeight="1" x14ac:dyDescent="0.2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</row>
    <row r="754" spans="1:33" ht="12.75" customHeight="1" x14ac:dyDescent="0.2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</row>
    <row r="755" spans="1:33" ht="12.75" customHeight="1" x14ac:dyDescent="0.2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</row>
    <row r="756" spans="1:33" ht="12.75" customHeight="1" x14ac:dyDescent="0.2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</row>
    <row r="757" spans="1:33" ht="12.75" customHeight="1" x14ac:dyDescent="0.2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</row>
    <row r="758" spans="1:33" ht="12.75" customHeight="1" x14ac:dyDescent="0.2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</row>
    <row r="759" spans="1:33" ht="12.75" customHeight="1" x14ac:dyDescent="0.2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</row>
    <row r="760" spans="1:33" ht="12.75" customHeight="1" x14ac:dyDescent="0.2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</row>
    <row r="761" spans="1:33" ht="12.75" customHeight="1" x14ac:dyDescent="0.2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</row>
    <row r="762" spans="1:33" ht="12.75" customHeight="1" x14ac:dyDescent="0.2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</row>
    <row r="763" spans="1:33" ht="12.75" customHeight="1" x14ac:dyDescent="0.2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</row>
    <row r="764" spans="1:33" ht="12.75" customHeight="1" x14ac:dyDescent="0.2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</row>
    <row r="765" spans="1:33" ht="12.75" customHeight="1" x14ac:dyDescent="0.2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</row>
    <row r="766" spans="1:33" ht="12.75" customHeight="1" x14ac:dyDescent="0.2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</row>
    <row r="767" spans="1:33" ht="12.75" customHeight="1" x14ac:dyDescent="0.2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</row>
    <row r="768" spans="1:33" ht="12.75" customHeight="1" x14ac:dyDescent="0.2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</row>
    <row r="769" spans="1:33" ht="12.75" customHeight="1" x14ac:dyDescent="0.2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</row>
    <row r="770" spans="1:33" ht="12.75" customHeight="1" x14ac:dyDescent="0.2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</row>
    <row r="771" spans="1:33" ht="12.75" customHeight="1" x14ac:dyDescent="0.2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</row>
    <row r="772" spans="1:33" ht="12.75" customHeight="1" x14ac:dyDescent="0.2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</row>
    <row r="773" spans="1:33" ht="12.75" customHeight="1" x14ac:dyDescent="0.2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</row>
    <row r="774" spans="1:33" ht="12.75" customHeight="1" x14ac:dyDescent="0.2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</row>
    <row r="775" spans="1:33" ht="12.75" customHeight="1" x14ac:dyDescent="0.2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</row>
    <row r="776" spans="1:33" ht="12.75" customHeight="1" x14ac:dyDescent="0.2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</row>
    <row r="777" spans="1:33" ht="12.75" customHeight="1" x14ac:dyDescent="0.2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</row>
    <row r="778" spans="1:33" ht="12.75" customHeight="1" x14ac:dyDescent="0.2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</row>
    <row r="779" spans="1:33" ht="12.75" customHeight="1" x14ac:dyDescent="0.2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</row>
    <row r="780" spans="1:33" ht="12.75" customHeight="1" x14ac:dyDescent="0.2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</row>
    <row r="781" spans="1:33" ht="12.75" customHeight="1" x14ac:dyDescent="0.2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</row>
    <row r="782" spans="1:33" ht="12.75" customHeight="1" x14ac:dyDescent="0.2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</row>
    <row r="783" spans="1:33" ht="12.75" customHeight="1" x14ac:dyDescent="0.2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</row>
    <row r="784" spans="1:33" ht="12.75" customHeight="1" x14ac:dyDescent="0.2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</row>
    <row r="785" spans="1:33" ht="12.75" customHeight="1" x14ac:dyDescent="0.2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</row>
    <row r="786" spans="1:33" ht="12.75" customHeight="1" x14ac:dyDescent="0.2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</row>
    <row r="787" spans="1:33" ht="12.75" customHeight="1" x14ac:dyDescent="0.2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</row>
    <row r="788" spans="1:33" ht="12.75" customHeight="1" x14ac:dyDescent="0.2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</row>
    <row r="789" spans="1:33" ht="12.75" customHeight="1" x14ac:dyDescent="0.2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</row>
    <row r="790" spans="1:33" ht="12.75" customHeight="1" x14ac:dyDescent="0.2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</row>
    <row r="791" spans="1:33" ht="12.75" customHeight="1" x14ac:dyDescent="0.2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</row>
    <row r="792" spans="1:33" ht="12.75" customHeight="1" x14ac:dyDescent="0.2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</row>
    <row r="793" spans="1:33" ht="12.75" customHeight="1" x14ac:dyDescent="0.2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</row>
    <row r="794" spans="1:33" ht="12.75" customHeight="1" x14ac:dyDescent="0.2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</row>
    <row r="795" spans="1:33" ht="12.75" customHeight="1" x14ac:dyDescent="0.2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</row>
    <row r="796" spans="1:33" ht="12.75" customHeight="1" x14ac:dyDescent="0.2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</row>
    <row r="797" spans="1:33" ht="12.75" customHeight="1" x14ac:dyDescent="0.2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</row>
    <row r="798" spans="1:33" ht="12.75" customHeight="1" x14ac:dyDescent="0.2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</row>
    <row r="799" spans="1:33" ht="12.75" customHeight="1" x14ac:dyDescent="0.2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</row>
    <row r="800" spans="1:33" ht="12.75" customHeight="1" x14ac:dyDescent="0.2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</row>
    <row r="801" spans="1:33" ht="12.75" customHeight="1" x14ac:dyDescent="0.2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</row>
    <row r="802" spans="1:33" ht="12.75" customHeight="1" x14ac:dyDescent="0.2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</row>
    <row r="803" spans="1:33" ht="12.75" customHeight="1" x14ac:dyDescent="0.2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</row>
    <row r="804" spans="1:33" ht="12.75" customHeight="1" x14ac:dyDescent="0.2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</row>
    <row r="805" spans="1:33" ht="12.75" customHeight="1" x14ac:dyDescent="0.2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</row>
    <row r="806" spans="1:33" ht="12.75" customHeight="1" x14ac:dyDescent="0.2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</row>
    <row r="807" spans="1:33" ht="12.75" customHeight="1" x14ac:dyDescent="0.2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</row>
    <row r="808" spans="1:33" ht="12.75" customHeight="1" x14ac:dyDescent="0.2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</row>
    <row r="809" spans="1:33" ht="12.75" customHeight="1" x14ac:dyDescent="0.2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</row>
    <row r="810" spans="1:33" ht="12.75" customHeight="1" x14ac:dyDescent="0.2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</row>
    <row r="811" spans="1:33" ht="12.75" customHeight="1" x14ac:dyDescent="0.2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</row>
    <row r="812" spans="1:33" ht="12.75" customHeight="1" x14ac:dyDescent="0.2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</row>
    <row r="813" spans="1:33" ht="12.75" customHeight="1" x14ac:dyDescent="0.2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</row>
    <row r="814" spans="1:33" ht="12.75" customHeight="1" x14ac:dyDescent="0.2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</row>
    <row r="815" spans="1:33" ht="12.75" customHeight="1" x14ac:dyDescent="0.2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</row>
    <row r="816" spans="1:33" ht="12.75" customHeight="1" x14ac:dyDescent="0.2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</row>
    <row r="817" spans="1:33" ht="12.75" customHeight="1" x14ac:dyDescent="0.2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</row>
    <row r="818" spans="1:33" ht="12.75" customHeight="1" x14ac:dyDescent="0.2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</row>
    <row r="819" spans="1:33" ht="12.75" customHeight="1" x14ac:dyDescent="0.2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</row>
    <row r="820" spans="1:33" ht="12.75" customHeight="1" x14ac:dyDescent="0.2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</row>
    <row r="821" spans="1:33" ht="12.75" customHeight="1" x14ac:dyDescent="0.2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</row>
    <row r="822" spans="1:33" ht="12.75" customHeight="1" x14ac:dyDescent="0.2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</row>
    <row r="823" spans="1:33" ht="12.75" customHeight="1" x14ac:dyDescent="0.2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</row>
    <row r="824" spans="1:33" ht="12.75" customHeight="1" x14ac:dyDescent="0.2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</row>
    <row r="825" spans="1:33" ht="12.75" customHeight="1" x14ac:dyDescent="0.2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</row>
    <row r="826" spans="1:33" ht="12.75" customHeight="1" x14ac:dyDescent="0.2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</row>
    <row r="827" spans="1:33" ht="12.75" customHeight="1" x14ac:dyDescent="0.2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</row>
    <row r="828" spans="1:33" ht="12.75" customHeight="1" x14ac:dyDescent="0.2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</row>
    <row r="829" spans="1:33" ht="12.75" customHeight="1" x14ac:dyDescent="0.2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</row>
    <row r="830" spans="1:33" ht="12.75" customHeight="1" x14ac:dyDescent="0.2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</row>
    <row r="831" spans="1:33" ht="12.75" customHeight="1" x14ac:dyDescent="0.2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</row>
    <row r="832" spans="1:33" ht="12.75" customHeight="1" x14ac:dyDescent="0.2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</row>
    <row r="833" spans="1:33" ht="12.75" customHeight="1" x14ac:dyDescent="0.2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</row>
    <row r="834" spans="1:33" ht="12.75" customHeight="1" x14ac:dyDescent="0.2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</row>
    <row r="835" spans="1:33" ht="12.75" customHeight="1" x14ac:dyDescent="0.2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</row>
    <row r="836" spans="1:33" ht="12.75" customHeight="1" x14ac:dyDescent="0.2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</row>
    <row r="837" spans="1:33" ht="12.75" customHeight="1" x14ac:dyDescent="0.2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</row>
    <row r="838" spans="1:33" ht="12.75" customHeight="1" x14ac:dyDescent="0.2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</row>
    <row r="839" spans="1:33" ht="12.75" customHeight="1" x14ac:dyDescent="0.2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</row>
    <row r="840" spans="1:33" ht="12.75" customHeight="1" x14ac:dyDescent="0.2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</row>
    <row r="841" spans="1:33" ht="12.75" customHeight="1" x14ac:dyDescent="0.2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</row>
    <row r="842" spans="1:33" ht="12.75" customHeight="1" x14ac:dyDescent="0.2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</row>
    <row r="843" spans="1:33" ht="12.75" customHeight="1" x14ac:dyDescent="0.2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</row>
    <row r="844" spans="1:33" ht="12.75" customHeight="1" x14ac:dyDescent="0.2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</row>
    <row r="845" spans="1:33" ht="12.75" customHeight="1" x14ac:dyDescent="0.2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</row>
    <row r="846" spans="1:33" ht="12.75" customHeight="1" x14ac:dyDescent="0.2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</row>
    <row r="847" spans="1:33" ht="12.75" customHeight="1" x14ac:dyDescent="0.2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</row>
    <row r="848" spans="1:33" ht="12.75" customHeight="1" x14ac:dyDescent="0.2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</row>
    <row r="849" spans="1:33" ht="12.75" customHeight="1" x14ac:dyDescent="0.2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</row>
    <row r="850" spans="1:33" ht="12.75" customHeight="1" x14ac:dyDescent="0.2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</row>
    <row r="851" spans="1:33" ht="12.75" customHeight="1" x14ac:dyDescent="0.2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</row>
    <row r="852" spans="1:33" ht="12.75" customHeight="1" x14ac:dyDescent="0.2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</row>
    <row r="853" spans="1:33" ht="12.75" customHeight="1" x14ac:dyDescent="0.2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  <c r="AF853" s="92"/>
      <c r="AG853" s="92"/>
    </row>
    <row r="854" spans="1:33" ht="12.75" customHeight="1" x14ac:dyDescent="0.2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</row>
    <row r="855" spans="1:33" ht="12.75" customHeight="1" x14ac:dyDescent="0.2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  <c r="AF855" s="92"/>
      <c r="AG855" s="92"/>
    </row>
    <row r="856" spans="1:33" ht="12.75" customHeight="1" x14ac:dyDescent="0.2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</row>
    <row r="857" spans="1:33" ht="12.75" customHeight="1" x14ac:dyDescent="0.2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</row>
    <row r="858" spans="1:33" ht="12.75" customHeight="1" x14ac:dyDescent="0.2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</row>
    <row r="859" spans="1:33" ht="12.75" customHeight="1" x14ac:dyDescent="0.2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</row>
    <row r="860" spans="1:33" ht="12.75" customHeight="1" x14ac:dyDescent="0.2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</row>
    <row r="861" spans="1:33" ht="12.75" customHeight="1" x14ac:dyDescent="0.2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</row>
    <row r="862" spans="1:33" ht="12.75" customHeight="1" x14ac:dyDescent="0.2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</row>
    <row r="863" spans="1:33" ht="12.75" customHeight="1" x14ac:dyDescent="0.2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</row>
    <row r="864" spans="1:33" ht="12.75" customHeight="1" x14ac:dyDescent="0.2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</row>
    <row r="865" spans="1:33" ht="12.75" customHeight="1" x14ac:dyDescent="0.2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  <c r="AF865" s="92"/>
      <c r="AG865" s="92"/>
    </row>
    <row r="866" spans="1:33" ht="12.75" customHeight="1" x14ac:dyDescent="0.2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</row>
    <row r="867" spans="1:33" ht="12.75" customHeight="1" x14ac:dyDescent="0.2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  <c r="AF867" s="92"/>
      <c r="AG867" s="92"/>
    </row>
    <row r="868" spans="1:33" ht="12.75" customHeight="1" x14ac:dyDescent="0.2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  <c r="AF868" s="92"/>
      <c r="AG868" s="92"/>
    </row>
    <row r="869" spans="1:33" ht="12.75" customHeight="1" x14ac:dyDescent="0.2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</row>
    <row r="870" spans="1:33" ht="12.75" customHeight="1" x14ac:dyDescent="0.2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  <c r="AF870" s="92"/>
      <c r="AG870" s="92"/>
    </row>
    <row r="871" spans="1:33" ht="12.75" customHeight="1" x14ac:dyDescent="0.2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</row>
    <row r="872" spans="1:33" ht="12.75" customHeight="1" x14ac:dyDescent="0.2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  <c r="AF872" s="92"/>
      <c r="AG872" s="92"/>
    </row>
    <row r="873" spans="1:33" ht="12.75" customHeight="1" x14ac:dyDescent="0.2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</row>
    <row r="874" spans="1:33" ht="12.75" customHeight="1" x14ac:dyDescent="0.2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  <c r="AF874" s="92"/>
      <c r="AG874" s="92"/>
    </row>
    <row r="875" spans="1:33" ht="12.75" customHeight="1" x14ac:dyDescent="0.2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  <c r="AF875" s="92"/>
      <c r="AG875" s="92"/>
    </row>
    <row r="876" spans="1:33" ht="12.75" customHeight="1" x14ac:dyDescent="0.2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  <c r="AF876" s="92"/>
      <c r="AG876" s="92"/>
    </row>
    <row r="877" spans="1:33" ht="12.75" customHeight="1" x14ac:dyDescent="0.2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  <c r="AF877" s="92"/>
      <c r="AG877" s="92"/>
    </row>
    <row r="878" spans="1:33" ht="12.75" customHeight="1" x14ac:dyDescent="0.2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  <c r="AF878" s="92"/>
      <c r="AG878" s="92"/>
    </row>
    <row r="879" spans="1:33" ht="12.75" customHeight="1" x14ac:dyDescent="0.2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  <c r="AF879" s="92"/>
      <c r="AG879" s="92"/>
    </row>
    <row r="880" spans="1:33" ht="12.75" customHeight="1" x14ac:dyDescent="0.2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  <c r="AF880" s="92"/>
      <c r="AG880" s="92"/>
    </row>
    <row r="881" spans="1:33" ht="12.75" customHeight="1" x14ac:dyDescent="0.2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  <c r="AF881" s="92"/>
      <c r="AG881" s="92"/>
    </row>
    <row r="882" spans="1:33" ht="12.75" customHeight="1" x14ac:dyDescent="0.2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  <c r="AF882" s="92"/>
      <c r="AG882" s="92"/>
    </row>
    <row r="883" spans="1:33" ht="12.75" customHeight="1" x14ac:dyDescent="0.2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  <c r="AF883" s="92"/>
      <c r="AG883" s="92"/>
    </row>
    <row r="884" spans="1:33" ht="12.75" customHeight="1" x14ac:dyDescent="0.2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  <c r="AF884" s="92"/>
      <c r="AG884" s="92"/>
    </row>
    <row r="885" spans="1:33" ht="12.75" customHeight="1" x14ac:dyDescent="0.2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  <c r="AF885" s="92"/>
      <c r="AG885" s="92"/>
    </row>
    <row r="886" spans="1:33" ht="12.75" customHeight="1" x14ac:dyDescent="0.2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  <c r="AF886" s="92"/>
      <c r="AG886" s="92"/>
    </row>
    <row r="887" spans="1:33" ht="12.75" customHeight="1" x14ac:dyDescent="0.2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  <c r="AF887" s="92"/>
      <c r="AG887" s="92"/>
    </row>
    <row r="888" spans="1:33" ht="12.75" customHeight="1" x14ac:dyDescent="0.2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  <c r="AF888" s="92"/>
      <c r="AG888" s="92"/>
    </row>
    <row r="889" spans="1:33" ht="12.75" customHeight="1" x14ac:dyDescent="0.2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  <c r="AF889" s="92"/>
      <c r="AG889" s="92"/>
    </row>
    <row r="890" spans="1:33" ht="12.75" customHeight="1" x14ac:dyDescent="0.2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  <c r="AF890" s="92"/>
      <c r="AG890" s="92"/>
    </row>
    <row r="891" spans="1:33" ht="12.75" customHeight="1" x14ac:dyDescent="0.2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  <c r="AF891" s="92"/>
      <c r="AG891" s="92"/>
    </row>
    <row r="892" spans="1:33" ht="12.75" customHeight="1" x14ac:dyDescent="0.2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  <c r="AF892" s="92"/>
      <c r="AG892" s="92"/>
    </row>
    <row r="893" spans="1:33" ht="12.75" customHeight="1" x14ac:dyDescent="0.2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  <c r="AF893" s="92"/>
      <c r="AG893" s="92"/>
    </row>
    <row r="894" spans="1:33" ht="12.75" customHeight="1" x14ac:dyDescent="0.2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  <c r="AF894" s="92"/>
      <c r="AG894" s="92"/>
    </row>
    <row r="895" spans="1:33" ht="12.75" customHeight="1" x14ac:dyDescent="0.2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  <c r="AC895" s="92"/>
      <c r="AD895" s="92"/>
      <c r="AE895" s="92"/>
      <c r="AF895" s="92"/>
      <c r="AG895" s="92"/>
    </row>
    <row r="896" spans="1:33" ht="12.75" customHeight="1" x14ac:dyDescent="0.2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  <c r="AC896" s="92"/>
      <c r="AD896" s="92"/>
      <c r="AE896" s="92"/>
      <c r="AF896" s="92"/>
      <c r="AG896" s="92"/>
    </row>
    <row r="897" spans="1:33" ht="12.75" customHeight="1" x14ac:dyDescent="0.2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92"/>
      <c r="AE897" s="92"/>
      <c r="AF897" s="92"/>
      <c r="AG897" s="92"/>
    </row>
    <row r="898" spans="1:33" ht="12.75" customHeight="1" x14ac:dyDescent="0.2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  <c r="AF898" s="92"/>
      <c r="AG898" s="92"/>
    </row>
    <row r="899" spans="1:33" ht="12.75" customHeight="1" x14ac:dyDescent="0.2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  <c r="AA899" s="92"/>
      <c r="AB899" s="92"/>
      <c r="AC899" s="92"/>
      <c r="AD899" s="92"/>
      <c r="AE899" s="92"/>
      <c r="AF899" s="92"/>
      <c r="AG899" s="92"/>
    </row>
    <row r="900" spans="1:33" ht="12.75" customHeight="1" x14ac:dyDescent="0.2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  <c r="AA900" s="92"/>
      <c r="AB900" s="92"/>
      <c r="AC900" s="92"/>
      <c r="AD900" s="92"/>
      <c r="AE900" s="92"/>
      <c r="AF900" s="92"/>
      <c r="AG900" s="92"/>
    </row>
    <row r="901" spans="1:33" ht="12.75" customHeight="1" x14ac:dyDescent="0.2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2"/>
      <c r="AB901" s="92"/>
      <c r="AC901" s="92"/>
      <c r="AD901" s="92"/>
      <c r="AE901" s="92"/>
      <c r="AF901" s="92"/>
      <c r="AG901" s="92"/>
    </row>
    <row r="902" spans="1:33" ht="12.75" customHeight="1" x14ac:dyDescent="0.2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  <c r="AC902" s="92"/>
      <c r="AD902" s="92"/>
      <c r="AE902" s="92"/>
      <c r="AF902" s="92"/>
      <c r="AG902" s="92"/>
    </row>
    <row r="903" spans="1:33" ht="12.75" customHeight="1" x14ac:dyDescent="0.2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92"/>
      <c r="AE903" s="92"/>
      <c r="AF903" s="92"/>
      <c r="AG903" s="92"/>
    </row>
    <row r="904" spans="1:33" ht="12.75" customHeight="1" x14ac:dyDescent="0.2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  <c r="AF904" s="92"/>
      <c r="AG904" s="92"/>
    </row>
    <row r="905" spans="1:33" ht="12.75" customHeight="1" x14ac:dyDescent="0.2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  <c r="AA905" s="92"/>
      <c r="AB905" s="92"/>
      <c r="AC905" s="92"/>
      <c r="AD905" s="92"/>
      <c r="AE905" s="92"/>
      <c r="AF905" s="92"/>
      <c r="AG905" s="92"/>
    </row>
    <row r="906" spans="1:33" ht="12.75" customHeight="1" x14ac:dyDescent="0.2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  <c r="AA906" s="92"/>
      <c r="AB906" s="92"/>
      <c r="AC906" s="92"/>
      <c r="AD906" s="92"/>
      <c r="AE906" s="92"/>
      <c r="AF906" s="92"/>
      <c r="AG906" s="92"/>
    </row>
    <row r="907" spans="1:33" ht="12.75" customHeight="1" x14ac:dyDescent="0.2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  <c r="AA907" s="92"/>
      <c r="AB907" s="92"/>
      <c r="AC907" s="92"/>
      <c r="AD907" s="92"/>
      <c r="AE907" s="92"/>
      <c r="AF907" s="92"/>
      <c r="AG907" s="92"/>
    </row>
    <row r="908" spans="1:33" ht="12.75" customHeight="1" x14ac:dyDescent="0.2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  <c r="AC908" s="92"/>
      <c r="AD908" s="92"/>
      <c r="AE908" s="92"/>
      <c r="AF908" s="92"/>
      <c r="AG908" s="92"/>
    </row>
    <row r="909" spans="1:33" ht="12.75" customHeight="1" x14ac:dyDescent="0.2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  <c r="AC909" s="92"/>
      <c r="AD909" s="92"/>
      <c r="AE909" s="92"/>
      <c r="AF909" s="92"/>
      <c r="AG909" s="92"/>
    </row>
    <row r="910" spans="1:33" ht="12.75" customHeight="1" x14ac:dyDescent="0.2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  <c r="AA910" s="92"/>
      <c r="AB910" s="92"/>
      <c r="AC910" s="92"/>
      <c r="AD910" s="92"/>
      <c r="AE910" s="92"/>
      <c r="AF910" s="92"/>
      <c r="AG910" s="92"/>
    </row>
    <row r="911" spans="1:33" ht="12.75" customHeight="1" x14ac:dyDescent="0.2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  <c r="AA911" s="92"/>
      <c r="AB911" s="92"/>
      <c r="AC911" s="92"/>
      <c r="AD911" s="92"/>
      <c r="AE911" s="92"/>
      <c r="AF911" s="92"/>
      <c r="AG911" s="92"/>
    </row>
    <row r="912" spans="1:33" ht="12.75" customHeight="1" x14ac:dyDescent="0.2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92"/>
      <c r="AC912" s="92"/>
      <c r="AD912" s="92"/>
      <c r="AE912" s="92"/>
      <c r="AF912" s="92"/>
      <c r="AG912" s="92"/>
    </row>
    <row r="913" spans="1:33" ht="12.75" customHeight="1" x14ac:dyDescent="0.2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  <c r="AA913" s="92"/>
      <c r="AB913" s="92"/>
      <c r="AC913" s="92"/>
      <c r="AD913" s="92"/>
      <c r="AE913" s="92"/>
      <c r="AF913" s="92"/>
      <c r="AG913" s="92"/>
    </row>
    <row r="914" spans="1:33" ht="12.75" customHeight="1" x14ac:dyDescent="0.2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  <c r="AC914" s="92"/>
      <c r="AD914" s="92"/>
      <c r="AE914" s="92"/>
      <c r="AF914" s="92"/>
      <c r="AG914" s="92"/>
    </row>
    <row r="915" spans="1:33" ht="12.75" customHeight="1" x14ac:dyDescent="0.2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2"/>
      <c r="AB915" s="92"/>
      <c r="AC915" s="92"/>
      <c r="AD915" s="92"/>
      <c r="AE915" s="92"/>
      <c r="AF915" s="92"/>
      <c r="AG915" s="92"/>
    </row>
    <row r="916" spans="1:33" ht="12.75" customHeight="1" x14ac:dyDescent="0.2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  <c r="AA916" s="92"/>
      <c r="AB916" s="92"/>
      <c r="AC916" s="92"/>
      <c r="AD916" s="92"/>
      <c r="AE916" s="92"/>
      <c r="AF916" s="92"/>
      <c r="AG916" s="92"/>
    </row>
    <row r="917" spans="1:33" ht="12.75" customHeight="1" x14ac:dyDescent="0.2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  <c r="AC917" s="92"/>
      <c r="AD917" s="92"/>
      <c r="AE917" s="92"/>
      <c r="AF917" s="92"/>
      <c r="AG917" s="92"/>
    </row>
    <row r="918" spans="1:33" ht="12.75" customHeight="1" x14ac:dyDescent="0.2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92"/>
      <c r="AC918" s="92"/>
      <c r="AD918" s="92"/>
      <c r="AE918" s="92"/>
      <c r="AF918" s="92"/>
      <c r="AG918" s="92"/>
    </row>
    <row r="919" spans="1:33" ht="12.75" customHeight="1" x14ac:dyDescent="0.2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  <c r="AA919" s="92"/>
      <c r="AB919" s="92"/>
      <c r="AC919" s="92"/>
      <c r="AD919" s="92"/>
      <c r="AE919" s="92"/>
      <c r="AF919" s="92"/>
      <c r="AG919" s="92"/>
    </row>
    <row r="920" spans="1:33" ht="12.75" customHeight="1" x14ac:dyDescent="0.2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  <c r="AA920" s="92"/>
      <c r="AB920" s="92"/>
      <c r="AC920" s="92"/>
      <c r="AD920" s="92"/>
      <c r="AE920" s="92"/>
      <c r="AF920" s="92"/>
      <c r="AG920" s="92"/>
    </row>
    <row r="921" spans="1:33" ht="12.75" customHeight="1" x14ac:dyDescent="0.2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  <c r="AA921" s="92"/>
      <c r="AB921" s="92"/>
      <c r="AC921" s="92"/>
      <c r="AD921" s="92"/>
      <c r="AE921" s="92"/>
      <c r="AF921" s="92"/>
      <c r="AG921" s="92"/>
    </row>
    <row r="922" spans="1:33" ht="12.75" customHeight="1" x14ac:dyDescent="0.2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  <c r="AC922" s="92"/>
      <c r="AD922" s="92"/>
      <c r="AE922" s="92"/>
      <c r="AF922" s="92"/>
      <c r="AG922" s="92"/>
    </row>
    <row r="923" spans="1:33" ht="12.75" customHeight="1" x14ac:dyDescent="0.2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  <c r="AA923" s="92"/>
      <c r="AB923" s="92"/>
      <c r="AC923" s="92"/>
      <c r="AD923" s="92"/>
      <c r="AE923" s="92"/>
      <c r="AF923" s="92"/>
      <c r="AG923" s="92"/>
    </row>
    <row r="924" spans="1:33" ht="12.75" customHeight="1" x14ac:dyDescent="0.2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  <c r="AA924" s="92"/>
      <c r="AB924" s="92"/>
      <c r="AC924" s="92"/>
      <c r="AD924" s="92"/>
      <c r="AE924" s="92"/>
      <c r="AF924" s="92"/>
      <c r="AG924" s="92"/>
    </row>
    <row r="925" spans="1:33" ht="12.75" customHeight="1" x14ac:dyDescent="0.2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  <c r="AC925" s="92"/>
      <c r="AD925" s="92"/>
      <c r="AE925" s="92"/>
      <c r="AF925" s="92"/>
      <c r="AG925" s="92"/>
    </row>
    <row r="926" spans="1:33" ht="12.75" customHeight="1" x14ac:dyDescent="0.2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  <c r="AA926" s="92"/>
      <c r="AB926" s="92"/>
      <c r="AC926" s="92"/>
      <c r="AD926" s="92"/>
      <c r="AE926" s="92"/>
      <c r="AF926" s="92"/>
      <c r="AG926" s="92"/>
    </row>
    <row r="927" spans="1:33" ht="12.75" customHeight="1" x14ac:dyDescent="0.2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  <c r="AF927" s="92"/>
      <c r="AG927" s="92"/>
    </row>
    <row r="928" spans="1:33" ht="12.75" customHeight="1" x14ac:dyDescent="0.2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  <c r="AC928" s="92"/>
      <c r="AD928" s="92"/>
      <c r="AE928" s="92"/>
      <c r="AF928" s="92"/>
      <c r="AG928" s="92"/>
    </row>
    <row r="929" spans="1:33" ht="12.75" customHeight="1" x14ac:dyDescent="0.2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  <c r="AC929" s="92"/>
      <c r="AD929" s="92"/>
      <c r="AE929" s="92"/>
      <c r="AF929" s="92"/>
      <c r="AG929" s="92"/>
    </row>
    <row r="930" spans="1:33" ht="12.75" customHeight="1" x14ac:dyDescent="0.2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  <c r="AF930" s="92"/>
      <c r="AG930" s="92"/>
    </row>
    <row r="931" spans="1:33" ht="12.75" customHeight="1" x14ac:dyDescent="0.2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2"/>
      <c r="AB931" s="92"/>
      <c r="AC931" s="92"/>
      <c r="AD931" s="92"/>
      <c r="AE931" s="92"/>
      <c r="AF931" s="92"/>
      <c r="AG931" s="92"/>
    </row>
    <row r="932" spans="1:33" ht="12.75" customHeight="1" x14ac:dyDescent="0.2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  <c r="AA932" s="92"/>
      <c r="AB932" s="92"/>
      <c r="AC932" s="92"/>
      <c r="AD932" s="92"/>
      <c r="AE932" s="92"/>
      <c r="AF932" s="92"/>
      <c r="AG932" s="92"/>
    </row>
    <row r="933" spans="1:33" ht="12.75" customHeight="1" x14ac:dyDescent="0.2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  <c r="AA933" s="92"/>
      <c r="AB933" s="92"/>
      <c r="AC933" s="92"/>
      <c r="AD933" s="92"/>
      <c r="AE933" s="92"/>
      <c r="AF933" s="92"/>
      <c r="AG933" s="92"/>
    </row>
    <row r="934" spans="1:33" ht="12.75" customHeight="1" x14ac:dyDescent="0.2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  <c r="AF934" s="92"/>
      <c r="AG934" s="92"/>
    </row>
    <row r="935" spans="1:33" ht="12.75" customHeight="1" x14ac:dyDescent="0.2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92"/>
      <c r="AE935" s="92"/>
      <c r="AF935" s="92"/>
      <c r="AG935" s="92"/>
    </row>
    <row r="936" spans="1:33" ht="12.75" customHeight="1" x14ac:dyDescent="0.2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  <c r="AA936" s="92"/>
      <c r="AB936" s="92"/>
      <c r="AC936" s="92"/>
      <c r="AD936" s="92"/>
      <c r="AE936" s="92"/>
      <c r="AF936" s="92"/>
      <c r="AG936" s="92"/>
    </row>
    <row r="937" spans="1:33" ht="12.75" customHeight="1" x14ac:dyDescent="0.2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  <c r="AA937" s="92"/>
      <c r="AB937" s="92"/>
      <c r="AC937" s="92"/>
      <c r="AD937" s="92"/>
      <c r="AE937" s="92"/>
      <c r="AF937" s="92"/>
      <c r="AG937" s="92"/>
    </row>
    <row r="938" spans="1:33" ht="12.75" customHeight="1" x14ac:dyDescent="0.2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  <c r="AA938" s="92"/>
      <c r="AB938" s="92"/>
      <c r="AC938" s="92"/>
      <c r="AD938" s="92"/>
      <c r="AE938" s="92"/>
      <c r="AF938" s="92"/>
      <c r="AG938" s="92"/>
    </row>
    <row r="939" spans="1:33" ht="12.75" customHeight="1" x14ac:dyDescent="0.2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  <c r="AD939" s="92"/>
      <c r="AE939" s="92"/>
      <c r="AF939" s="92"/>
      <c r="AG939" s="92"/>
    </row>
    <row r="940" spans="1:33" ht="12.75" customHeight="1" x14ac:dyDescent="0.2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  <c r="AA940" s="92"/>
      <c r="AB940" s="92"/>
      <c r="AC940" s="92"/>
      <c r="AD940" s="92"/>
      <c r="AE940" s="92"/>
      <c r="AF940" s="92"/>
      <c r="AG940" s="92"/>
    </row>
    <row r="941" spans="1:33" ht="12.75" customHeight="1" x14ac:dyDescent="0.2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  <c r="AA941" s="92"/>
      <c r="AB941" s="92"/>
      <c r="AC941" s="92"/>
      <c r="AD941" s="92"/>
      <c r="AE941" s="92"/>
      <c r="AF941" s="92"/>
      <c r="AG941" s="92"/>
    </row>
    <row r="942" spans="1:33" ht="12.75" customHeight="1" x14ac:dyDescent="0.2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  <c r="AA942" s="92"/>
      <c r="AB942" s="92"/>
      <c r="AC942" s="92"/>
      <c r="AD942" s="92"/>
      <c r="AE942" s="92"/>
      <c r="AF942" s="92"/>
      <c r="AG942" s="92"/>
    </row>
    <row r="943" spans="1:33" ht="12.75" customHeight="1" x14ac:dyDescent="0.2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2"/>
      <c r="AB943" s="92"/>
      <c r="AC943" s="92"/>
      <c r="AD943" s="92"/>
      <c r="AE943" s="92"/>
      <c r="AF943" s="92"/>
      <c r="AG943" s="92"/>
    </row>
    <row r="944" spans="1:33" ht="12.75" customHeight="1" x14ac:dyDescent="0.2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  <c r="AC944" s="92"/>
      <c r="AD944" s="92"/>
      <c r="AE944" s="92"/>
      <c r="AF944" s="92"/>
      <c r="AG944" s="92"/>
    </row>
    <row r="945" spans="1:33" ht="12.75" customHeight="1" x14ac:dyDescent="0.2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  <c r="AC945" s="92"/>
      <c r="AD945" s="92"/>
      <c r="AE945" s="92"/>
      <c r="AF945" s="92"/>
      <c r="AG945" s="92"/>
    </row>
    <row r="946" spans="1:33" ht="12.75" customHeight="1" x14ac:dyDescent="0.2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  <c r="AC946" s="92"/>
      <c r="AD946" s="92"/>
      <c r="AE946" s="92"/>
      <c r="AF946" s="92"/>
      <c r="AG946" s="92"/>
    </row>
    <row r="947" spans="1:33" ht="12.75" customHeight="1" x14ac:dyDescent="0.2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  <c r="AA947" s="92"/>
      <c r="AB947" s="92"/>
      <c r="AC947" s="92"/>
      <c r="AD947" s="92"/>
      <c r="AE947" s="92"/>
      <c r="AF947" s="92"/>
      <c r="AG947" s="92"/>
    </row>
    <row r="948" spans="1:33" ht="12.75" customHeight="1" x14ac:dyDescent="0.2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  <c r="AC948" s="92"/>
      <c r="AD948" s="92"/>
      <c r="AE948" s="92"/>
      <c r="AF948" s="92"/>
      <c r="AG948" s="92"/>
    </row>
    <row r="949" spans="1:33" ht="12.75" customHeight="1" x14ac:dyDescent="0.2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92"/>
      <c r="AC949" s="92"/>
      <c r="AD949" s="92"/>
      <c r="AE949" s="92"/>
      <c r="AF949" s="92"/>
      <c r="AG949" s="92"/>
    </row>
    <row r="950" spans="1:33" ht="12.75" customHeight="1" x14ac:dyDescent="0.2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2"/>
      <c r="AB950" s="92"/>
      <c r="AC950" s="92"/>
      <c r="AD950" s="92"/>
      <c r="AE950" s="92"/>
      <c r="AF950" s="92"/>
      <c r="AG950" s="92"/>
    </row>
    <row r="951" spans="1:33" ht="12.75" customHeight="1" x14ac:dyDescent="0.2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  <c r="AC951" s="92"/>
      <c r="AD951" s="92"/>
      <c r="AE951" s="92"/>
      <c r="AF951" s="92"/>
      <c r="AG951" s="92"/>
    </row>
    <row r="952" spans="1:33" ht="12.75" customHeight="1" x14ac:dyDescent="0.2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  <c r="AA952" s="92"/>
      <c r="AB952" s="92"/>
      <c r="AC952" s="92"/>
      <c r="AD952" s="92"/>
      <c r="AE952" s="92"/>
      <c r="AF952" s="92"/>
      <c r="AG952" s="92"/>
    </row>
    <row r="953" spans="1:33" ht="12.75" customHeight="1" x14ac:dyDescent="0.2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2"/>
      <c r="AB953" s="92"/>
      <c r="AC953" s="92"/>
      <c r="AD953" s="92"/>
      <c r="AE953" s="92"/>
      <c r="AF953" s="92"/>
      <c r="AG953" s="92"/>
    </row>
    <row r="954" spans="1:33" ht="12.75" customHeight="1" x14ac:dyDescent="0.2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  <c r="AA954" s="92"/>
      <c r="AB954" s="92"/>
      <c r="AC954" s="92"/>
      <c r="AD954" s="92"/>
      <c r="AE954" s="92"/>
      <c r="AF954" s="92"/>
      <c r="AG954" s="92"/>
    </row>
    <row r="955" spans="1:33" ht="12.75" customHeight="1" x14ac:dyDescent="0.2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  <c r="AA955" s="92"/>
      <c r="AB955" s="92"/>
      <c r="AC955" s="92"/>
      <c r="AD955" s="92"/>
      <c r="AE955" s="92"/>
      <c r="AF955" s="92"/>
      <c r="AG955" s="92"/>
    </row>
    <row r="956" spans="1:33" ht="12.75" customHeight="1" x14ac:dyDescent="0.2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  <c r="AA956" s="92"/>
      <c r="AB956" s="92"/>
      <c r="AC956" s="92"/>
      <c r="AD956" s="92"/>
      <c r="AE956" s="92"/>
      <c r="AF956" s="92"/>
      <c r="AG956" s="92"/>
    </row>
    <row r="957" spans="1:33" ht="12.75" customHeight="1" x14ac:dyDescent="0.2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2"/>
      <c r="AB957" s="92"/>
      <c r="AC957" s="92"/>
      <c r="AD957" s="92"/>
      <c r="AE957" s="92"/>
      <c r="AF957" s="92"/>
      <c r="AG957" s="92"/>
    </row>
    <row r="958" spans="1:33" ht="12.75" customHeight="1" x14ac:dyDescent="0.2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  <c r="AA958" s="92"/>
      <c r="AB958" s="92"/>
      <c r="AC958" s="92"/>
      <c r="AD958" s="92"/>
      <c r="AE958" s="92"/>
      <c r="AF958" s="92"/>
      <c r="AG958" s="92"/>
    </row>
    <row r="959" spans="1:33" ht="12.75" customHeight="1" x14ac:dyDescent="0.2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  <c r="AC959" s="92"/>
      <c r="AD959" s="92"/>
      <c r="AE959" s="92"/>
      <c r="AF959" s="92"/>
      <c r="AG959" s="92"/>
    </row>
    <row r="960" spans="1:33" ht="12.75" customHeight="1" x14ac:dyDescent="0.2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92"/>
      <c r="AE960" s="92"/>
      <c r="AF960" s="92"/>
      <c r="AG960" s="92"/>
    </row>
    <row r="961" spans="1:33" ht="12.75" customHeight="1" x14ac:dyDescent="0.2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  <c r="AA961" s="92"/>
      <c r="AB961" s="92"/>
      <c r="AC961" s="92"/>
      <c r="AD961" s="92"/>
      <c r="AE961" s="92"/>
      <c r="AF961" s="92"/>
      <c r="AG961" s="92"/>
    </row>
    <row r="962" spans="1:33" ht="12.75" customHeight="1" x14ac:dyDescent="0.2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  <c r="AC962" s="92"/>
      <c r="AD962" s="92"/>
      <c r="AE962" s="92"/>
      <c r="AF962" s="92"/>
      <c r="AG962" s="92"/>
    </row>
    <row r="963" spans="1:33" ht="12.75" customHeight="1" x14ac:dyDescent="0.2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  <c r="AC963" s="92"/>
      <c r="AD963" s="92"/>
      <c r="AE963" s="92"/>
      <c r="AF963" s="92"/>
      <c r="AG963" s="92"/>
    </row>
    <row r="964" spans="1:33" ht="12.75" customHeight="1" x14ac:dyDescent="0.2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  <c r="AC964" s="92"/>
      <c r="AD964" s="92"/>
      <c r="AE964" s="92"/>
      <c r="AF964" s="92"/>
      <c r="AG964" s="92"/>
    </row>
    <row r="965" spans="1:33" ht="12.75" customHeight="1" x14ac:dyDescent="0.2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  <c r="AA965" s="92"/>
      <c r="AB965" s="92"/>
      <c r="AC965" s="92"/>
      <c r="AD965" s="92"/>
      <c r="AE965" s="92"/>
      <c r="AF965" s="92"/>
      <c r="AG965" s="92"/>
    </row>
    <row r="966" spans="1:33" ht="12.75" customHeight="1" x14ac:dyDescent="0.2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92"/>
      <c r="AE966" s="92"/>
      <c r="AF966" s="92"/>
      <c r="AG966" s="92"/>
    </row>
    <row r="967" spans="1:33" ht="12.75" customHeight="1" x14ac:dyDescent="0.2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  <c r="AC967" s="92"/>
      <c r="AD967" s="92"/>
      <c r="AE967" s="92"/>
      <c r="AF967" s="92"/>
      <c r="AG967" s="92"/>
    </row>
    <row r="968" spans="1:33" ht="12.75" customHeight="1" x14ac:dyDescent="0.2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2"/>
      <c r="AB968" s="92"/>
      <c r="AC968" s="92"/>
      <c r="AD968" s="92"/>
      <c r="AE968" s="92"/>
      <c r="AF968" s="92"/>
      <c r="AG968" s="92"/>
    </row>
    <row r="969" spans="1:33" ht="12.75" customHeight="1" x14ac:dyDescent="0.2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  <c r="AA969" s="92"/>
      <c r="AB969" s="92"/>
      <c r="AC969" s="92"/>
      <c r="AD969" s="92"/>
      <c r="AE969" s="92"/>
      <c r="AF969" s="92"/>
      <c r="AG969" s="92"/>
    </row>
    <row r="970" spans="1:33" ht="12.75" customHeight="1" x14ac:dyDescent="0.2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  <c r="AC970" s="92"/>
      <c r="AD970" s="92"/>
      <c r="AE970" s="92"/>
      <c r="AF970" s="92"/>
      <c r="AG970" s="92"/>
    </row>
    <row r="971" spans="1:33" ht="12.75" customHeight="1" x14ac:dyDescent="0.2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  <c r="AA971" s="92"/>
      <c r="AB971" s="92"/>
      <c r="AC971" s="92"/>
      <c r="AD971" s="92"/>
      <c r="AE971" s="92"/>
      <c r="AF971" s="92"/>
      <c r="AG971" s="92"/>
    </row>
    <row r="972" spans="1:33" ht="12.75" customHeight="1" x14ac:dyDescent="0.2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  <c r="AA972" s="92"/>
      <c r="AB972" s="92"/>
      <c r="AC972" s="92"/>
      <c r="AD972" s="92"/>
      <c r="AE972" s="92"/>
      <c r="AF972" s="92"/>
      <c r="AG972" s="92"/>
    </row>
    <row r="973" spans="1:33" ht="12.75" customHeight="1" x14ac:dyDescent="0.2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2"/>
      <c r="AB973" s="92"/>
      <c r="AC973" s="92"/>
      <c r="AD973" s="92"/>
      <c r="AE973" s="92"/>
      <c r="AF973" s="92"/>
      <c r="AG973" s="92"/>
    </row>
    <row r="974" spans="1:33" ht="12.75" customHeight="1" x14ac:dyDescent="0.2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  <c r="AA974" s="92"/>
      <c r="AB974" s="92"/>
      <c r="AC974" s="92"/>
      <c r="AD974" s="92"/>
      <c r="AE974" s="92"/>
      <c r="AF974" s="92"/>
      <c r="AG974" s="92"/>
    </row>
    <row r="975" spans="1:33" ht="12.75" customHeight="1" x14ac:dyDescent="0.2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92"/>
      <c r="AC975" s="92"/>
      <c r="AD975" s="92"/>
      <c r="AE975" s="92"/>
      <c r="AF975" s="92"/>
      <c r="AG975" s="92"/>
    </row>
    <row r="976" spans="1:33" ht="12.75" customHeight="1" x14ac:dyDescent="0.2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2"/>
      <c r="AE976" s="92"/>
      <c r="AF976" s="92"/>
      <c r="AG976" s="92"/>
    </row>
    <row r="977" spans="1:33" ht="12.75" customHeight="1" x14ac:dyDescent="0.2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  <c r="AC977" s="92"/>
      <c r="AD977" s="92"/>
      <c r="AE977" s="92"/>
      <c r="AF977" s="92"/>
      <c r="AG977" s="92"/>
    </row>
    <row r="978" spans="1:33" ht="12.75" customHeight="1" x14ac:dyDescent="0.2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  <c r="AC978" s="92"/>
      <c r="AD978" s="92"/>
      <c r="AE978" s="92"/>
      <c r="AF978" s="92"/>
      <c r="AG978" s="92"/>
    </row>
    <row r="979" spans="1:33" ht="12.75" customHeight="1" x14ac:dyDescent="0.2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  <c r="AA979" s="92"/>
      <c r="AB979" s="92"/>
      <c r="AC979" s="92"/>
      <c r="AD979" s="92"/>
      <c r="AE979" s="92"/>
      <c r="AF979" s="92"/>
      <c r="AG979" s="92"/>
    </row>
    <row r="980" spans="1:33" ht="12.75" customHeight="1" x14ac:dyDescent="0.2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  <c r="AC980" s="92"/>
      <c r="AD980" s="92"/>
      <c r="AE980" s="92"/>
      <c r="AF980" s="92"/>
      <c r="AG980" s="92"/>
    </row>
    <row r="981" spans="1:33" ht="12.75" customHeight="1" x14ac:dyDescent="0.2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  <c r="AC981" s="92"/>
      <c r="AD981" s="92"/>
      <c r="AE981" s="92"/>
      <c r="AF981" s="92"/>
      <c r="AG981" s="92"/>
    </row>
    <row r="982" spans="1:33" ht="12.75" customHeight="1" x14ac:dyDescent="0.2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2"/>
      <c r="AE982" s="92"/>
      <c r="AF982" s="92"/>
      <c r="AG982" s="92"/>
    </row>
    <row r="983" spans="1:33" ht="12.75" customHeight="1" x14ac:dyDescent="0.2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  <c r="AC983" s="92"/>
      <c r="AD983" s="92"/>
      <c r="AE983" s="92"/>
      <c r="AF983" s="92"/>
      <c r="AG983" s="92"/>
    </row>
    <row r="984" spans="1:33" ht="12.75" customHeight="1" x14ac:dyDescent="0.2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2"/>
      <c r="AE984" s="92"/>
      <c r="AF984" s="92"/>
      <c r="AG984" s="92"/>
    </row>
    <row r="985" spans="1:33" ht="12.75" customHeight="1" x14ac:dyDescent="0.2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  <c r="AC985" s="92"/>
      <c r="AD985" s="92"/>
      <c r="AE985" s="92"/>
      <c r="AF985" s="92"/>
      <c r="AG985" s="92"/>
    </row>
    <row r="986" spans="1:33" ht="12.75" customHeight="1" x14ac:dyDescent="0.2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  <c r="AC986" s="92"/>
      <c r="AD986" s="92"/>
      <c r="AE986" s="92"/>
      <c r="AF986" s="92"/>
      <c r="AG986" s="92"/>
    </row>
    <row r="987" spans="1:33" ht="12.75" customHeight="1" x14ac:dyDescent="0.2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2"/>
      <c r="AE987" s="92"/>
      <c r="AF987" s="92"/>
      <c r="AG987" s="92"/>
    </row>
    <row r="988" spans="1:33" ht="12.75" customHeight="1" x14ac:dyDescent="0.2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  <c r="AC988" s="92"/>
      <c r="AD988" s="92"/>
      <c r="AE988" s="92"/>
      <c r="AF988" s="92"/>
      <c r="AG988" s="92"/>
    </row>
    <row r="989" spans="1:33" ht="12.75" customHeight="1" x14ac:dyDescent="0.2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  <c r="AC989" s="92"/>
      <c r="AD989" s="92"/>
      <c r="AE989" s="92"/>
      <c r="AF989" s="92"/>
      <c r="AG989" s="92"/>
    </row>
    <row r="990" spans="1:33" ht="12.75" customHeight="1" x14ac:dyDescent="0.2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  <c r="AC990" s="92"/>
      <c r="AD990" s="92"/>
      <c r="AE990" s="92"/>
      <c r="AF990" s="92"/>
      <c r="AG990" s="92"/>
    </row>
    <row r="991" spans="1:33" ht="12.75" customHeight="1" x14ac:dyDescent="0.2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2"/>
      <c r="AE991" s="92"/>
      <c r="AF991" s="92"/>
      <c r="AG991" s="92"/>
    </row>
    <row r="992" spans="1:33" ht="12.75" customHeight="1" x14ac:dyDescent="0.2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92"/>
      <c r="AE992" s="92"/>
      <c r="AF992" s="92"/>
      <c r="AG992" s="92"/>
    </row>
    <row r="993" spans="1:33" ht="12.75" customHeight="1" x14ac:dyDescent="0.2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2"/>
      <c r="AE993" s="92"/>
      <c r="AF993" s="92"/>
      <c r="AG993" s="92"/>
    </row>
    <row r="994" spans="1:33" ht="12.75" customHeight="1" x14ac:dyDescent="0.2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  <c r="AC994" s="92"/>
      <c r="AD994" s="92"/>
      <c r="AE994" s="92"/>
      <c r="AF994" s="92"/>
      <c r="AG994" s="92"/>
    </row>
    <row r="995" spans="1:33" ht="12.75" customHeight="1" x14ac:dyDescent="0.2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  <c r="AC995" s="92"/>
      <c r="AD995" s="92"/>
      <c r="AE995" s="92"/>
      <c r="AF995" s="92"/>
      <c r="AG995" s="92"/>
    </row>
    <row r="996" spans="1:33" ht="12.75" customHeight="1" x14ac:dyDescent="0.2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  <c r="AC996" s="92"/>
      <c r="AD996" s="92"/>
      <c r="AE996" s="92"/>
      <c r="AF996" s="92"/>
      <c r="AG996" s="92"/>
    </row>
    <row r="997" spans="1:33" ht="12.75" customHeight="1" x14ac:dyDescent="0.25"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  <c r="AA997" s="92"/>
      <c r="AB997" s="92"/>
      <c r="AC997" s="92"/>
      <c r="AD997" s="92"/>
      <c r="AE997" s="92"/>
      <c r="AF997" s="92"/>
      <c r="AG997" s="92"/>
    </row>
    <row r="998" spans="1:33" ht="12.75" customHeight="1" x14ac:dyDescent="0.25"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92"/>
      <c r="AE998" s="92"/>
      <c r="AF998" s="92"/>
      <c r="AG998" s="92"/>
    </row>
  </sheetData>
  <mergeCells count="3">
    <mergeCell ref="B1:E1"/>
    <mergeCell ref="D15:E15"/>
    <mergeCell ref="D16:E16"/>
  </mergeCells>
  <conditionalFormatting sqref="F3:F13">
    <cfRule type="cellIs" dxfId="56" priority="1" operator="greaterThan">
      <formula>$F$16</formula>
    </cfRule>
    <cfRule type="cellIs" dxfId="55" priority="2" operator="lessThan">
      <formula>$F$15</formula>
    </cfRule>
  </conditionalFormatting>
  <conditionalFormatting sqref="G3:G13">
    <cfRule type="cellIs" dxfId="54" priority="3" operator="greaterThan">
      <formula>$G$16</formula>
    </cfRule>
    <cfRule type="cellIs" dxfId="53" priority="4" operator="lessThan">
      <formula>$G$15</formula>
    </cfRule>
  </conditionalFormatting>
  <conditionalFormatting sqref="H3:H13">
    <cfRule type="cellIs" dxfId="52" priority="5" operator="greaterThan">
      <formula>$H$16</formula>
    </cfRule>
    <cfRule type="cellIs" dxfId="51" priority="6" operator="lessThan">
      <formula>$H$15</formula>
    </cfRule>
  </conditionalFormatting>
  <conditionalFormatting sqref="I3:I13">
    <cfRule type="cellIs" dxfId="50" priority="7" operator="greaterThan">
      <formula>$I$16</formula>
    </cfRule>
    <cfRule type="cellIs" dxfId="49" priority="8" operator="lessThan">
      <formula>$I$15</formula>
    </cfRule>
  </conditionalFormatting>
  <conditionalFormatting sqref="J3:J13">
    <cfRule type="cellIs" dxfId="48" priority="9" operator="greaterThan">
      <formula>$J$16</formula>
    </cfRule>
    <cfRule type="cellIs" dxfId="47" priority="10" operator="lessThan">
      <formula>$J$15</formula>
    </cfRule>
  </conditionalFormatting>
  <conditionalFormatting sqref="K3:K13">
    <cfRule type="cellIs" dxfId="46" priority="11" operator="greaterThan">
      <formula>$K$16</formula>
    </cfRule>
    <cfRule type="cellIs" dxfId="45" priority="12" operator="lessThan">
      <formula>$K$15</formula>
    </cfRule>
  </conditionalFormatting>
  <conditionalFormatting sqref="L3:L13">
    <cfRule type="cellIs" dxfId="44" priority="13" operator="greaterThan">
      <formula>$L$16</formula>
    </cfRule>
    <cfRule type="cellIs" dxfId="43" priority="14" operator="lessThan">
      <formula>$L$15</formula>
    </cfRule>
  </conditionalFormatting>
  <pageMargins left="0.7" right="0.7" top="0.75" bottom="0.75" header="0" footer="0"/>
  <pageSetup paperSize="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AI998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9.42578125" hidden="1" customWidth="1"/>
    <col min="2" max="2" width="66.140625" customWidth="1"/>
    <col min="3" max="3" width="8.85546875" customWidth="1"/>
    <col min="4" max="4" width="53.42578125" customWidth="1"/>
    <col min="5" max="5" width="10.7109375" customWidth="1"/>
    <col min="6" max="26" width="7.28515625" customWidth="1"/>
    <col min="27" max="27" width="17.28515625" customWidth="1"/>
    <col min="28" max="35" width="10.7109375" customWidth="1"/>
  </cols>
  <sheetData>
    <row r="1" spans="1:35" ht="18.75" x14ac:dyDescent="0.25">
      <c r="B1" s="342" t="s">
        <v>620</v>
      </c>
      <c r="C1" s="342"/>
      <c r="D1" s="342"/>
      <c r="E1" s="342"/>
      <c r="F1" s="342"/>
      <c r="G1" s="34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35" ht="30" x14ac:dyDescent="0.25">
      <c r="A2" s="166" t="s">
        <v>210</v>
      </c>
      <c r="B2" s="164" t="s">
        <v>211</v>
      </c>
      <c r="C2" s="1"/>
      <c r="D2" s="1" t="s">
        <v>213</v>
      </c>
      <c r="E2" s="76" t="s">
        <v>214</v>
      </c>
      <c r="F2" s="312" t="s">
        <v>3</v>
      </c>
      <c r="G2" s="313"/>
      <c r="H2" s="314"/>
      <c r="I2" s="312" t="s">
        <v>5</v>
      </c>
      <c r="J2" s="313"/>
      <c r="K2" s="314"/>
      <c r="L2" s="312" t="s">
        <v>7</v>
      </c>
      <c r="M2" s="313"/>
      <c r="N2" s="314"/>
      <c r="O2" s="312" t="s">
        <v>9</v>
      </c>
      <c r="P2" s="313"/>
      <c r="Q2" s="314"/>
      <c r="R2" s="312" t="s">
        <v>11</v>
      </c>
      <c r="S2" s="313"/>
      <c r="T2" s="314"/>
      <c r="U2" s="312" t="s">
        <v>13</v>
      </c>
      <c r="V2" s="313"/>
      <c r="W2" s="314"/>
      <c r="X2" s="312" t="s">
        <v>15</v>
      </c>
      <c r="Y2" s="313"/>
      <c r="Z2" s="314"/>
      <c r="AA2" s="1" t="s">
        <v>215</v>
      </c>
      <c r="AB2" s="93"/>
      <c r="AC2" s="93"/>
      <c r="AD2" s="93"/>
      <c r="AE2" s="93"/>
      <c r="AF2" s="93"/>
      <c r="AG2" s="93"/>
      <c r="AH2" s="93"/>
      <c r="AI2" s="93"/>
    </row>
    <row r="3" spans="1:35" x14ac:dyDescent="0.25">
      <c r="A3" s="168"/>
      <c r="B3" s="167"/>
      <c r="C3" s="45"/>
      <c r="D3" s="45"/>
      <c r="E3" s="95"/>
      <c r="F3" s="47" t="s">
        <v>576</v>
      </c>
      <c r="G3" s="47" t="s">
        <v>577</v>
      </c>
      <c r="H3" s="47" t="s">
        <v>578</v>
      </c>
      <c r="I3" s="47" t="s">
        <v>576</v>
      </c>
      <c r="J3" s="47" t="s">
        <v>577</v>
      </c>
      <c r="K3" s="47" t="s">
        <v>578</v>
      </c>
      <c r="L3" s="47" t="s">
        <v>576</v>
      </c>
      <c r="M3" s="47" t="s">
        <v>577</v>
      </c>
      <c r="N3" s="47" t="s">
        <v>578</v>
      </c>
      <c r="O3" s="47" t="s">
        <v>576</v>
      </c>
      <c r="P3" s="47" t="s">
        <v>577</v>
      </c>
      <c r="Q3" s="47" t="s">
        <v>578</v>
      </c>
      <c r="R3" s="47" t="s">
        <v>576</v>
      </c>
      <c r="S3" s="47" t="s">
        <v>577</v>
      </c>
      <c r="T3" s="47" t="s">
        <v>578</v>
      </c>
      <c r="U3" s="47" t="s">
        <v>576</v>
      </c>
      <c r="V3" s="47" t="s">
        <v>577</v>
      </c>
      <c r="W3" s="47" t="s">
        <v>578</v>
      </c>
      <c r="X3" s="47" t="s">
        <v>576</v>
      </c>
      <c r="Y3" s="47" t="s">
        <v>577</v>
      </c>
      <c r="Z3" s="47" t="s">
        <v>578</v>
      </c>
      <c r="AA3" s="1"/>
      <c r="AB3" s="93"/>
      <c r="AC3" s="93"/>
      <c r="AD3" s="93"/>
      <c r="AE3" s="93"/>
      <c r="AF3" s="93"/>
      <c r="AG3" s="93"/>
      <c r="AH3" s="93"/>
      <c r="AI3" s="93"/>
    </row>
    <row r="4" spans="1:35" x14ac:dyDescent="0.25">
      <c r="A4" s="7">
        <v>2005</v>
      </c>
      <c r="B4" s="29" t="s">
        <v>54</v>
      </c>
      <c r="C4" s="9" t="s">
        <v>64</v>
      </c>
      <c r="D4" s="29" t="s">
        <v>54</v>
      </c>
      <c r="E4" s="29" t="s">
        <v>227</v>
      </c>
      <c r="F4" s="49">
        <v>6.6</v>
      </c>
      <c r="G4" s="49">
        <v>6.4</v>
      </c>
      <c r="H4" s="49">
        <v>7.4</v>
      </c>
      <c r="I4" s="49">
        <v>6.5</v>
      </c>
      <c r="J4" s="49">
        <v>6.8</v>
      </c>
      <c r="K4" s="49">
        <v>7.6</v>
      </c>
      <c r="L4" s="49">
        <v>7</v>
      </c>
      <c r="M4" s="49">
        <v>7.8</v>
      </c>
      <c r="N4" s="49">
        <v>8.3000000000000007</v>
      </c>
      <c r="O4" s="49">
        <v>7.5</v>
      </c>
      <c r="P4" s="49">
        <v>7.6</v>
      </c>
      <c r="Q4" s="49">
        <v>8.3000000000000007</v>
      </c>
      <c r="R4" s="49">
        <v>8</v>
      </c>
      <c r="S4" s="49">
        <v>8.5</v>
      </c>
      <c r="T4" s="49">
        <v>8.9</v>
      </c>
      <c r="U4" s="49">
        <v>7.6</v>
      </c>
      <c r="V4" s="49">
        <v>7.8</v>
      </c>
      <c r="W4" s="49">
        <v>8.6</v>
      </c>
      <c r="X4" s="49">
        <v>6.9</v>
      </c>
      <c r="Y4" s="49">
        <v>7.7</v>
      </c>
      <c r="Z4" s="49">
        <v>8</v>
      </c>
      <c r="AA4" s="236"/>
    </row>
    <row r="5" spans="1:35" x14ac:dyDescent="0.25">
      <c r="A5" s="7">
        <v>2030</v>
      </c>
      <c r="B5" s="29" t="s">
        <v>54</v>
      </c>
      <c r="C5" s="9" t="s">
        <v>64</v>
      </c>
      <c r="D5" s="29" t="s">
        <v>65</v>
      </c>
      <c r="E5" s="29" t="s">
        <v>227</v>
      </c>
      <c r="F5" s="49">
        <v>6.4</v>
      </c>
      <c r="G5" s="49">
        <v>6.6</v>
      </c>
      <c r="H5" s="49">
        <v>8.6999999999999993</v>
      </c>
      <c r="I5" s="49">
        <v>7.1</v>
      </c>
      <c r="J5" s="49">
        <v>6.9</v>
      </c>
      <c r="K5" s="49">
        <v>7.4</v>
      </c>
      <c r="L5" s="49">
        <v>7.4</v>
      </c>
      <c r="M5" s="49">
        <v>7.7</v>
      </c>
      <c r="N5" s="49">
        <v>8</v>
      </c>
      <c r="O5" s="49">
        <v>7.9</v>
      </c>
      <c r="P5" s="49">
        <v>7.6</v>
      </c>
      <c r="Q5" s="49">
        <v>9.1</v>
      </c>
      <c r="R5" s="49">
        <v>7.9</v>
      </c>
      <c r="S5" s="49">
        <v>8.1999999999999993</v>
      </c>
      <c r="T5" s="49">
        <v>8.8000000000000007</v>
      </c>
      <c r="U5" s="49">
        <v>7.4</v>
      </c>
      <c r="V5" s="49">
        <v>7.8</v>
      </c>
      <c r="W5" s="49">
        <v>8.6999999999999993</v>
      </c>
      <c r="X5" s="49">
        <v>7.2</v>
      </c>
      <c r="Y5" s="49">
        <v>7.1</v>
      </c>
      <c r="Z5" s="49">
        <v>8.8000000000000007</v>
      </c>
      <c r="AA5" s="236" t="s">
        <v>231</v>
      </c>
    </row>
    <row r="6" spans="1:35" x14ac:dyDescent="0.25">
      <c r="A6" s="7">
        <v>2041</v>
      </c>
      <c r="B6" s="29" t="s">
        <v>66</v>
      </c>
      <c r="C6" s="9" t="s">
        <v>64</v>
      </c>
      <c r="D6" s="29" t="s">
        <v>77</v>
      </c>
      <c r="E6" s="29" t="s">
        <v>237</v>
      </c>
      <c r="F6" s="49">
        <v>7.5</v>
      </c>
      <c r="G6" s="49">
        <v>7.2</v>
      </c>
      <c r="H6" s="49">
        <v>7.3</v>
      </c>
      <c r="I6" s="49">
        <v>7</v>
      </c>
      <c r="J6" s="49">
        <v>6.8</v>
      </c>
      <c r="K6" s="49">
        <v>6.4</v>
      </c>
      <c r="L6" s="49">
        <v>7.3</v>
      </c>
      <c r="M6" s="49">
        <v>7.1</v>
      </c>
      <c r="N6" s="49">
        <v>6.8</v>
      </c>
      <c r="O6" s="49">
        <v>7.7</v>
      </c>
      <c r="P6" s="49">
        <v>7.6</v>
      </c>
      <c r="Q6" s="49">
        <v>7.5</v>
      </c>
      <c r="R6" s="49">
        <v>7.6</v>
      </c>
      <c r="S6" s="49">
        <v>7.5</v>
      </c>
      <c r="T6" s="49">
        <v>7.5</v>
      </c>
      <c r="U6" s="49">
        <v>7.7</v>
      </c>
      <c r="V6" s="49">
        <v>7.6</v>
      </c>
      <c r="W6" s="49">
        <v>7.4</v>
      </c>
      <c r="X6" s="49">
        <v>7.5</v>
      </c>
      <c r="Y6" s="49">
        <v>7.5</v>
      </c>
      <c r="Z6" s="49">
        <v>7.2</v>
      </c>
      <c r="AA6" s="236"/>
    </row>
    <row r="7" spans="1:35" x14ac:dyDescent="0.25">
      <c r="A7" s="7">
        <v>2045</v>
      </c>
      <c r="B7" s="29" t="s">
        <v>92</v>
      </c>
      <c r="C7" s="9" t="s">
        <v>64</v>
      </c>
      <c r="D7" s="29" t="s">
        <v>94</v>
      </c>
      <c r="E7" s="29" t="s">
        <v>254</v>
      </c>
      <c r="F7" s="49">
        <v>7.5</v>
      </c>
      <c r="G7" s="49">
        <v>7.5</v>
      </c>
      <c r="H7" s="49">
        <v>7.9</v>
      </c>
      <c r="I7" s="49">
        <v>7.3</v>
      </c>
      <c r="J7" s="49">
        <v>7.1</v>
      </c>
      <c r="K7" s="49">
        <v>8.1999999999999993</v>
      </c>
      <c r="L7" s="49">
        <v>7.6</v>
      </c>
      <c r="M7" s="49">
        <v>7</v>
      </c>
      <c r="N7" s="49">
        <v>7.7</v>
      </c>
      <c r="O7" s="49">
        <v>7.9</v>
      </c>
      <c r="P7" s="49">
        <v>7.7</v>
      </c>
      <c r="Q7" s="49">
        <v>8.1999999999999993</v>
      </c>
      <c r="R7" s="49">
        <v>7.6</v>
      </c>
      <c r="S7" s="49">
        <v>7.2</v>
      </c>
      <c r="T7" s="49">
        <v>8.5</v>
      </c>
      <c r="U7" s="49">
        <v>8.1</v>
      </c>
      <c r="V7" s="49">
        <v>7.6</v>
      </c>
      <c r="W7" s="49">
        <v>8.3000000000000007</v>
      </c>
      <c r="X7" s="49">
        <v>7.7</v>
      </c>
      <c r="Y7" s="49">
        <v>6.4</v>
      </c>
      <c r="Z7" s="49">
        <v>7.6</v>
      </c>
      <c r="AA7" s="236"/>
    </row>
    <row r="8" spans="1:35" x14ac:dyDescent="0.25">
      <c r="A8" s="126">
        <v>2177</v>
      </c>
      <c r="B8" s="29" t="s">
        <v>95</v>
      </c>
      <c r="C8" s="9" t="s">
        <v>64</v>
      </c>
      <c r="D8" s="237" t="s">
        <v>100</v>
      </c>
      <c r="E8" s="29" t="s">
        <v>258</v>
      </c>
      <c r="F8" s="49" t="s">
        <v>543</v>
      </c>
      <c r="G8" s="49">
        <v>9.5</v>
      </c>
      <c r="H8" s="49">
        <v>10</v>
      </c>
      <c r="I8" s="49" t="s">
        <v>543</v>
      </c>
      <c r="J8" s="49">
        <v>9.3000000000000007</v>
      </c>
      <c r="K8" s="49">
        <v>10</v>
      </c>
      <c r="L8" s="49" t="s">
        <v>543</v>
      </c>
      <c r="M8" s="49">
        <v>9.4</v>
      </c>
      <c r="N8" s="49">
        <v>9.5</v>
      </c>
      <c r="O8" s="49" t="s">
        <v>543</v>
      </c>
      <c r="P8" s="49">
        <v>9.8000000000000007</v>
      </c>
      <c r="Q8" s="49">
        <v>10</v>
      </c>
      <c r="R8" s="49" t="s">
        <v>543</v>
      </c>
      <c r="S8" s="49">
        <v>9.9</v>
      </c>
      <c r="T8" s="49">
        <v>10</v>
      </c>
      <c r="U8" s="49" t="s">
        <v>543</v>
      </c>
      <c r="V8" s="49">
        <v>9.5</v>
      </c>
      <c r="W8" s="49">
        <v>10</v>
      </c>
      <c r="X8" s="49" t="s">
        <v>543</v>
      </c>
      <c r="Y8" s="49">
        <v>9</v>
      </c>
      <c r="Z8" s="49">
        <v>10</v>
      </c>
      <c r="AA8" s="236" t="s">
        <v>260</v>
      </c>
    </row>
    <row r="9" spans="1:35" x14ac:dyDescent="0.25">
      <c r="A9" s="126">
        <v>2217</v>
      </c>
      <c r="B9" s="29" t="s">
        <v>95</v>
      </c>
      <c r="C9" s="9" t="s">
        <v>64</v>
      </c>
      <c r="D9" s="230" t="s">
        <v>100</v>
      </c>
      <c r="E9" s="29" t="s">
        <v>258</v>
      </c>
      <c r="F9" s="49">
        <v>8</v>
      </c>
      <c r="G9" s="49">
        <v>6.8</v>
      </c>
      <c r="H9" s="49">
        <v>7</v>
      </c>
      <c r="I9" s="49">
        <v>8</v>
      </c>
      <c r="J9" s="49">
        <v>7.9</v>
      </c>
      <c r="K9" s="49">
        <v>7.9</v>
      </c>
      <c r="L9" s="49">
        <v>8.9</v>
      </c>
      <c r="M9" s="49">
        <v>8.4</v>
      </c>
      <c r="N9" s="49">
        <v>7.6</v>
      </c>
      <c r="O9" s="49">
        <v>9.5</v>
      </c>
      <c r="P9" s="49">
        <v>6</v>
      </c>
      <c r="Q9" s="49">
        <v>8.9</v>
      </c>
      <c r="R9" s="49" t="s">
        <v>543</v>
      </c>
      <c r="S9" s="49">
        <v>8.1999999999999993</v>
      </c>
      <c r="T9" s="49">
        <v>9.6</v>
      </c>
      <c r="U9" s="49">
        <v>4</v>
      </c>
      <c r="V9" s="49">
        <v>5.7</v>
      </c>
      <c r="W9" s="49">
        <v>8.4</v>
      </c>
      <c r="X9" s="49">
        <v>2.1</v>
      </c>
      <c r="Y9" s="49">
        <v>3.9</v>
      </c>
      <c r="Z9" s="49">
        <v>7.8</v>
      </c>
      <c r="AA9" s="129" t="s">
        <v>261</v>
      </c>
    </row>
    <row r="10" spans="1:35" x14ac:dyDescent="0.25">
      <c r="A10" s="7">
        <v>470</v>
      </c>
      <c r="B10" s="29" t="s">
        <v>101</v>
      </c>
      <c r="C10" s="9" t="s">
        <v>64</v>
      </c>
      <c r="D10" s="29" t="s">
        <v>101</v>
      </c>
      <c r="E10" s="29" t="s">
        <v>264</v>
      </c>
      <c r="F10" s="49">
        <v>7.1</v>
      </c>
      <c r="G10" s="49">
        <v>7.1</v>
      </c>
      <c r="H10" s="49">
        <v>7.1</v>
      </c>
      <c r="I10" s="49">
        <v>7</v>
      </c>
      <c r="J10" s="49">
        <v>7.2</v>
      </c>
      <c r="K10" s="49">
        <v>7.2</v>
      </c>
      <c r="L10" s="49">
        <v>7.5</v>
      </c>
      <c r="M10" s="49">
        <v>7.7</v>
      </c>
      <c r="N10" s="49">
        <v>7.6</v>
      </c>
      <c r="O10" s="49">
        <v>7.7</v>
      </c>
      <c r="P10" s="49">
        <v>7.8</v>
      </c>
      <c r="Q10" s="49">
        <v>7.8</v>
      </c>
      <c r="R10" s="49">
        <v>8</v>
      </c>
      <c r="S10" s="49">
        <v>8.1999999999999993</v>
      </c>
      <c r="T10" s="49">
        <v>8.1999999999999993</v>
      </c>
      <c r="U10" s="49">
        <v>7.7</v>
      </c>
      <c r="V10" s="49">
        <v>7.8</v>
      </c>
      <c r="W10" s="49">
        <v>7.7</v>
      </c>
      <c r="X10" s="49">
        <v>7.3</v>
      </c>
      <c r="Y10" s="49">
        <v>7.6</v>
      </c>
      <c r="Z10" s="49">
        <v>7.6</v>
      </c>
      <c r="AA10" s="236"/>
    </row>
    <row r="11" spans="1:35" x14ac:dyDescent="0.25">
      <c r="A11" s="7">
        <v>471</v>
      </c>
      <c r="B11" s="29" t="s">
        <v>101</v>
      </c>
      <c r="C11" s="9" t="s">
        <v>64</v>
      </c>
      <c r="D11" s="29" t="s">
        <v>104</v>
      </c>
      <c r="E11" s="29" t="s">
        <v>264</v>
      </c>
      <c r="F11" s="49">
        <v>7.3</v>
      </c>
      <c r="G11" s="49">
        <v>7.7</v>
      </c>
      <c r="H11" s="49">
        <v>7.5</v>
      </c>
      <c r="I11" s="49">
        <v>7.7</v>
      </c>
      <c r="J11" s="49">
        <v>7.7</v>
      </c>
      <c r="K11" s="49">
        <v>7.8</v>
      </c>
      <c r="L11" s="49">
        <v>8.1</v>
      </c>
      <c r="M11" s="49">
        <v>8.3000000000000007</v>
      </c>
      <c r="N11" s="49">
        <v>8.1999999999999993</v>
      </c>
      <c r="O11" s="49">
        <v>8.6999999999999993</v>
      </c>
      <c r="P11" s="49">
        <v>8.4</v>
      </c>
      <c r="Q11" s="49">
        <v>8.6</v>
      </c>
      <c r="R11" s="49">
        <v>8.4</v>
      </c>
      <c r="S11" s="49">
        <v>8.5</v>
      </c>
      <c r="T11" s="49">
        <v>8.8000000000000007</v>
      </c>
      <c r="U11" s="49">
        <v>8.5</v>
      </c>
      <c r="V11" s="49">
        <v>8.5</v>
      </c>
      <c r="W11" s="49">
        <v>8.3000000000000007</v>
      </c>
      <c r="X11" s="49">
        <v>8.1999999999999993</v>
      </c>
      <c r="Y11" s="49">
        <v>7.9</v>
      </c>
      <c r="Z11" s="49">
        <v>8.3000000000000007</v>
      </c>
      <c r="AA11" s="236"/>
    </row>
    <row r="12" spans="1:35" x14ac:dyDescent="0.25">
      <c r="A12" s="7">
        <v>2013</v>
      </c>
      <c r="B12" s="29" t="s">
        <v>160</v>
      </c>
      <c r="C12" s="9" t="s">
        <v>64</v>
      </c>
      <c r="D12" s="29" t="s">
        <v>167</v>
      </c>
      <c r="E12" s="29" t="s">
        <v>308</v>
      </c>
      <c r="F12" s="49">
        <v>7.2</v>
      </c>
      <c r="G12" s="49">
        <v>7.7</v>
      </c>
      <c r="H12" s="49">
        <v>8</v>
      </c>
      <c r="I12" s="49">
        <v>7.1</v>
      </c>
      <c r="J12" s="49">
        <v>7</v>
      </c>
      <c r="K12" s="49">
        <v>7.5</v>
      </c>
      <c r="L12" s="49">
        <v>7.2</v>
      </c>
      <c r="M12" s="49">
        <v>7.6</v>
      </c>
      <c r="N12" s="49">
        <v>8</v>
      </c>
      <c r="O12" s="49">
        <v>8.1</v>
      </c>
      <c r="P12" s="49">
        <v>8.1</v>
      </c>
      <c r="Q12" s="49">
        <v>8.5</v>
      </c>
      <c r="R12" s="49">
        <v>8.3000000000000007</v>
      </c>
      <c r="S12" s="49">
        <v>8.4</v>
      </c>
      <c r="T12" s="49">
        <v>8.9</v>
      </c>
      <c r="U12" s="49">
        <v>8.3000000000000007</v>
      </c>
      <c r="V12" s="49">
        <v>8.3000000000000007</v>
      </c>
      <c r="W12" s="49">
        <v>8.4</v>
      </c>
      <c r="X12" s="49">
        <v>7.6</v>
      </c>
      <c r="Y12" s="49">
        <v>7.6</v>
      </c>
      <c r="Z12" s="49">
        <v>8.1</v>
      </c>
      <c r="AA12" s="236"/>
    </row>
    <row r="13" spans="1:35" x14ac:dyDescent="0.25">
      <c r="A13" s="7">
        <v>2018</v>
      </c>
      <c r="B13" s="29" t="s">
        <v>160</v>
      </c>
      <c r="C13" s="9" t="s">
        <v>64</v>
      </c>
      <c r="D13" s="29" t="s">
        <v>168</v>
      </c>
      <c r="E13" s="29" t="s">
        <v>308</v>
      </c>
      <c r="F13" s="49">
        <v>7.4</v>
      </c>
      <c r="G13" s="49">
        <v>7.7</v>
      </c>
      <c r="H13" s="49">
        <v>7.9</v>
      </c>
      <c r="I13" s="49">
        <v>6.7</v>
      </c>
      <c r="J13" s="49">
        <v>7.6</v>
      </c>
      <c r="K13" s="49">
        <v>7.6</v>
      </c>
      <c r="L13" s="49">
        <v>7.4</v>
      </c>
      <c r="M13" s="49">
        <v>7.8</v>
      </c>
      <c r="N13" s="49">
        <v>7.7</v>
      </c>
      <c r="O13" s="49">
        <v>8</v>
      </c>
      <c r="P13" s="49">
        <v>8.1999999999999993</v>
      </c>
      <c r="Q13" s="49">
        <v>8.1999999999999993</v>
      </c>
      <c r="R13" s="49">
        <v>8.1</v>
      </c>
      <c r="S13" s="49">
        <v>8.6</v>
      </c>
      <c r="T13" s="49">
        <v>8.6</v>
      </c>
      <c r="U13" s="49">
        <v>8.3000000000000007</v>
      </c>
      <c r="V13" s="49">
        <v>8.5</v>
      </c>
      <c r="W13" s="49">
        <v>8.3000000000000007</v>
      </c>
      <c r="X13" s="49">
        <v>7.6</v>
      </c>
      <c r="Y13" s="49">
        <v>8.1</v>
      </c>
      <c r="Z13" s="49">
        <v>7.9</v>
      </c>
      <c r="AA13" s="236"/>
    </row>
    <row r="14" spans="1:35" x14ac:dyDescent="0.25">
      <c r="A14" s="7">
        <v>2183</v>
      </c>
      <c r="B14" s="29" t="s">
        <v>186</v>
      </c>
      <c r="C14" s="9" t="s">
        <v>64</v>
      </c>
      <c r="D14" s="29" t="s">
        <v>198</v>
      </c>
      <c r="E14" s="29" t="s">
        <v>332</v>
      </c>
      <c r="F14" s="49">
        <v>6.4</v>
      </c>
      <c r="G14" s="49">
        <v>6.4</v>
      </c>
      <c r="H14" s="49">
        <v>6.7</v>
      </c>
      <c r="I14" s="49">
        <v>7</v>
      </c>
      <c r="J14" s="49">
        <v>6.9</v>
      </c>
      <c r="K14" s="49">
        <v>7.6</v>
      </c>
      <c r="L14" s="49">
        <v>7.2</v>
      </c>
      <c r="M14" s="49">
        <v>7.2</v>
      </c>
      <c r="N14" s="49">
        <v>7.8</v>
      </c>
      <c r="O14" s="49">
        <v>7.6</v>
      </c>
      <c r="P14" s="49">
        <v>7.2</v>
      </c>
      <c r="Q14" s="49">
        <v>7.9</v>
      </c>
      <c r="R14" s="49">
        <v>7.7</v>
      </c>
      <c r="S14" s="49">
        <v>7.7</v>
      </c>
      <c r="T14" s="49">
        <v>8.1999999999999993</v>
      </c>
      <c r="U14" s="49">
        <v>7.8</v>
      </c>
      <c r="V14" s="49">
        <v>7.8</v>
      </c>
      <c r="W14" s="49">
        <v>8.1</v>
      </c>
      <c r="X14" s="49">
        <v>7.1</v>
      </c>
      <c r="Y14" s="49">
        <v>7.1</v>
      </c>
      <c r="Z14" s="49">
        <v>7.6</v>
      </c>
      <c r="AA14" s="236"/>
    </row>
    <row r="15" spans="1:35" x14ac:dyDescent="0.25">
      <c r="F15" s="7"/>
      <c r="V15" s="7"/>
      <c r="W15" s="7"/>
      <c r="X15" s="7"/>
    </row>
    <row r="16" spans="1:35" x14ac:dyDescent="0.25">
      <c r="D16" s="322" t="s">
        <v>607</v>
      </c>
      <c r="E16" s="303"/>
      <c r="F16" s="52">
        <f t="shared" ref="F16:Z16" si="0">ROUND(QUARTILE(F4:F14,1),1)</f>
        <v>6.7</v>
      </c>
      <c r="G16" s="52">
        <f t="shared" si="0"/>
        <v>6.7</v>
      </c>
      <c r="H16" s="52">
        <f t="shared" si="0"/>
        <v>7.2</v>
      </c>
      <c r="I16" s="52">
        <f t="shared" si="0"/>
        <v>7</v>
      </c>
      <c r="J16" s="52">
        <f t="shared" si="0"/>
        <v>6.9</v>
      </c>
      <c r="K16" s="52">
        <f t="shared" si="0"/>
        <v>7.5</v>
      </c>
      <c r="L16" s="52">
        <f t="shared" si="0"/>
        <v>7.2</v>
      </c>
      <c r="M16" s="52">
        <f t="shared" si="0"/>
        <v>7.4</v>
      </c>
      <c r="N16" s="52">
        <f t="shared" si="0"/>
        <v>7.7</v>
      </c>
      <c r="O16" s="52">
        <f t="shared" si="0"/>
        <v>7.7</v>
      </c>
      <c r="P16" s="52">
        <f t="shared" si="0"/>
        <v>7.6</v>
      </c>
      <c r="Q16" s="52">
        <f t="shared" si="0"/>
        <v>8.1</v>
      </c>
      <c r="R16" s="52">
        <f t="shared" si="0"/>
        <v>7.7</v>
      </c>
      <c r="S16" s="52">
        <f t="shared" si="0"/>
        <v>8</v>
      </c>
      <c r="T16" s="52">
        <f t="shared" si="0"/>
        <v>8.4</v>
      </c>
      <c r="U16" s="52">
        <f t="shared" si="0"/>
        <v>7.6</v>
      </c>
      <c r="V16" s="52">
        <f t="shared" si="0"/>
        <v>7.7</v>
      </c>
      <c r="W16" s="52">
        <f t="shared" si="0"/>
        <v>8.1999999999999993</v>
      </c>
      <c r="X16" s="52">
        <f t="shared" si="0"/>
        <v>7.1</v>
      </c>
      <c r="Y16" s="52">
        <f t="shared" si="0"/>
        <v>7.1</v>
      </c>
      <c r="Z16" s="52">
        <f t="shared" si="0"/>
        <v>7.6</v>
      </c>
    </row>
    <row r="17" spans="4:26" x14ac:dyDescent="0.25">
      <c r="D17" s="322" t="s">
        <v>608</v>
      </c>
      <c r="E17" s="303"/>
      <c r="F17" s="52">
        <f>ROUND(QUARTILE(F4:F14,3),1)</f>
        <v>7.5</v>
      </c>
      <c r="G17" s="52">
        <f t="shared" ref="G17:Z17" si="1">ROUND(QUARTILE(G4:G14,3),1)</f>
        <v>7.7</v>
      </c>
      <c r="H17" s="52">
        <f t="shared" si="1"/>
        <v>8</v>
      </c>
      <c r="I17" s="52">
        <f t="shared" si="1"/>
        <v>7.3</v>
      </c>
      <c r="J17" s="52">
        <f t="shared" si="1"/>
        <v>7.7</v>
      </c>
      <c r="K17" s="52">
        <f t="shared" si="1"/>
        <v>7.9</v>
      </c>
      <c r="L17" s="52">
        <f t="shared" si="1"/>
        <v>7.6</v>
      </c>
      <c r="M17" s="52">
        <f t="shared" si="1"/>
        <v>8.1</v>
      </c>
      <c r="N17" s="52">
        <f t="shared" si="1"/>
        <v>8.1</v>
      </c>
      <c r="O17" s="52">
        <f t="shared" si="1"/>
        <v>8.1</v>
      </c>
      <c r="P17" s="52">
        <f t="shared" si="1"/>
        <v>8.1999999999999993</v>
      </c>
      <c r="Q17" s="52">
        <f t="shared" si="1"/>
        <v>8.8000000000000007</v>
      </c>
      <c r="R17" s="52">
        <f t="shared" si="1"/>
        <v>8.1</v>
      </c>
      <c r="S17" s="52">
        <f t="shared" si="1"/>
        <v>8.5</v>
      </c>
      <c r="T17" s="52">
        <f t="shared" si="1"/>
        <v>8.9</v>
      </c>
      <c r="U17" s="52">
        <f t="shared" si="1"/>
        <v>8.3000000000000007</v>
      </c>
      <c r="V17" s="52">
        <f t="shared" si="1"/>
        <v>8.4</v>
      </c>
      <c r="W17" s="52">
        <f t="shared" si="1"/>
        <v>8.5</v>
      </c>
      <c r="X17" s="52">
        <f t="shared" si="1"/>
        <v>7.6</v>
      </c>
      <c r="Y17" s="52">
        <f t="shared" si="1"/>
        <v>7.8</v>
      </c>
      <c r="Z17" s="52">
        <f t="shared" si="1"/>
        <v>8.1999999999999993</v>
      </c>
    </row>
    <row r="18" spans="4:26" x14ac:dyDescent="0.25"/>
    <row r="19" spans="4:26" ht="15.75" customHeight="1" x14ac:dyDescent="0.25">
      <c r="D19" s="229" t="s">
        <v>613</v>
      </c>
    </row>
    <row r="20" spans="4:26" ht="15.75" customHeight="1" x14ac:dyDescent="0.25">
      <c r="D20" s="214"/>
    </row>
    <row r="21" spans="4:26" ht="15.75" customHeight="1" x14ac:dyDescent="0.25"/>
    <row r="22" spans="4:26" ht="15.75" customHeight="1" x14ac:dyDescent="0.25"/>
    <row r="23" spans="4:26" ht="15.75" customHeight="1" x14ac:dyDescent="0.25"/>
    <row r="24" spans="4:26" ht="15.75" customHeight="1" x14ac:dyDescent="0.25"/>
    <row r="25" spans="4:26" ht="15.75" customHeight="1" x14ac:dyDescent="0.25"/>
    <row r="26" spans="4:26" ht="15.75" customHeight="1" x14ac:dyDescent="0.25"/>
    <row r="27" spans="4:26" ht="15.75" customHeight="1" x14ac:dyDescent="0.25"/>
    <row r="28" spans="4:26" ht="15.75" customHeight="1" x14ac:dyDescent="0.25"/>
    <row r="29" spans="4:26" ht="15.75" customHeight="1" x14ac:dyDescent="0.25"/>
    <row r="30" spans="4:26" ht="15.75" customHeight="1" x14ac:dyDescent="0.25"/>
    <row r="31" spans="4:26" ht="15.75" customHeight="1" x14ac:dyDescent="0.25"/>
    <row r="32" spans="4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0">
    <mergeCell ref="B1:G1"/>
    <mergeCell ref="D16:E16"/>
    <mergeCell ref="D17:E17"/>
    <mergeCell ref="U2:W2"/>
    <mergeCell ref="X2:Z2"/>
    <mergeCell ref="F2:H2"/>
    <mergeCell ref="I2:K2"/>
    <mergeCell ref="L2:N2"/>
    <mergeCell ref="O2:Q2"/>
    <mergeCell ref="R2:T2"/>
  </mergeCells>
  <conditionalFormatting sqref="F4:F14">
    <cfRule type="cellIs" dxfId="42" priority="4487" operator="greaterThan">
      <formula>$F$17</formula>
    </cfRule>
    <cfRule type="cellIs" dxfId="41" priority="4488" operator="lessThan">
      <formula>$F$16</formula>
    </cfRule>
  </conditionalFormatting>
  <conditionalFormatting sqref="G4:G14">
    <cfRule type="cellIs" dxfId="40" priority="4491" operator="greaterThan">
      <formula>$G$17</formula>
    </cfRule>
    <cfRule type="cellIs" dxfId="39" priority="4492" operator="lessThan">
      <formula>$G$16</formula>
    </cfRule>
  </conditionalFormatting>
  <conditionalFormatting sqref="H4:H14">
    <cfRule type="cellIs" dxfId="38" priority="4495" operator="greaterThan">
      <formula>$H$17</formula>
    </cfRule>
    <cfRule type="cellIs" dxfId="37" priority="4496" operator="lessThan">
      <formula>$H$16</formula>
    </cfRule>
  </conditionalFormatting>
  <conditionalFormatting sqref="I4:I14">
    <cfRule type="cellIs" dxfId="36" priority="4499" operator="greaterThan">
      <formula>$I$17</formula>
    </cfRule>
    <cfRule type="cellIs" dxfId="35" priority="4500" operator="lessThan">
      <formula>$I$16</formula>
    </cfRule>
  </conditionalFormatting>
  <conditionalFormatting sqref="J4:J14">
    <cfRule type="cellIs" dxfId="34" priority="4503" operator="greaterThan">
      <formula>$J$17</formula>
    </cfRule>
    <cfRule type="cellIs" dxfId="33" priority="4504" operator="lessThan">
      <formula>$J$16</formula>
    </cfRule>
  </conditionalFormatting>
  <conditionalFormatting sqref="L4:L14">
    <cfRule type="cellIs" dxfId="32" priority="4507" operator="greaterThan">
      <formula>$L$17</formula>
    </cfRule>
    <cfRule type="cellIs" dxfId="31" priority="4508" operator="lessThan">
      <formula>$L$16</formula>
    </cfRule>
  </conditionalFormatting>
  <conditionalFormatting sqref="M4:M14">
    <cfRule type="cellIs" dxfId="30" priority="4511" operator="greaterThan">
      <formula>$M$17</formula>
    </cfRule>
    <cfRule type="cellIs" dxfId="29" priority="4512" operator="lessThan">
      <formula>$M$16</formula>
    </cfRule>
  </conditionalFormatting>
  <conditionalFormatting sqref="O4:O14">
    <cfRule type="cellIs" dxfId="28" priority="4515" operator="greaterThan">
      <formula>$O$17</formula>
    </cfRule>
    <cfRule type="cellIs" dxfId="27" priority="4516" operator="lessThan">
      <formula>$O$16</formula>
    </cfRule>
  </conditionalFormatting>
  <conditionalFormatting sqref="P4:P14">
    <cfRule type="cellIs" dxfId="26" priority="4519" operator="greaterThan">
      <formula>$P$17</formula>
    </cfRule>
    <cfRule type="cellIs" dxfId="25" priority="4520" operator="lessThan">
      <formula>$P$16</formula>
    </cfRule>
  </conditionalFormatting>
  <conditionalFormatting sqref="R4:R14">
    <cfRule type="cellIs" dxfId="24" priority="4523" operator="greaterThan">
      <formula>$R$17</formula>
    </cfRule>
    <cfRule type="cellIs" dxfId="23" priority="4524" operator="lessThan">
      <formula>$R$16</formula>
    </cfRule>
  </conditionalFormatting>
  <conditionalFormatting sqref="S4:S14">
    <cfRule type="cellIs" dxfId="22" priority="4527" operator="greaterThan">
      <formula>$S$17</formula>
    </cfRule>
    <cfRule type="cellIs" dxfId="21" priority="4528" operator="lessThan">
      <formula>$S$16</formula>
    </cfRule>
  </conditionalFormatting>
  <conditionalFormatting sqref="U4:U14">
    <cfRule type="cellIs" dxfId="20" priority="4531" operator="greaterThan">
      <formula>$U$17</formula>
    </cfRule>
    <cfRule type="cellIs" dxfId="19" priority="4532" operator="lessThan">
      <formula>$U$16</formula>
    </cfRule>
  </conditionalFormatting>
  <conditionalFormatting sqref="V4:V14">
    <cfRule type="cellIs" dxfId="18" priority="4535" operator="greaterThan">
      <formula>$V$17</formula>
    </cfRule>
    <cfRule type="cellIs" dxfId="17" priority="4536" operator="lessThan">
      <formula>$V$16</formula>
    </cfRule>
  </conditionalFormatting>
  <conditionalFormatting sqref="X4:X14">
    <cfRule type="cellIs" dxfId="16" priority="4539" operator="greaterThan">
      <formula>$X$17</formula>
    </cfRule>
    <cfRule type="cellIs" dxfId="15" priority="4540" operator="lessThan">
      <formula>$X$16</formula>
    </cfRule>
  </conditionalFormatting>
  <conditionalFormatting sqref="Y4:Y14">
    <cfRule type="cellIs" dxfId="14" priority="4543" operator="greaterThan">
      <formula>$Y$17</formula>
    </cfRule>
    <cfRule type="cellIs" dxfId="13" priority="4544" operator="lessThan">
      <formula>$Y$16</formula>
    </cfRule>
  </conditionalFormatting>
  <conditionalFormatting sqref="K4:K14">
    <cfRule type="cellIs" dxfId="12" priority="4547" operator="greaterThan">
      <formula>$K$17</formula>
    </cfRule>
    <cfRule type="cellIs" dxfId="11" priority="4548" operator="lessThan">
      <formula>$K$16</formula>
    </cfRule>
  </conditionalFormatting>
  <conditionalFormatting sqref="N4:N14">
    <cfRule type="cellIs" dxfId="10" priority="4551" operator="greaterThan">
      <formula>$N$17</formula>
    </cfRule>
    <cfRule type="cellIs" dxfId="9" priority="4552" operator="lessThan">
      <formula>$N$16</formula>
    </cfRule>
  </conditionalFormatting>
  <conditionalFormatting sqref="Q4:Q14">
    <cfRule type="cellIs" dxfId="8" priority="4555" operator="greaterThan">
      <formula>$Q$17</formula>
    </cfRule>
    <cfRule type="cellIs" dxfId="7" priority="4556" operator="lessThan">
      <formula>$Q$16</formula>
    </cfRule>
  </conditionalFormatting>
  <conditionalFormatting sqref="T4:T14">
    <cfRule type="cellIs" dxfId="6" priority="4559" operator="greaterThan">
      <formula>$T$17</formula>
    </cfRule>
    <cfRule type="cellIs" dxfId="5" priority="4560" operator="lessThan">
      <formula>$T$16</formula>
    </cfRule>
  </conditionalFormatting>
  <conditionalFormatting sqref="W4:W14">
    <cfRule type="cellIs" dxfId="4" priority="4563" operator="greaterThan">
      <formula>$W$17</formula>
    </cfRule>
    <cfRule type="cellIs" dxfId="3" priority="4564" operator="lessThan">
      <formula>$W$16</formula>
    </cfRule>
  </conditionalFormatting>
  <conditionalFormatting sqref="Z4:Z14">
    <cfRule type="cellIs" dxfId="2" priority="4567" operator="greaterThan">
      <formula>$Z$17</formula>
    </cfRule>
    <cfRule type="cellIs" dxfId="1" priority="4568" operator="lessThan">
      <formula>$Z$16</formula>
    </cfRule>
  </conditionalFormatting>
  <conditionalFormatting sqref="F4:Z14">
    <cfRule type="cellIs" dxfId="0" priority="1" operator="equal">
      <formula>"-"</formula>
    </cfRule>
  </conditionalFormatting>
  <pageMargins left="0.25" right="0.25" top="0.75" bottom="0.75" header="0.3" footer="0.3"/>
  <pageSetup paperSize="8" scale="7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1000"/>
  <sheetViews>
    <sheetView workbookViewId="0"/>
  </sheetViews>
  <sheetFormatPr defaultColWidth="14.42578125" defaultRowHeight="15" customHeight="1" x14ac:dyDescent="0.25"/>
  <cols>
    <col min="1" max="1" width="56.42578125" customWidth="1"/>
    <col min="2" max="2" width="8.85546875" customWidth="1"/>
    <col min="3" max="3" width="10.42578125" customWidth="1"/>
    <col min="4" max="4" width="48.140625" customWidth="1"/>
    <col min="5" max="5" width="12" customWidth="1"/>
    <col min="6" max="26" width="7.85546875" customWidth="1"/>
  </cols>
  <sheetData>
    <row r="1" spans="1:26" x14ac:dyDescent="0.25">
      <c r="A1" s="99" t="s">
        <v>349</v>
      </c>
      <c r="B1" s="100" t="s">
        <v>346</v>
      </c>
      <c r="C1" s="100" t="s">
        <v>348</v>
      </c>
      <c r="D1" s="99" t="s">
        <v>347</v>
      </c>
      <c r="E1" s="100" t="s">
        <v>214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x14ac:dyDescent="0.25">
      <c r="A2" t="s">
        <v>56</v>
      </c>
      <c r="B2" s="7" t="s">
        <v>350</v>
      </c>
      <c r="C2" s="7" t="s">
        <v>55</v>
      </c>
      <c r="D2" t="s">
        <v>54</v>
      </c>
      <c r="E2" s="42" t="s">
        <v>217</v>
      </c>
    </row>
    <row r="3" spans="1:26" x14ac:dyDescent="0.25">
      <c r="A3" t="s">
        <v>59</v>
      </c>
      <c r="B3" s="7" t="s">
        <v>352</v>
      </c>
      <c r="C3" s="7" t="s">
        <v>55</v>
      </c>
      <c r="D3" t="s">
        <v>54</v>
      </c>
      <c r="E3" s="42" t="s">
        <v>223</v>
      </c>
    </row>
    <row r="4" spans="1:26" x14ac:dyDescent="0.25">
      <c r="A4" t="s">
        <v>621</v>
      </c>
      <c r="B4" s="7" t="s">
        <v>622</v>
      </c>
      <c r="C4" s="7" t="s">
        <v>55</v>
      </c>
      <c r="D4" t="s">
        <v>54</v>
      </c>
      <c r="E4" s="42" t="s">
        <v>224</v>
      </c>
    </row>
    <row r="5" spans="1:26" x14ac:dyDescent="0.25">
      <c r="A5" t="s">
        <v>60</v>
      </c>
      <c r="B5" s="7" t="s">
        <v>353</v>
      </c>
      <c r="C5" s="7" t="s">
        <v>55</v>
      </c>
      <c r="D5" t="s">
        <v>54</v>
      </c>
      <c r="E5" s="42" t="s">
        <v>224</v>
      </c>
    </row>
    <row r="6" spans="1:26" x14ac:dyDescent="0.25">
      <c r="A6" t="s">
        <v>62</v>
      </c>
      <c r="B6" s="7" t="s">
        <v>354</v>
      </c>
      <c r="C6" s="7" t="s">
        <v>61</v>
      </c>
      <c r="D6" t="s">
        <v>54</v>
      </c>
      <c r="E6" s="42" t="s">
        <v>225</v>
      </c>
    </row>
    <row r="7" spans="1:26" x14ac:dyDescent="0.25">
      <c r="A7" t="s">
        <v>356</v>
      </c>
      <c r="B7" s="7" t="s">
        <v>355</v>
      </c>
      <c r="C7" s="7" t="s">
        <v>61</v>
      </c>
      <c r="D7" t="s">
        <v>54</v>
      </c>
      <c r="E7" s="42" t="s">
        <v>226</v>
      </c>
    </row>
    <row r="8" spans="1:26" x14ac:dyDescent="0.25">
      <c r="A8" t="s">
        <v>54</v>
      </c>
      <c r="B8" s="7" t="s">
        <v>357</v>
      </c>
      <c r="C8" s="7" t="s">
        <v>64</v>
      </c>
      <c r="D8" t="s">
        <v>54</v>
      </c>
      <c r="E8" s="42" t="s">
        <v>227</v>
      </c>
    </row>
    <row r="9" spans="1:26" x14ac:dyDescent="0.25">
      <c r="A9" t="s">
        <v>228</v>
      </c>
      <c r="B9" s="7" t="s">
        <v>358</v>
      </c>
      <c r="C9" s="7" t="s">
        <v>64</v>
      </c>
      <c r="D9" t="s">
        <v>54</v>
      </c>
      <c r="E9" s="42" t="s">
        <v>227</v>
      </c>
    </row>
    <row r="10" spans="1:26" x14ac:dyDescent="0.25">
      <c r="A10" t="s">
        <v>65</v>
      </c>
      <c r="B10" s="7" t="s">
        <v>359</v>
      </c>
      <c r="C10" s="7" t="s">
        <v>64</v>
      </c>
      <c r="D10" t="s">
        <v>54</v>
      </c>
      <c r="E10" s="42" t="s">
        <v>227</v>
      </c>
    </row>
    <row r="11" spans="1:26" x14ac:dyDescent="0.25">
      <c r="A11" t="s">
        <v>67</v>
      </c>
      <c r="B11" s="7" t="s">
        <v>360</v>
      </c>
      <c r="C11" s="7" t="s">
        <v>55</v>
      </c>
      <c r="D11" t="s">
        <v>66</v>
      </c>
      <c r="E11" s="42" t="s">
        <v>232</v>
      </c>
    </row>
    <row r="12" spans="1:26" x14ac:dyDescent="0.25">
      <c r="A12" t="s">
        <v>68</v>
      </c>
      <c r="B12" s="7" t="s">
        <v>361</v>
      </c>
      <c r="C12" s="7" t="s">
        <v>55</v>
      </c>
      <c r="D12" t="s">
        <v>66</v>
      </c>
      <c r="E12" s="42" t="s">
        <v>232</v>
      </c>
    </row>
    <row r="13" spans="1:26" x14ac:dyDescent="0.25">
      <c r="A13" t="s">
        <v>69</v>
      </c>
      <c r="B13" s="7" t="s">
        <v>362</v>
      </c>
      <c r="C13" s="7" t="s">
        <v>55</v>
      </c>
      <c r="D13" t="s">
        <v>66</v>
      </c>
      <c r="E13" s="42" t="s">
        <v>232</v>
      </c>
    </row>
    <row r="14" spans="1:26" x14ac:dyDescent="0.25">
      <c r="A14" t="s">
        <v>368</v>
      </c>
      <c r="B14" s="7" t="s">
        <v>363</v>
      </c>
      <c r="C14" s="7" t="s">
        <v>55</v>
      </c>
      <c r="D14" t="s">
        <v>66</v>
      </c>
      <c r="E14" s="42" t="s">
        <v>233</v>
      </c>
    </row>
    <row r="15" spans="1:26" x14ac:dyDescent="0.25">
      <c r="A15" t="s">
        <v>364</v>
      </c>
      <c r="B15" s="7" t="s">
        <v>366</v>
      </c>
      <c r="C15" s="7" t="s">
        <v>55</v>
      </c>
      <c r="D15" t="s">
        <v>66</v>
      </c>
      <c r="E15" s="42" t="s">
        <v>232</v>
      </c>
    </row>
    <row r="16" spans="1:26" x14ac:dyDescent="0.25">
      <c r="A16" t="s">
        <v>72</v>
      </c>
      <c r="B16" s="7" t="s">
        <v>367</v>
      </c>
      <c r="C16" s="7" t="s">
        <v>55</v>
      </c>
      <c r="D16" t="s">
        <v>66</v>
      </c>
      <c r="E16" s="42" t="s">
        <v>233</v>
      </c>
    </row>
    <row r="17" spans="1:5" x14ac:dyDescent="0.25">
      <c r="A17" t="s">
        <v>370</v>
      </c>
      <c r="B17" s="7" t="s">
        <v>369</v>
      </c>
      <c r="C17" s="7" t="s">
        <v>61</v>
      </c>
      <c r="D17" t="s">
        <v>66</v>
      </c>
      <c r="E17" s="42" t="s">
        <v>234</v>
      </c>
    </row>
    <row r="18" spans="1:5" x14ac:dyDescent="0.25">
      <c r="A18" t="s">
        <v>76</v>
      </c>
      <c r="B18" s="7" t="s">
        <v>371</v>
      </c>
      <c r="C18" s="7" t="s">
        <v>61</v>
      </c>
      <c r="D18" t="s">
        <v>66</v>
      </c>
      <c r="E18" s="42" t="s">
        <v>236</v>
      </c>
    </row>
    <row r="19" spans="1:5" x14ac:dyDescent="0.25">
      <c r="A19" t="s">
        <v>77</v>
      </c>
      <c r="B19" s="7" t="s">
        <v>372</v>
      </c>
      <c r="C19" s="7" t="s">
        <v>64</v>
      </c>
      <c r="D19" t="s">
        <v>66</v>
      </c>
      <c r="E19" s="42" t="s">
        <v>237</v>
      </c>
    </row>
    <row r="20" spans="1:5" x14ac:dyDescent="0.25">
      <c r="A20" t="s">
        <v>238</v>
      </c>
      <c r="B20" s="7" t="s">
        <v>373</v>
      </c>
      <c r="C20" s="7" t="s">
        <v>64</v>
      </c>
      <c r="D20" t="s">
        <v>66</v>
      </c>
      <c r="E20" s="42" t="s">
        <v>237</v>
      </c>
    </row>
    <row r="21" spans="1:5" ht="15.75" customHeight="1" x14ac:dyDescent="0.25">
      <c r="A21" t="s">
        <v>79</v>
      </c>
      <c r="B21" s="7" t="s">
        <v>374</v>
      </c>
      <c r="C21" s="7" t="s">
        <v>55</v>
      </c>
      <c r="D21" t="s">
        <v>78</v>
      </c>
      <c r="E21" s="42" t="s">
        <v>240</v>
      </c>
    </row>
    <row r="22" spans="1:5" ht="15.75" customHeight="1" x14ac:dyDescent="0.25">
      <c r="A22" t="s">
        <v>376</v>
      </c>
      <c r="B22" s="7" t="s">
        <v>375</v>
      </c>
      <c r="C22" s="7" t="s">
        <v>55</v>
      </c>
      <c r="D22" t="s">
        <v>78</v>
      </c>
      <c r="E22" s="42" t="s">
        <v>241</v>
      </c>
    </row>
    <row r="23" spans="1:5" ht="15.75" customHeight="1" x14ac:dyDescent="0.25">
      <c r="A23" t="s">
        <v>378</v>
      </c>
      <c r="B23" s="7" t="s">
        <v>377</v>
      </c>
      <c r="C23" s="7" t="s">
        <v>55</v>
      </c>
      <c r="D23" t="s">
        <v>78</v>
      </c>
      <c r="E23" s="42" t="s">
        <v>241</v>
      </c>
    </row>
    <row r="24" spans="1:5" ht="15.75" customHeight="1" x14ac:dyDescent="0.25">
      <c r="A24" t="s">
        <v>82</v>
      </c>
      <c r="B24" s="7" t="s">
        <v>379</v>
      </c>
      <c r="C24" s="7" t="s">
        <v>55</v>
      </c>
      <c r="D24" t="s">
        <v>78</v>
      </c>
      <c r="E24" s="42" t="s">
        <v>242</v>
      </c>
    </row>
    <row r="25" spans="1:5" ht="15.75" customHeight="1" x14ac:dyDescent="0.25">
      <c r="A25" t="s">
        <v>83</v>
      </c>
      <c r="B25" s="7" t="s">
        <v>380</v>
      </c>
      <c r="C25" s="7" t="s">
        <v>55</v>
      </c>
      <c r="D25" t="s">
        <v>78</v>
      </c>
      <c r="E25" s="42" t="s">
        <v>242</v>
      </c>
    </row>
    <row r="26" spans="1:5" ht="15.75" customHeight="1" x14ac:dyDescent="0.25">
      <c r="A26" t="s">
        <v>623</v>
      </c>
      <c r="B26" s="7" t="s">
        <v>624</v>
      </c>
      <c r="C26" s="7" t="s">
        <v>61</v>
      </c>
      <c r="D26" t="s">
        <v>78</v>
      </c>
      <c r="E26" s="42" t="s">
        <v>243</v>
      </c>
    </row>
    <row r="27" spans="1:5" ht="15.75" customHeight="1" x14ac:dyDescent="0.25">
      <c r="A27" t="s">
        <v>84</v>
      </c>
      <c r="B27" s="7" t="s">
        <v>381</v>
      </c>
      <c r="C27" s="7" t="s">
        <v>61</v>
      </c>
      <c r="D27" t="s">
        <v>78</v>
      </c>
      <c r="E27" s="42" t="s">
        <v>243</v>
      </c>
    </row>
    <row r="28" spans="1:5" ht="15.75" customHeight="1" x14ac:dyDescent="0.25">
      <c r="A28" t="s">
        <v>85</v>
      </c>
      <c r="B28" s="7" t="s">
        <v>382</v>
      </c>
      <c r="C28" s="7" t="s">
        <v>61</v>
      </c>
      <c r="D28" t="s">
        <v>78</v>
      </c>
      <c r="E28" s="42" t="s">
        <v>244</v>
      </c>
    </row>
    <row r="29" spans="1:5" ht="15.75" customHeight="1" x14ac:dyDescent="0.25">
      <c r="A29" t="s">
        <v>246</v>
      </c>
      <c r="B29" s="7" t="s">
        <v>385</v>
      </c>
      <c r="C29" s="7" t="s">
        <v>61</v>
      </c>
      <c r="D29" t="s">
        <v>78</v>
      </c>
      <c r="E29" s="42" t="s">
        <v>247</v>
      </c>
    </row>
    <row r="30" spans="1:5" ht="15.75" customHeight="1" x14ac:dyDescent="0.25">
      <c r="A30" t="s">
        <v>248</v>
      </c>
      <c r="B30" s="7" t="s">
        <v>387</v>
      </c>
      <c r="C30" s="7" t="s">
        <v>61</v>
      </c>
      <c r="D30" t="s">
        <v>78</v>
      </c>
      <c r="E30" s="42" t="s">
        <v>245</v>
      </c>
    </row>
    <row r="31" spans="1:5" ht="15.75" customHeight="1" x14ac:dyDescent="0.25">
      <c r="A31" t="s">
        <v>88</v>
      </c>
      <c r="B31" s="7" t="s">
        <v>388</v>
      </c>
      <c r="C31" s="7" t="s">
        <v>61</v>
      </c>
      <c r="D31" t="s">
        <v>78</v>
      </c>
      <c r="E31" s="42" t="s">
        <v>250</v>
      </c>
    </row>
    <row r="32" spans="1:5" ht="15.75" customHeight="1" x14ac:dyDescent="0.25">
      <c r="A32" t="s">
        <v>89</v>
      </c>
      <c r="B32" s="7" t="s">
        <v>389</v>
      </c>
      <c r="C32" s="7" t="s">
        <v>61</v>
      </c>
      <c r="D32" t="s">
        <v>78</v>
      </c>
      <c r="E32" s="42" t="s">
        <v>251</v>
      </c>
    </row>
    <row r="33" spans="1:5" ht="15.75" customHeight="1" x14ac:dyDescent="0.25">
      <c r="A33" t="s">
        <v>90</v>
      </c>
      <c r="B33" s="7" t="s">
        <v>390</v>
      </c>
      <c r="C33" s="7" t="s">
        <v>61</v>
      </c>
      <c r="D33" t="s">
        <v>78</v>
      </c>
      <c r="E33" s="42" t="s">
        <v>252</v>
      </c>
    </row>
    <row r="34" spans="1:5" ht="15.75" customHeight="1" x14ac:dyDescent="0.25">
      <c r="A34" t="s">
        <v>91</v>
      </c>
      <c r="B34" s="7" t="s">
        <v>391</v>
      </c>
      <c r="C34" s="7" t="s">
        <v>61</v>
      </c>
      <c r="D34" t="s">
        <v>78</v>
      </c>
      <c r="E34" s="42" t="s">
        <v>253</v>
      </c>
    </row>
    <row r="35" spans="1:5" ht="15.75" customHeight="1" x14ac:dyDescent="0.25">
      <c r="A35" t="s">
        <v>625</v>
      </c>
      <c r="B35" s="7" t="s">
        <v>626</v>
      </c>
      <c r="C35" s="7" t="s">
        <v>61</v>
      </c>
      <c r="D35" t="s">
        <v>78</v>
      </c>
      <c r="E35" s="42" t="s">
        <v>244</v>
      </c>
    </row>
    <row r="36" spans="1:5" ht="15.75" customHeight="1" x14ac:dyDescent="0.25">
      <c r="A36" t="s">
        <v>93</v>
      </c>
      <c r="B36" s="7" t="s">
        <v>392</v>
      </c>
      <c r="C36" s="7" t="s">
        <v>55</v>
      </c>
      <c r="D36" t="s">
        <v>92</v>
      </c>
      <c r="E36" s="42" t="s">
        <v>233</v>
      </c>
    </row>
    <row r="37" spans="1:5" ht="15.75" customHeight="1" x14ac:dyDescent="0.25">
      <c r="A37" t="s">
        <v>94</v>
      </c>
      <c r="B37" s="7" t="s">
        <v>393</v>
      </c>
      <c r="C37" s="7" t="s">
        <v>64</v>
      </c>
      <c r="D37" t="s">
        <v>92</v>
      </c>
      <c r="E37" s="42" t="s">
        <v>254</v>
      </c>
    </row>
    <row r="38" spans="1:5" ht="15.75" customHeight="1" x14ac:dyDescent="0.25">
      <c r="A38" t="s">
        <v>97</v>
      </c>
      <c r="B38" s="7" t="s">
        <v>395</v>
      </c>
      <c r="C38" s="7" t="s">
        <v>55</v>
      </c>
      <c r="D38" t="s">
        <v>95</v>
      </c>
      <c r="E38" s="42" t="s">
        <v>255</v>
      </c>
    </row>
    <row r="39" spans="1:5" ht="15.75" customHeight="1" x14ac:dyDescent="0.25">
      <c r="A39" t="s">
        <v>98</v>
      </c>
      <c r="B39" s="7" t="s">
        <v>396</v>
      </c>
      <c r="C39" s="7" t="s">
        <v>61</v>
      </c>
      <c r="D39" t="s">
        <v>95</v>
      </c>
      <c r="E39" s="42" t="s">
        <v>256</v>
      </c>
    </row>
    <row r="40" spans="1:5" ht="15.75" customHeight="1" x14ac:dyDescent="0.25">
      <c r="A40" t="s">
        <v>99</v>
      </c>
      <c r="B40" s="7" t="s">
        <v>397</v>
      </c>
      <c r="C40" s="7" t="s">
        <v>61</v>
      </c>
      <c r="D40" t="s">
        <v>95</v>
      </c>
      <c r="E40" s="42" t="s">
        <v>257</v>
      </c>
    </row>
    <row r="41" spans="1:5" ht="15.75" customHeight="1" x14ac:dyDescent="0.25">
      <c r="A41" t="s">
        <v>100</v>
      </c>
      <c r="B41" s="7" t="s">
        <v>398</v>
      </c>
      <c r="C41" s="7" t="s">
        <v>64</v>
      </c>
      <c r="D41" t="s">
        <v>95</v>
      </c>
      <c r="E41" s="42" t="s">
        <v>258</v>
      </c>
    </row>
    <row r="42" spans="1:5" ht="15.75" customHeight="1" x14ac:dyDescent="0.25">
      <c r="A42" t="s">
        <v>100</v>
      </c>
      <c r="B42" s="7" t="s">
        <v>399</v>
      </c>
      <c r="C42" s="7" t="s">
        <v>64</v>
      </c>
      <c r="D42" t="s">
        <v>95</v>
      </c>
      <c r="E42" s="42" t="s">
        <v>258</v>
      </c>
    </row>
    <row r="43" spans="1:5" ht="15.75" customHeight="1" x14ac:dyDescent="0.25">
      <c r="A43" t="s">
        <v>100</v>
      </c>
      <c r="B43" s="7" t="s">
        <v>400</v>
      </c>
      <c r="C43" s="7" t="s">
        <v>64</v>
      </c>
      <c r="D43" t="s">
        <v>95</v>
      </c>
      <c r="E43" s="42" t="s">
        <v>258</v>
      </c>
    </row>
    <row r="44" spans="1:5" ht="15.75" customHeight="1" x14ac:dyDescent="0.25">
      <c r="A44" t="s">
        <v>102</v>
      </c>
      <c r="B44" s="7" t="s">
        <v>401</v>
      </c>
      <c r="C44" s="7" t="s">
        <v>55</v>
      </c>
      <c r="D44" t="s">
        <v>101</v>
      </c>
      <c r="E44" s="42" t="s">
        <v>262</v>
      </c>
    </row>
    <row r="45" spans="1:5" ht="15.75" customHeight="1" x14ac:dyDescent="0.25">
      <c r="A45" t="s">
        <v>101</v>
      </c>
      <c r="B45" s="7" t="s">
        <v>402</v>
      </c>
      <c r="C45" s="7" t="s">
        <v>64</v>
      </c>
      <c r="D45" t="s">
        <v>101</v>
      </c>
      <c r="E45" s="42" t="s">
        <v>264</v>
      </c>
    </row>
    <row r="46" spans="1:5" ht="15.75" customHeight="1" x14ac:dyDescent="0.25">
      <c r="A46" t="s">
        <v>265</v>
      </c>
      <c r="B46" s="7" t="s">
        <v>403</v>
      </c>
      <c r="C46" s="7" t="s">
        <v>64</v>
      </c>
      <c r="D46" t="s">
        <v>101</v>
      </c>
      <c r="E46" s="42" t="s">
        <v>264</v>
      </c>
    </row>
    <row r="47" spans="1:5" ht="15.75" customHeight="1" x14ac:dyDescent="0.25">
      <c r="A47" t="s">
        <v>104</v>
      </c>
      <c r="B47" s="7" t="s">
        <v>404</v>
      </c>
      <c r="C47" s="7" t="s">
        <v>64</v>
      </c>
      <c r="D47" t="s">
        <v>101</v>
      </c>
      <c r="E47" s="42" t="s">
        <v>264</v>
      </c>
    </row>
    <row r="48" spans="1:5" ht="15.75" customHeight="1" x14ac:dyDescent="0.25">
      <c r="A48" t="s">
        <v>627</v>
      </c>
      <c r="B48" s="7" t="s">
        <v>628</v>
      </c>
      <c r="C48" s="7" t="s">
        <v>55</v>
      </c>
      <c r="D48" t="s">
        <v>105</v>
      </c>
      <c r="E48" s="42" t="s">
        <v>268</v>
      </c>
    </row>
    <row r="49" spans="1:5" ht="15.75" customHeight="1" x14ac:dyDescent="0.25">
      <c r="A49" t="s">
        <v>629</v>
      </c>
      <c r="B49" s="7" t="s">
        <v>630</v>
      </c>
      <c r="C49" s="7" t="s">
        <v>55</v>
      </c>
      <c r="D49" t="s">
        <v>105</v>
      </c>
      <c r="E49" s="42" t="s">
        <v>267</v>
      </c>
    </row>
    <row r="50" spans="1:5" ht="15.75" customHeight="1" x14ac:dyDescent="0.25">
      <c r="A50" t="s">
        <v>106</v>
      </c>
      <c r="B50" s="7" t="s">
        <v>409</v>
      </c>
      <c r="C50" s="7" t="s">
        <v>55</v>
      </c>
      <c r="D50" t="s">
        <v>105</v>
      </c>
      <c r="E50" s="42" t="s">
        <v>267</v>
      </c>
    </row>
    <row r="51" spans="1:5" ht="15.75" customHeight="1" x14ac:dyDescent="0.25">
      <c r="A51" t="s">
        <v>107</v>
      </c>
      <c r="B51" s="7" t="s">
        <v>410</v>
      </c>
      <c r="C51" s="7" t="s">
        <v>55</v>
      </c>
      <c r="D51" t="s">
        <v>105</v>
      </c>
      <c r="E51" s="42" t="s">
        <v>266</v>
      </c>
    </row>
    <row r="52" spans="1:5" ht="15.75" customHeight="1" x14ac:dyDescent="0.25">
      <c r="A52" t="s">
        <v>126</v>
      </c>
      <c r="B52" s="7" t="s">
        <v>412</v>
      </c>
      <c r="C52" s="7" t="s">
        <v>55</v>
      </c>
      <c r="D52" t="s">
        <v>105</v>
      </c>
      <c r="E52" s="42" t="s">
        <v>266</v>
      </c>
    </row>
    <row r="53" spans="1:5" ht="15.75" customHeight="1" x14ac:dyDescent="0.25">
      <c r="A53" t="s">
        <v>109</v>
      </c>
      <c r="B53" s="7" t="s">
        <v>413</v>
      </c>
      <c r="C53" s="7" t="s">
        <v>55</v>
      </c>
      <c r="D53" t="s">
        <v>105</v>
      </c>
      <c r="E53" s="42" t="s">
        <v>266</v>
      </c>
    </row>
    <row r="54" spans="1:5" ht="15.75" customHeight="1" x14ac:dyDescent="0.25">
      <c r="A54" t="s">
        <v>110</v>
      </c>
      <c r="B54" s="7" t="s">
        <v>414</v>
      </c>
      <c r="C54" s="7" t="s">
        <v>55</v>
      </c>
      <c r="D54" t="s">
        <v>105</v>
      </c>
      <c r="E54" s="42" t="s">
        <v>268</v>
      </c>
    </row>
    <row r="55" spans="1:5" ht="15.75" customHeight="1" x14ac:dyDescent="0.25">
      <c r="A55" t="s">
        <v>112</v>
      </c>
      <c r="B55" s="7" t="s">
        <v>416</v>
      </c>
      <c r="C55" s="7" t="s">
        <v>55</v>
      </c>
      <c r="D55" t="s">
        <v>105</v>
      </c>
      <c r="E55" s="42" t="s">
        <v>267</v>
      </c>
    </row>
    <row r="56" spans="1:5" ht="15.75" customHeight="1" x14ac:dyDescent="0.25">
      <c r="A56" t="s">
        <v>112</v>
      </c>
      <c r="B56" s="7" t="s">
        <v>417</v>
      </c>
      <c r="C56" s="7" t="s">
        <v>55</v>
      </c>
      <c r="D56" t="s">
        <v>105</v>
      </c>
      <c r="E56" s="42" t="s">
        <v>222</v>
      </c>
    </row>
    <row r="57" spans="1:5" ht="15.75" customHeight="1" x14ac:dyDescent="0.25">
      <c r="A57" t="s">
        <v>114</v>
      </c>
      <c r="B57" s="7" t="s">
        <v>418</v>
      </c>
      <c r="C57" s="7" t="s">
        <v>55</v>
      </c>
      <c r="D57" t="s">
        <v>105</v>
      </c>
      <c r="E57" s="42" t="s">
        <v>266</v>
      </c>
    </row>
    <row r="58" spans="1:5" ht="15.75" customHeight="1" x14ac:dyDescent="0.25">
      <c r="A58" t="s">
        <v>116</v>
      </c>
      <c r="B58" s="7" t="s">
        <v>419</v>
      </c>
      <c r="C58" s="7" t="s">
        <v>55</v>
      </c>
      <c r="D58" t="s">
        <v>105</v>
      </c>
      <c r="E58" s="42" t="s">
        <v>268</v>
      </c>
    </row>
    <row r="59" spans="1:5" ht="15.75" customHeight="1" x14ac:dyDescent="0.25">
      <c r="A59" t="s">
        <v>113</v>
      </c>
      <c r="B59" s="7" t="s">
        <v>420</v>
      </c>
      <c r="C59" s="7" t="s">
        <v>55</v>
      </c>
      <c r="D59" t="s">
        <v>105</v>
      </c>
      <c r="E59" s="42" t="s">
        <v>266</v>
      </c>
    </row>
    <row r="60" spans="1:5" ht="15.75" customHeight="1" x14ac:dyDescent="0.25">
      <c r="A60" t="s">
        <v>118</v>
      </c>
      <c r="B60" s="7" t="s">
        <v>421</v>
      </c>
      <c r="C60" s="7" t="s">
        <v>55</v>
      </c>
      <c r="D60" t="s">
        <v>105</v>
      </c>
      <c r="E60" s="42" t="s">
        <v>266</v>
      </c>
    </row>
    <row r="61" spans="1:5" ht="15.75" customHeight="1" x14ac:dyDescent="0.25">
      <c r="A61" t="s">
        <v>120</v>
      </c>
      <c r="B61" s="7" t="s">
        <v>423</v>
      </c>
      <c r="C61" s="7" t="s">
        <v>55</v>
      </c>
      <c r="D61" t="s">
        <v>105</v>
      </c>
      <c r="E61" s="42" t="s">
        <v>268</v>
      </c>
    </row>
    <row r="62" spans="1:5" ht="15.75" customHeight="1" x14ac:dyDescent="0.25">
      <c r="A62" t="s">
        <v>121</v>
      </c>
      <c r="B62" s="7" t="s">
        <v>424</v>
      </c>
      <c r="C62" s="7" t="s">
        <v>55</v>
      </c>
      <c r="D62" t="s">
        <v>105</v>
      </c>
      <c r="E62" s="42" t="s">
        <v>266</v>
      </c>
    </row>
    <row r="63" spans="1:5" ht="15.75" customHeight="1" x14ac:dyDescent="0.25">
      <c r="A63" t="s">
        <v>631</v>
      </c>
      <c r="B63" s="7" t="s">
        <v>632</v>
      </c>
      <c r="C63" s="7" t="s">
        <v>55</v>
      </c>
      <c r="D63" t="s">
        <v>105</v>
      </c>
      <c r="E63" s="42" t="s">
        <v>268</v>
      </c>
    </row>
    <row r="64" spans="1:5" ht="15.75" customHeight="1" x14ac:dyDescent="0.25">
      <c r="A64" t="s">
        <v>122</v>
      </c>
      <c r="B64" s="7" t="s">
        <v>425</v>
      </c>
      <c r="C64" s="7" t="s">
        <v>55</v>
      </c>
      <c r="D64" t="s">
        <v>105</v>
      </c>
      <c r="E64" s="42" t="s">
        <v>268</v>
      </c>
    </row>
    <row r="65" spans="1:5" ht="15.75" customHeight="1" x14ac:dyDescent="0.25">
      <c r="A65" t="s">
        <v>123</v>
      </c>
      <c r="B65" s="7" t="s">
        <v>426</v>
      </c>
      <c r="C65" s="7" t="s">
        <v>55</v>
      </c>
      <c r="D65" t="s">
        <v>105</v>
      </c>
      <c r="E65" s="42" t="s">
        <v>266</v>
      </c>
    </row>
    <row r="66" spans="1:5" ht="15.75" customHeight="1" x14ac:dyDescent="0.25">
      <c r="A66" t="s">
        <v>125</v>
      </c>
      <c r="B66" s="7" t="s">
        <v>428</v>
      </c>
      <c r="C66" s="7" t="s">
        <v>61</v>
      </c>
      <c r="D66" t="s">
        <v>105</v>
      </c>
      <c r="E66" s="42" t="s">
        <v>270</v>
      </c>
    </row>
    <row r="67" spans="1:5" ht="15.75" customHeight="1" x14ac:dyDescent="0.25">
      <c r="A67" t="s">
        <v>126</v>
      </c>
      <c r="B67" s="7" t="s">
        <v>430</v>
      </c>
      <c r="C67" s="7" t="s">
        <v>61</v>
      </c>
      <c r="D67" t="s">
        <v>105</v>
      </c>
      <c r="E67" s="42" t="s">
        <v>272</v>
      </c>
    </row>
    <row r="68" spans="1:5" ht="15.75" customHeight="1" x14ac:dyDescent="0.25">
      <c r="A68" t="s">
        <v>111</v>
      </c>
      <c r="B68" s="7" t="s">
        <v>431</v>
      </c>
      <c r="C68" s="7" t="s">
        <v>61</v>
      </c>
      <c r="D68" t="s">
        <v>105</v>
      </c>
      <c r="E68" s="42" t="s">
        <v>273</v>
      </c>
    </row>
    <row r="69" spans="1:5" ht="15.75" customHeight="1" x14ac:dyDescent="0.25">
      <c r="A69" t="s">
        <v>274</v>
      </c>
      <c r="B69" s="7" t="s">
        <v>432</v>
      </c>
      <c r="C69" s="7" t="s">
        <v>61</v>
      </c>
      <c r="D69" t="s">
        <v>105</v>
      </c>
      <c r="E69" s="42" t="s">
        <v>275</v>
      </c>
    </row>
    <row r="70" spans="1:5" ht="15.75" customHeight="1" x14ac:dyDescent="0.25">
      <c r="A70" t="s">
        <v>633</v>
      </c>
      <c r="B70" s="7" t="s">
        <v>634</v>
      </c>
      <c r="C70" s="7" t="s">
        <v>61</v>
      </c>
      <c r="D70" t="s">
        <v>105</v>
      </c>
      <c r="E70" s="42" t="s">
        <v>275</v>
      </c>
    </row>
    <row r="71" spans="1:5" ht="15.75" customHeight="1" x14ac:dyDescent="0.25">
      <c r="A71" t="s">
        <v>127</v>
      </c>
      <c r="B71" s="7" t="s">
        <v>433</v>
      </c>
      <c r="C71" s="7" t="s">
        <v>61</v>
      </c>
      <c r="D71" t="s">
        <v>105</v>
      </c>
      <c r="E71" s="42" t="s">
        <v>276</v>
      </c>
    </row>
    <row r="72" spans="1:5" ht="15.75" customHeight="1" x14ac:dyDescent="0.25">
      <c r="A72" t="s">
        <v>128</v>
      </c>
      <c r="B72" s="7" t="s">
        <v>434</v>
      </c>
      <c r="C72" s="7" t="s">
        <v>61</v>
      </c>
      <c r="D72" t="s">
        <v>105</v>
      </c>
      <c r="E72" s="42" t="s">
        <v>277</v>
      </c>
    </row>
    <row r="73" spans="1:5" ht="15.75" customHeight="1" x14ac:dyDescent="0.25">
      <c r="A73" t="s">
        <v>118</v>
      </c>
      <c r="B73" s="7" t="s">
        <v>435</v>
      </c>
      <c r="C73" s="7" t="s">
        <v>61</v>
      </c>
      <c r="D73" t="s">
        <v>105</v>
      </c>
      <c r="E73" s="42" t="s">
        <v>278</v>
      </c>
    </row>
    <row r="74" spans="1:5" ht="15.75" customHeight="1" x14ac:dyDescent="0.25">
      <c r="A74" t="s">
        <v>120</v>
      </c>
      <c r="B74" s="7" t="s">
        <v>436</v>
      </c>
      <c r="C74" s="7" t="s">
        <v>61</v>
      </c>
      <c r="D74" t="s">
        <v>105</v>
      </c>
      <c r="E74" s="42" t="s">
        <v>269</v>
      </c>
    </row>
    <row r="75" spans="1:5" ht="15.75" customHeight="1" x14ac:dyDescent="0.25">
      <c r="A75" t="s">
        <v>129</v>
      </c>
      <c r="B75" s="7" t="s">
        <v>437</v>
      </c>
      <c r="C75" s="7" t="s">
        <v>61</v>
      </c>
      <c r="D75" t="s">
        <v>105</v>
      </c>
      <c r="E75" s="42" t="s">
        <v>279</v>
      </c>
    </row>
    <row r="76" spans="1:5" ht="15.75" customHeight="1" x14ac:dyDescent="0.25">
      <c r="A76" t="s">
        <v>121</v>
      </c>
      <c r="B76" s="7" t="s">
        <v>438</v>
      </c>
      <c r="C76" s="7" t="s">
        <v>61</v>
      </c>
      <c r="D76" t="s">
        <v>105</v>
      </c>
      <c r="E76" s="42" t="s">
        <v>280</v>
      </c>
    </row>
    <row r="77" spans="1:5" ht="15.75" customHeight="1" x14ac:dyDescent="0.25">
      <c r="A77" t="s">
        <v>122</v>
      </c>
      <c r="B77" s="7" t="s">
        <v>439</v>
      </c>
      <c r="C77" s="7" t="s">
        <v>61</v>
      </c>
      <c r="D77" t="s">
        <v>105</v>
      </c>
      <c r="E77" s="42" t="s">
        <v>281</v>
      </c>
    </row>
    <row r="78" spans="1:5" ht="15.75" customHeight="1" x14ac:dyDescent="0.25">
      <c r="A78" t="s">
        <v>123</v>
      </c>
      <c r="B78" s="7" t="s">
        <v>440</v>
      </c>
      <c r="C78" s="7" t="s">
        <v>61</v>
      </c>
      <c r="D78" t="s">
        <v>105</v>
      </c>
      <c r="E78" s="42" t="s">
        <v>282</v>
      </c>
    </row>
    <row r="79" spans="1:5" ht="15.75" customHeight="1" x14ac:dyDescent="0.25">
      <c r="A79" t="s">
        <v>131</v>
      </c>
      <c r="B79" s="7" t="s">
        <v>441</v>
      </c>
      <c r="C79" s="7" t="s">
        <v>55</v>
      </c>
      <c r="D79" t="s">
        <v>130</v>
      </c>
      <c r="E79" s="42" t="s">
        <v>283</v>
      </c>
    </row>
    <row r="80" spans="1:5" ht="15.75" customHeight="1" x14ac:dyDescent="0.25">
      <c r="A80" t="s">
        <v>132</v>
      </c>
      <c r="B80" s="7" t="s">
        <v>442</v>
      </c>
      <c r="C80" s="7" t="s">
        <v>55</v>
      </c>
      <c r="D80" t="s">
        <v>130</v>
      </c>
      <c r="E80" s="42" t="s">
        <v>284</v>
      </c>
    </row>
    <row r="81" spans="1:5" ht="15.75" customHeight="1" x14ac:dyDescent="0.25">
      <c r="A81" t="s">
        <v>131</v>
      </c>
      <c r="B81" s="7" t="s">
        <v>443</v>
      </c>
      <c r="C81" s="7" t="s">
        <v>61</v>
      </c>
      <c r="D81" t="s">
        <v>130</v>
      </c>
      <c r="E81" s="42" t="s">
        <v>285</v>
      </c>
    </row>
    <row r="82" spans="1:5" ht="15.75" customHeight="1" x14ac:dyDescent="0.25">
      <c r="A82" t="s">
        <v>132</v>
      </c>
      <c r="B82" s="7" t="s">
        <v>444</v>
      </c>
      <c r="C82" s="7" t="s">
        <v>61</v>
      </c>
      <c r="D82" t="s">
        <v>130</v>
      </c>
      <c r="E82" s="42" t="s">
        <v>286</v>
      </c>
    </row>
    <row r="83" spans="1:5" ht="15.75" customHeight="1" x14ac:dyDescent="0.25">
      <c r="A83" t="s">
        <v>134</v>
      </c>
      <c r="B83" s="7" t="s">
        <v>445</v>
      </c>
      <c r="C83" s="7" t="s">
        <v>55</v>
      </c>
      <c r="D83" t="s">
        <v>590</v>
      </c>
      <c r="E83" s="42" t="s">
        <v>287</v>
      </c>
    </row>
    <row r="84" spans="1:5" ht="15.75" customHeight="1" x14ac:dyDescent="0.25">
      <c r="A84" t="s">
        <v>135</v>
      </c>
      <c r="B84" s="7" t="s">
        <v>446</v>
      </c>
      <c r="C84" s="7" t="s">
        <v>55</v>
      </c>
      <c r="D84" t="s">
        <v>590</v>
      </c>
      <c r="E84" s="42" t="s">
        <v>233</v>
      </c>
    </row>
    <row r="85" spans="1:5" ht="15.75" customHeight="1" x14ac:dyDescent="0.25">
      <c r="A85" t="s">
        <v>136</v>
      </c>
      <c r="B85" s="7" t="s">
        <v>447</v>
      </c>
      <c r="C85" s="7" t="s">
        <v>55</v>
      </c>
      <c r="D85" t="s">
        <v>590</v>
      </c>
      <c r="E85" s="42" t="s">
        <v>288</v>
      </c>
    </row>
    <row r="86" spans="1:5" ht="15.75" customHeight="1" x14ac:dyDescent="0.25">
      <c r="A86" t="s">
        <v>138</v>
      </c>
      <c r="B86" s="7" t="s">
        <v>449</v>
      </c>
      <c r="C86" s="7" t="s">
        <v>55</v>
      </c>
      <c r="D86" t="s">
        <v>590</v>
      </c>
      <c r="E86" s="42" t="s">
        <v>288</v>
      </c>
    </row>
    <row r="87" spans="1:5" ht="15.75" customHeight="1" x14ac:dyDescent="0.25">
      <c r="A87" t="s">
        <v>451</v>
      </c>
      <c r="B87" s="7" t="s">
        <v>450</v>
      </c>
      <c r="C87" s="7" t="s">
        <v>55</v>
      </c>
      <c r="D87" t="s">
        <v>590</v>
      </c>
      <c r="E87" s="42" t="s">
        <v>287</v>
      </c>
    </row>
    <row r="88" spans="1:5" ht="15.75" customHeight="1" x14ac:dyDescent="0.25">
      <c r="A88" t="s">
        <v>140</v>
      </c>
      <c r="B88" s="7" t="s">
        <v>452</v>
      </c>
      <c r="C88" s="7" t="s">
        <v>61</v>
      </c>
      <c r="D88" t="s">
        <v>590</v>
      </c>
      <c r="E88" s="42" t="s">
        <v>289</v>
      </c>
    </row>
    <row r="89" spans="1:5" ht="15.75" customHeight="1" x14ac:dyDescent="0.25">
      <c r="A89" t="s">
        <v>142</v>
      </c>
      <c r="B89" s="7" t="s">
        <v>453</v>
      </c>
      <c r="C89" s="7" t="s">
        <v>55</v>
      </c>
      <c r="D89" t="s">
        <v>141</v>
      </c>
      <c r="E89" s="42" t="s">
        <v>290</v>
      </c>
    </row>
    <row r="90" spans="1:5" ht="15.75" customHeight="1" x14ac:dyDescent="0.25">
      <c r="A90" t="s">
        <v>143</v>
      </c>
      <c r="B90" s="7" t="s">
        <v>454</v>
      </c>
      <c r="C90" s="7" t="s">
        <v>55</v>
      </c>
      <c r="D90" t="s">
        <v>141</v>
      </c>
      <c r="E90" s="42" t="s">
        <v>290</v>
      </c>
    </row>
    <row r="91" spans="1:5" ht="15.75" customHeight="1" x14ac:dyDescent="0.25">
      <c r="A91" t="s">
        <v>145</v>
      </c>
      <c r="B91" s="7" t="s">
        <v>456</v>
      </c>
      <c r="C91" s="7" t="s">
        <v>55</v>
      </c>
      <c r="D91" t="s">
        <v>141</v>
      </c>
      <c r="E91" s="42" t="s">
        <v>291</v>
      </c>
    </row>
    <row r="92" spans="1:5" ht="15.75" customHeight="1" x14ac:dyDescent="0.25">
      <c r="A92" t="s">
        <v>146</v>
      </c>
      <c r="B92" s="7" t="s">
        <v>457</v>
      </c>
      <c r="C92" s="7" t="s">
        <v>55</v>
      </c>
      <c r="D92" t="s">
        <v>141</v>
      </c>
      <c r="E92" s="42" t="s">
        <v>290</v>
      </c>
    </row>
    <row r="93" spans="1:5" ht="15.75" customHeight="1" x14ac:dyDescent="0.25">
      <c r="A93" t="s">
        <v>147</v>
      </c>
      <c r="B93" s="7" t="s">
        <v>458</v>
      </c>
      <c r="C93" s="7" t="s">
        <v>55</v>
      </c>
      <c r="D93" t="s">
        <v>141</v>
      </c>
      <c r="E93" s="42" t="s">
        <v>290</v>
      </c>
    </row>
    <row r="94" spans="1:5" ht="15.75" customHeight="1" x14ac:dyDescent="0.25">
      <c r="A94" t="s">
        <v>460</v>
      </c>
      <c r="B94" s="7" t="s">
        <v>459</v>
      </c>
      <c r="C94" s="7" t="s">
        <v>61</v>
      </c>
      <c r="D94" t="s">
        <v>141</v>
      </c>
      <c r="E94" s="42" t="s">
        <v>293</v>
      </c>
    </row>
    <row r="95" spans="1:5" ht="15.75" customHeight="1" x14ac:dyDescent="0.25">
      <c r="A95" t="s">
        <v>463</v>
      </c>
      <c r="B95" s="7" t="s">
        <v>462</v>
      </c>
      <c r="C95" s="7" t="s">
        <v>61</v>
      </c>
      <c r="D95" t="s">
        <v>141</v>
      </c>
      <c r="E95" s="42" t="s">
        <v>293</v>
      </c>
    </row>
    <row r="96" spans="1:5" ht="15.75" customHeight="1" x14ac:dyDescent="0.25">
      <c r="A96" t="s">
        <v>152</v>
      </c>
      <c r="B96" s="7" t="s">
        <v>464</v>
      </c>
      <c r="C96" s="7" t="s">
        <v>61</v>
      </c>
      <c r="D96" t="s">
        <v>141</v>
      </c>
      <c r="E96" s="42" t="s">
        <v>295</v>
      </c>
    </row>
    <row r="97" spans="1:5" ht="15.75" customHeight="1" x14ac:dyDescent="0.25">
      <c r="A97" t="s">
        <v>154</v>
      </c>
      <c r="B97" s="7" t="s">
        <v>465</v>
      </c>
      <c r="C97" s="7" t="s">
        <v>55</v>
      </c>
      <c r="D97" t="s">
        <v>301</v>
      </c>
      <c r="E97" s="42" t="s">
        <v>296</v>
      </c>
    </row>
    <row r="98" spans="1:5" ht="15.75" customHeight="1" x14ac:dyDescent="0.25">
      <c r="A98" t="s">
        <v>155</v>
      </c>
      <c r="B98" s="7" t="s">
        <v>466</v>
      </c>
      <c r="C98" s="7" t="s">
        <v>55</v>
      </c>
      <c r="D98" t="s">
        <v>301</v>
      </c>
      <c r="E98" s="42" t="s">
        <v>297</v>
      </c>
    </row>
    <row r="99" spans="1:5" ht="15.75" customHeight="1" x14ac:dyDescent="0.25">
      <c r="A99" t="s">
        <v>156</v>
      </c>
      <c r="B99" s="7" t="s">
        <v>467</v>
      </c>
      <c r="C99" s="7" t="s">
        <v>61</v>
      </c>
      <c r="D99" t="s">
        <v>301</v>
      </c>
      <c r="E99" s="42" t="s">
        <v>298</v>
      </c>
    </row>
    <row r="100" spans="1:5" ht="15.75" customHeight="1" x14ac:dyDescent="0.25">
      <c r="A100" t="s">
        <v>157</v>
      </c>
      <c r="B100" s="7" t="s">
        <v>468</v>
      </c>
      <c r="C100" s="7" t="s">
        <v>61</v>
      </c>
      <c r="D100" t="s">
        <v>301</v>
      </c>
      <c r="E100" s="42" t="s">
        <v>235</v>
      </c>
    </row>
    <row r="101" spans="1:5" ht="15.75" customHeight="1" x14ac:dyDescent="0.25">
      <c r="A101" t="s">
        <v>159</v>
      </c>
      <c r="B101" s="7" t="s">
        <v>470</v>
      </c>
      <c r="C101" s="7" t="s">
        <v>61</v>
      </c>
      <c r="D101" t="s">
        <v>301</v>
      </c>
      <c r="E101" s="42" t="s">
        <v>300</v>
      </c>
    </row>
    <row r="102" spans="1:5" ht="15.75" customHeight="1" x14ac:dyDescent="0.25">
      <c r="A102" t="s">
        <v>302</v>
      </c>
      <c r="B102" s="7" t="s">
        <v>471</v>
      </c>
      <c r="C102" s="7" t="s">
        <v>61</v>
      </c>
      <c r="D102" t="s">
        <v>301</v>
      </c>
      <c r="E102" s="42" t="s">
        <v>299</v>
      </c>
    </row>
    <row r="103" spans="1:5" ht="15.75" customHeight="1" x14ac:dyDescent="0.25">
      <c r="A103" t="s">
        <v>161</v>
      </c>
      <c r="B103" s="7" t="s">
        <v>472</v>
      </c>
      <c r="C103" s="7" t="s">
        <v>55</v>
      </c>
      <c r="D103" t="s">
        <v>160</v>
      </c>
      <c r="E103" s="42" t="s">
        <v>303</v>
      </c>
    </row>
    <row r="104" spans="1:5" ht="15.75" customHeight="1" x14ac:dyDescent="0.25">
      <c r="A104" t="s">
        <v>98</v>
      </c>
      <c r="B104" s="7" t="s">
        <v>473</v>
      </c>
      <c r="C104" s="7" t="s">
        <v>55</v>
      </c>
      <c r="D104" t="s">
        <v>160</v>
      </c>
      <c r="E104" s="42" t="s">
        <v>304</v>
      </c>
    </row>
    <row r="105" spans="1:5" ht="15.75" customHeight="1" x14ac:dyDescent="0.25">
      <c r="A105" t="s">
        <v>162</v>
      </c>
      <c r="B105" s="7" t="s">
        <v>474</v>
      </c>
      <c r="C105" s="7" t="s">
        <v>55</v>
      </c>
      <c r="D105" t="s">
        <v>160</v>
      </c>
      <c r="E105" s="42" t="s">
        <v>305</v>
      </c>
    </row>
    <row r="106" spans="1:5" ht="15.75" customHeight="1" x14ac:dyDescent="0.25">
      <c r="A106" t="s">
        <v>163</v>
      </c>
      <c r="B106" s="7" t="s">
        <v>475</v>
      </c>
      <c r="C106" s="7" t="s">
        <v>61</v>
      </c>
      <c r="D106" t="s">
        <v>160</v>
      </c>
      <c r="E106" s="42" t="s">
        <v>235</v>
      </c>
    </row>
    <row r="107" spans="1:5" ht="15.75" customHeight="1" x14ac:dyDescent="0.25">
      <c r="A107" t="s">
        <v>164</v>
      </c>
      <c r="B107" s="7" t="s">
        <v>476</v>
      </c>
      <c r="C107" s="7" t="s">
        <v>61</v>
      </c>
      <c r="D107" t="s">
        <v>160</v>
      </c>
      <c r="E107" s="42" t="s">
        <v>235</v>
      </c>
    </row>
    <row r="108" spans="1:5" ht="15.75" customHeight="1" x14ac:dyDescent="0.25">
      <c r="A108" t="s">
        <v>478</v>
      </c>
      <c r="B108" s="7" t="s">
        <v>477</v>
      </c>
      <c r="C108" s="7" t="s">
        <v>61</v>
      </c>
      <c r="D108" t="s">
        <v>160</v>
      </c>
      <c r="E108" s="42" t="s">
        <v>306</v>
      </c>
    </row>
    <row r="109" spans="1:5" ht="15.75" customHeight="1" x14ac:dyDescent="0.25">
      <c r="A109" t="s">
        <v>167</v>
      </c>
      <c r="B109" s="7" t="s">
        <v>479</v>
      </c>
      <c r="C109" s="7" t="s">
        <v>64</v>
      </c>
      <c r="D109" t="s">
        <v>160</v>
      </c>
      <c r="E109" s="42" t="s">
        <v>308</v>
      </c>
    </row>
    <row r="110" spans="1:5" ht="15.75" customHeight="1" x14ac:dyDescent="0.25">
      <c r="A110" t="s">
        <v>168</v>
      </c>
      <c r="B110" s="7" t="s">
        <v>480</v>
      </c>
      <c r="C110" s="7" t="s">
        <v>64</v>
      </c>
      <c r="D110" t="s">
        <v>160</v>
      </c>
      <c r="E110" s="42" t="s">
        <v>308</v>
      </c>
    </row>
    <row r="111" spans="1:5" ht="15.75" customHeight="1" x14ac:dyDescent="0.25">
      <c r="A111" t="s">
        <v>170</v>
      </c>
      <c r="B111" s="7" t="s">
        <v>481</v>
      </c>
      <c r="C111" s="7" t="s">
        <v>55</v>
      </c>
      <c r="D111" t="s">
        <v>169</v>
      </c>
      <c r="E111" s="42" t="s">
        <v>309</v>
      </c>
    </row>
    <row r="112" spans="1:5" ht="15.75" customHeight="1" x14ac:dyDescent="0.25">
      <c r="A112" t="s">
        <v>172</v>
      </c>
      <c r="B112" s="7" t="s">
        <v>482</v>
      </c>
      <c r="C112" s="7" t="s">
        <v>55</v>
      </c>
      <c r="D112" t="s">
        <v>169</v>
      </c>
      <c r="E112" s="42" t="s">
        <v>310</v>
      </c>
    </row>
    <row r="113" spans="1:5" ht="15.75" customHeight="1" x14ac:dyDescent="0.25">
      <c r="A113" t="s">
        <v>173</v>
      </c>
      <c r="B113" s="7" t="s">
        <v>485</v>
      </c>
      <c r="C113" s="7" t="s">
        <v>55</v>
      </c>
      <c r="D113" t="s">
        <v>169</v>
      </c>
      <c r="E113" s="42" t="s">
        <v>311</v>
      </c>
    </row>
    <row r="114" spans="1:5" ht="15.75" customHeight="1" x14ac:dyDescent="0.25">
      <c r="A114" t="s">
        <v>174</v>
      </c>
      <c r="B114" s="7" t="s">
        <v>486</v>
      </c>
      <c r="C114" s="7" t="s">
        <v>55</v>
      </c>
      <c r="D114" t="s">
        <v>169</v>
      </c>
      <c r="E114" s="42" t="s">
        <v>311</v>
      </c>
    </row>
    <row r="115" spans="1:5" ht="15.75" customHeight="1" x14ac:dyDescent="0.25">
      <c r="A115" t="s">
        <v>175</v>
      </c>
      <c r="B115" s="7" t="s">
        <v>487</v>
      </c>
      <c r="C115" s="7" t="s">
        <v>55</v>
      </c>
      <c r="D115" t="s">
        <v>169</v>
      </c>
      <c r="E115" s="42" t="s">
        <v>312</v>
      </c>
    </row>
    <row r="116" spans="1:5" ht="15.75" customHeight="1" x14ac:dyDescent="0.25">
      <c r="A116" t="s">
        <v>489</v>
      </c>
      <c r="B116" s="7" t="s">
        <v>488</v>
      </c>
      <c r="C116" s="7" t="s">
        <v>55</v>
      </c>
      <c r="D116" t="s">
        <v>169</v>
      </c>
      <c r="E116" s="42" t="s">
        <v>313</v>
      </c>
    </row>
    <row r="117" spans="1:5" ht="15.75" customHeight="1" x14ac:dyDescent="0.25">
      <c r="A117" t="s">
        <v>635</v>
      </c>
      <c r="B117" s="7" t="s">
        <v>636</v>
      </c>
      <c r="C117" s="7" t="s">
        <v>55</v>
      </c>
      <c r="D117" t="s">
        <v>169</v>
      </c>
      <c r="E117" s="42" t="s">
        <v>313</v>
      </c>
    </row>
    <row r="118" spans="1:5" ht="15.75" customHeight="1" x14ac:dyDescent="0.25">
      <c r="A118" t="s">
        <v>177</v>
      </c>
      <c r="B118" s="7" t="s">
        <v>490</v>
      </c>
      <c r="C118" s="7" t="s">
        <v>61</v>
      </c>
      <c r="D118" t="s">
        <v>169</v>
      </c>
      <c r="E118" s="42" t="s">
        <v>314</v>
      </c>
    </row>
    <row r="119" spans="1:5" ht="15.75" customHeight="1" x14ac:dyDescent="0.25">
      <c r="A119" t="s">
        <v>178</v>
      </c>
      <c r="B119" s="7" t="s">
        <v>491</v>
      </c>
      <c r="C119" s="7" t="s">
        <v>61</v>
      </c>
      <c r="D119" t="s">
        <v>169</v>
      </c>
      <c r="E119" s="42" t="s">
        <v>315</v>
      </c>
    </row>
    <row r="120" spans="1:5" ht="15.75" customHeight="1" x14ac:dyDescent="0.25">
      <c r="A120" t="s">
        <v>316</v>
      </c>
      <c r="B120" s="7" t="s">
        <v>492</v>
      </c>
      <c r="C120" s="7" t="s">
        <v>61</v>
      </c>
      <c r="D120" t="s">
        <v>169</v>
      </c>
      <c r="E120" s="42" t="s">
        <v>317</v>
      </c>
    </row>
    <row r="121" spans="1:5" ht="15.75" customHeight="1" x14ac:dyDescent="0.25">
      <c r="A121" t="s">
        <v>180</v>
      </c>
      <c r="B121" s="7" t="s">
        <v>494</v>
      </c>
      <c r="C121" s="7" t="s">
        <v>61</v>
      </c>
      <c r="D121" t="s">
        <v>169</v>
      </c>
      <c r="E121" s="42" t="s">
        <v>318</v>
      </c>
    </row>
    <row r="122" spans="1:5" ht="15.75" customHeight="1" x14ac:dyDescent="0.25">
      <c r="A122" t="s">
        <v>496</v>
      </c>
      <c r="B122" s="7" t="s">
        <v>495</v>
      </c>
      <c r="C122" s="7" t="s">
        <v>55</v>
      </c>
      <c r="D122" t="s">
        <v>181</v>
      </c>
      <c r="E122" s="42" t="s">
        <v>319</v>
      </c>
    </row>
    <row r="123" spans="1:5" ht="15.75" customHeight="1" x14ac:dyDescent="0.25">
      <c r="A123" t="s">
        <v>498</v>
      </c>
      <c r="B123" s="7" t="s">
        <v>497</v>
      </c>
      <c r="C123" s="7" t="s">
        <v>55</v>
      </c>
      <c r="D123" t="s">
        <v>181</v>
      </c>
      <c r="E123" s="42" t="s">
        <v>320</v>
      </c>
    </row>
    <row r="124" spans="1:5" ht="15.75" customHeight="1" x14ac:dyDescent="0.25">
      <c r="A124" t="s">
        <v>183</v>
      </c>
      <c r="B124" s="7" t="s">
        <v>499</v>
      </c>
      <c r="C124" s="7" t="s">
        <v>61</v>
      </c>
      <c r="D124" t="s">
        <v>181</v>
      </c>
      <c r="E124" s="42" t="s">
        <v>321</v>
      </c>
    </row>
    <row r="125" spans="1:5" ht="15.75" customHeight="1" x14ac:dyDescent="0.25">
      <c r="A125" t="s">
        <v>501</v>
      </c>
      <c r="B125" s="7" t="s">
        <v>500</v>
      </c>
      <c r="C125" s="7" t="s">
        <v>61</v>
      </c>
      <c r="D125" t="s">
        <v>181</v>
      </c>
      <c r="E125" s="42" t="s">
        <v>322</v>
      </c>
    </row>
    <row r="126" spans="1:5" ht="15.75" customHeight="1" x14ac:dyDescent="0.25">
      <c r="A126" t="s">
        <v>503</v>
      </c>
      <c r="B126" s="7" t="s">
        <v>502</v>
      </c>
      <c r="C126" s="7" t="s">
        <v>61</v>
      </c>
      <c r="D126" t="s">
        <v>181</v>
      </c>
      <c r="E126" s="42" t="s">
        <v>323</v>
      </c>
    </row>
    <row r="127" spans="1:5" ht="15.75" customHeight="1" x14ac:dyDescent="0.25">
      <c r="A127" t="s">
        <v>187</v>
      </c>
      <c r="B127" s="7" t="s">
        <v>504</v>
      </c>
      <c r="C127" s="7" t="s">
        <v>55</v>
      </c>
      <c r="D127" t="s">
        <v>186</v>
      </c>
      <c r="E127" s="42" t="s">
        <v>324</v>
      </c>
    </row>
    <row r="128" spans="1:5" ht="15.75" customHeight="1" x14ac:dyDescent="0.25">
      <c r="A128" t="s">
        <v>189</v>
      </c>
      <c r="B128" s="7" t="s">
        <v>505</v>
      </c>
      <c r="C128" s="7" t="s">
        <v>55</v>
      </c>
      <c r="D128" t="s">
        <v>186</v>
      </c>
      <c r="E128" s="42" t="s">
        <v>324</v>
      </c>
    </row>
    <row r="129" spans="1:5" ht="15.75" customHeight="1" x14ac:dyDescent="0.25">
      <c r="A129" t="s">
        <v>188</v>
      </c>
      <c r="B129" s="7" t="s">
        <v>506</v>
      </c>
      <c r="C129" s="7" t="s">
        <v>55</v>
      </c>
      <c r="D129" t="s">
        <v>186</v>
      </c>
      <c r="E129" s="42" t="s">
        <v>325</v>
      </c>
    </row>
    <row r="130" spans="1:5" ht="15.75" customHeight="1" x14ac:dyDescent="0.25">
      <c r="A130" t="s">
        <v>191</v>
      </c>
      <c r="B130" s="7" t="s">
        <v>508</v>
      </c>
      <c r="C130" s="7" t="s">
        <v>55</v>
      </c>
      <c r="D130" t="s">
        <v>186</v>
      </c>
      <c r="E130" s="42" t="s">
        <v>326</v>
      </c>
    </row>
    <row r="131" spans="1:5" ht="15.75" customHeight="1" x14ac:dyDescent="0.25">
      <c r="A131" t="s">
        <v>510</v>
      </c>
      <c r="B131" s="7" t="s">
        <v>509</v>
      </c>
      <c r="C131" s="7" t="s">
        <v>61</v>
      </c>
      <c r="D131" t="s">
        <v>186</v>
      </c>
      <c r="E131" s="42" t="s">
        <v>327</v>
      </c>
    </row>
    <row r="132" spans="1:5" ht="15.75" customHeight="1" x14ac:dyDescent="0.25">
      <c r="A132" t="s">
        <v>192</v>
      </c>
      <c r="B132" s="7" t="s">
        <v>511</v>
      </c>
      <c r="C132" s="7" t="s">
        <v>61</v>
      </c>
      <c r="D132" t="s">
        <v>186</v>
      </c>
      <c r="E132" s="42" t="s">
        <v>327</v>
      </c>
    </row>
    <row r="133" spans="1:5" ht="15.75" customHeight="1" x14ac:dyDescent="0.25">
      <c r="A133" t="s">
        <v>193</v>
      </c>
      <c r="B133" s="7" t="s">
        <v>512</v>
      </c>
      <c r="C133" s="7" t="s">
        <v>61</v>
      </c>
      <c r="D133" t="s">
        <v>186</v>
      </c>
      <c r="E133" s="42" t="s">
        <v>327</v>
      </c>
    </row>
    <row r="134" spans="1:5" ht="15.75" customHeight="1" x14ac:dyDescent="0.25">
      <c r="A134" t="s">
        <v>514</v>
      </c>
      <c r="B134" s="7" t="s">
        <v>513</v>
      </c>
      <c r="C134" s="7" t="s">
        <v>61</v>
      </c>
      <c r="D134" t="s">
        <v>186</v>
      </c>
      <c r="E134" s="42" t="s">
        <v>328</v>
      </c>
    </row>
    <row r="135" spans="1:5" ht="15.75" customHeight="1" x14ac:dyDescent="0.25">
      <c r="A135" t="s">
        <v>514</v>
      </c>
      <c r="B135" s="7" t="s">
        <v>515</v>
      </c>
      <c r="C135" s="7" t="s">
        <v>61</v>
      </c>
      <c r="D135" t="s">
        <v>186</v>
      </c>
      <c r="E135" s="42" t="s">
        <v>329</v>
      </c>
    </row>
    <row r="136" spans="1:5" ht="15.75" customHeight="1" x14ac:dyDescent="0.25">
      <c r="A136" t="s">
        <v>195</v>
      </c>
      <c r="B136" s="7" t="s">
        <v>516</v>
      </c>
      <c r="C136" s="7" t="s">
        <v>61</v>
      </c>
      <c r="D136" t="s">
        <v>186</v>
      </c>
      <c r="E136" s="42" t="s">
        <v>330</v>
      </c>
    </row>
    <row r="137" spans="1:5" ht="15.75" customHeight="1" x14ac:dyDescent="0.25">
      <c r="A137" t="s">
        <v>197</v>
      </c>
      <c r="B137" s="7" t="s">
        <v>517</v>
      </c>
      <c r="C137" s="7" t="s">
        <v>61</v>
      </c>
      <c r="D137" t="s">
        <v>186</v>
      </c>
      <c r="E137" s="42" t="s">
        <v>331</v>
      </c>
    </row>
    <row r="138" spans="1:5" ht="15.75" customHeight="1" x14ac:dyDescent="0.25">
      <c r="A138" t="s">
        <v>198</v>
      </c>
      <c r="B138" s="7" t="s">
        <v>518</v>
      </c>
      <c r="C138" s="7" t="s">
        <v>64</v>
      </c>
      <c r="D138" t="s">
        <v>186</v>
      </c>
      <c r="E138" s="42" t="s">
        <v>332</v>
      </c>
    </row>
    <row r="139" spans="1:5" ht="15.75" customHeight="1" x14ac:dyDescent="0.25">
      <c r="A139" t="s">
        <v>520</v>
      </c>
      <c r="B139" s="7" t="s">
        <v>519</v>
      </c>
      <c r="C139" s="7" t="s">
        <v>55</v>
      </c>
      <c r="D139" t="s">
        <v>199</v>
      </c>
      <c r="E139" s="42" t="s">
        <v>333</v>
      </c>
    </row>
    <row r="140" spans="1:5" ht="15.75" customHeight="1" x14ac:dyDescent="0.25">
      <c r="A140" t="s">
        <v>201</v>
      </c>
      <c r="B140" s="7" t="s">
        <v>521</v>
      </c>
      <c r="C140" s="7" t="s">
        <v>55</v>
      </c>
      <c r="D140" t="s">
        <v>199</v>
      </c>
      <c r="E140" s="42" t="s">
        <v>334</v>
      </c>
    </row>
    <row r="141" spans="1:5" ht="15.75" customHeight="1" x14ac:dyDescent="0.25">
      <c r="A141" t="s">
        <v>202</v>
      </c>
      <c r="B141" s="7" t="s">
        <v>522</v>
      </c>
      <c r="C141" s="7" t="s">
        <v>55</v>
      </c>
      <c r="D141" t="s">
        <v>199</v>
      </c>
      <c r="E141" s="42" t="s">
        <v>335</v>
      </c>
    </row>
    <row r="142" spans="1:5" ht="15.75" customHeight="1" x14ac:dyDescent="0.25">
      <c r="A142" t="s">
        <v>202</v>
      </c>
      <c r="B142" s="7" t="s">
        <v>523</v>
      </c>
      <c r="C142" s="7" t="s">
        <v>55</v>
      </c>
      <c r="D142" t="s">
        <v>199</v>
      </c>
      <c r="E142" s="42" t="s">
        <v>336</v>
      </c>
    </row>
    <row r="143" spans="1:5" ht="15.75" customHeight="1" x14ac:dyDescent="0.25">
      <c r="A143" t="s">
        <v>204</v>
      </c>
      <c r="B143" s="7" t="s">
        <v>524</v>
      </c>
      <c r="C143" s="7" t="s">
        <v>55</v>
      </c>
      <c r="D143" t="s">
        <v>199</v>
      </c>
      <c r="E143" s="42" t="s">
        <v>337</v>
      </c>
    </row>
    <row r="144" spans="1:5" ht="15.75" customHeight="1" x14ac:dyDescent="0.25">
      <c r="A144" t="s">
        <v>205</v>
      </c>
      <c r="B144" s="7" t="s">
        <v>525</v>
      </c>
      <c r="C144" s="7" t="s">
        <v>61</v>
      </c>
      <c r="D144" t="s">
        <v>199</v>
      </c>
      <c r="E144" s="42" t="s">
        <v>338</v>
      </c>
    </row>
    <row r="145" spans="1:5" ht="15.75" customHeight="1" x14ac:dyDescent="0.25">
      <c r="A145" t="s">
        <v>206</v>
      </c>
      <c r="B145" s="7" t="s">
        <v>526</v>
      </c>
      <c r="C145" s="7" t="s">
        <v>61</v>
      </c>
      <c r="D145" t="s">
        <v>199</v>
      </c>
      <c r="E145" s="42" t="s">
        <v>339</v>
      </c>
    </row>
    <row r="146" spans="1:5" ht="15.75" customHeight="1" x14ac:dyDescent="0.25">
      <c r="A146" t="s">
        <v>206</v>
      </c>
      <c r="B146" s="7" t="s">
        <v>527</v>
      </c>
      <c r="C146" s="7" t="s">
        <v>61</v>
      </c>
      <c r="D146" t="s">
        <v>199</v>
      </c>
      <c r="E146" s="42" t="s">
        <v>340</v>
      </c>
    </row>
    <row r="147" spans="1:5" ht="15.75" customHeight="1" x14ac:dyDescent="0.25">
      <c r="A147" t="s">
        <v>637</v>
      </c>
      <c r="B147" s="7" t="s">
        <v>638</v>
      </c>
      <c r="C147" s="7" t="s">
        <v>61</v>
      </c>
      <c r="D147" t="s">
        <v>199</v>
      </c>
      <c r="E147" s="42" t="s">
        <v>639</v>
      </c>
    </row>
    <row r="148" spans="1:5" ht="15.75" customHeight="1" x14ac:dyDescent="0.25">
      <c r="A148" t="s">
        <v>637</v>
      </c>
      <c r="B148" s="7" t="s">
        <v>640</v>
      </c>
      <c r="C148" s="7" t="s">
        <v>61</v>
      </c>
      <c r="D148" t="s">
        <v>199</v>
      </c>
      <c r="E148" s="42" t="s">
        <v>339</v>
      </c>
    </row>
    <row r="149" spans="1:5" ht="15.75" customHeight="1" x14ac:dyDescent="0.25">
      <c r="A149" t="s">
        <v>529</v>
      </c>
      <c r="B149" s="7" t="s">
        <v>528</v>
      </c>
      <c r="C149" s="7" t="s">
        <v>61</v>
      </c>
      <c r="D149" t="s">
        <v>199</v>
      </c>
      <c r="E149" s="42" t="s">
        <v>341</v>
      </c>
    </row>
    <row r="150" spans="1:5" ht="15.75" customHeight="1" x14ac:dyDescent="0.25">
      <c r="A150" t="s">
        <v>208</v>
      </c>
      <c r="B150" s="7" t="s">
        <v>530</v>
      </c>
      <c r="C150" s="7" t="s">
        <v>61</v>
      </c>
      <c r="D150" t="s">
        <v>199</v>
      </c>
      <c r="E150" s="42" t="s">
        <v>342</v>
      </c>
    </row>
    <row r="151" spans="1:5" ht="15.75" customHeight="1" x14ac:dyDescent="0.25">
      <c r="A151" t="s">
        <v>208</v>
      </c>
      <c r="B151" s="7" t="s">
        <v>531</v>
      </c>
      <c r="C151" s="7" t="s">
        <v>61</v>
      </c>
      <c r="D151" t="s">
        <v>199</v>
      </c>
      <c r="E151" s="42" t="s">
        <v>343</v>
      </c>
    </row>
    <row r="152" spans="1:5" ht="15.75" customHeight="1" x14ac:dyDescent="0.25">
      <c r="A152" t="s">
        <v>209</v>
      </c>
      <c r="B152" s="7" t="s">
        <v>532</v>
      </c>
      <c r="C152" s="7" t="s">
        <v>61</v>
      </c>
      <c r="D152" t="s">
        <v>199</v>
      </c>
      <c r="E152" s="42" t="s">
        <v>344</v>
      </c>
    </row>
    <row r="153" spans="1:5" ht="15.75" customHeight="1" x14ac:dyDescent="0.25">
      <c r="B153" s="7"/>
      <c r="C153" s="7"/>
      <c r="E153" s="42"/>
    </row>
    <row r="154" spans="1:5" ht="15.75" customHeight="1" x14ac:dyDescent="0.25">
      <c r="B154" s="7"/>
      <c r="C154" s="7"/>
      <c r="E154" s="42"/>
    </row>
    <row r="155" spans="1:5" ht="15.75" customHeight="1" x14ac:dyDescent="0.25">
      <c r="B155" s="7"/>
      <c r="C155" s="7"/>
      <c r="E155" s="42"/>
    </row>
    <row r="156" spans="1:5" ht="15.75" customHeight="1" x14ac:dyDescent="0.25">
      <c r="B156" s="7"/>
      <c r="C156" s="7"/>
      <c r="E156" s="42"/>
    </row>
    <row r="157" spans="1:5" ht="15.75" customHeight="1" x14ac:dyDescent="0.25">
      <c r="B157" s="7"/>
      <c r="C157" s="7"/>
      <c r="E157" s="42"/>
    </row>
    <row r="158" spans="1:5" ht="15.75" customHeight="1" x14ac:dyDescent="0.25">
      <c r="B158" s="7"/>
      <c r="C158" s="7"/>
      <c r="E158" s="42"/>
    </row>
    <row r="159" spans="1:5" ht="15.75" customHeight="1" x14ac:dyDescent="0.25">
      <c r="B159" s="7"/>
      <c r="C159" s="7"/>
      <c r="E159" s="42"/>
    </row>
    <row r="160" spans="1:5" ht="15.75" customHeight="1" x14ac:dyDescent="0.25">
      <c r="B160" s="7"/>
      <c r="C160" s="7"/>
      <c r="E160" s="42"/>
    </row>
    <row r="161" spans="2:5" ht="15.75" customHeight="1" x14ac:dyDescent="0.25">
      <c r="B161" s="7"/>
      <c r="C161" s="7"/>
      <c r="E161" s="42"/>
    </row>
    <row r="162" spans="2:5" ht="15.75" customHeight="1" x14ac:dyDescent="0.25">
      <c r="B162" s="7"/>
      <c r="C162" s="7"/>
      <c r="E162" s="42"/>
    </row>
    <row r="163" spans="2:5" ht="15.75" customHeight="1" x14ac:dyDescent="0.25">
      <c r="B163" s="7"/>
      <c r="C163" s="7"/>
      <c r="E163" s="42"/>
    </row>
    <row r="164" spans="2:5" ht="15.75" customHeight="1" x14ac:dyDescent="0.25">
      <c r="B164" s="7"/>
      <c r="C164" s="7"/>
      <c r="E164" s="42"/>
    </row>
    <row r="165" spans="2:5" ht="15.75" customHeight="1" x14ac:dyDescent="0.25">
      <c r="B165" s="7"/>
      <c r="C165" s="7"/>
      <c r="E165" s="42"/>
    </row>
    <row r="166" spans="2:5" ht="15.75" customHeight="1" x14ac:dyDescent="0.25">
      <c r="B166" s="7"/>
      <c r="C166" s="7"/>
      <c r="E166" s="42"/>
    </row>
    <row r="167" spans="2:5" ht="15.75" customHeight="1" x14ac:dyDescent="0.25">
      <c r="B167" s="7"/>
      <c r="C167" s="7"/>
      <c r="E167" s="42"/>
    </row>
    <row r="168" spans="2:5" ht="15.75" customHeight="1" x14ac:dyDescent="0.25">
      <c r="B168" s="7"/>
      <c r="C168" s="7"/>
      <c r="E168" s="42"/>
    </row>
    <row r="169" spans="2:5" ht="15.75" customHeight="1" x14ac:dyDescent="0.25">
      <c r="B169" s="7"/>
      <c r="C169" s="7"/>
      <c r="E169" s="42"/>
    </row>
    <row r="170" spans="2:5" ht="15.75" customHeight="1" x14ac:dyDescent="0.25">
      <c r="B170" s="7"/>
      <c r="C170" s="7"/>
      <c r="E170" s="42"/>
    </row>
    <row r="171" spans="2:5" ht="15.75" customHeight="1" x14ac:dyDescent="0.25">
      <c r="B171" s="7"/>
      <c r="C171" s="7"/>
      <c r="E171" s="42"/>
    </row>
    <row r="172" spans="2:5" ht="15.75" customHeight="1" x14ac:dyDescent="0.25">
      <c r="B172" s="7"/>
      <c r="C172" s="7"/>
      <c r="E172" s="42"/>
    </row>
    <row r="173" spans="2:5" ht="15.75" customHeight="1" x14ac:dyDescent="0.25">
      <c r="B173" s="7"/>
      <c r="C173" s="7"/>
      <c r="E173" s="42"/>
    </row>
    <row r="174" spans="2:5" ht="15.75" customHeight="1" x14ac:dyDescent="0.25">
      <c r="B174" s="7"/>
      <c r="C174" s="7"/>
      <c r="E174" s="42"/>
    </row>
    <row r="175" spans="2:5" ht="15.75" customHeight="1" x14ac:dyDescent="0.25">
      <c r="B175" s="7"/>
      <c r="C175" s="7"/>
      <c r="E175" s="42"/>
    </row>
    <row r="176" spans="2:5" ht="15.75" customHeight="1" x14ac:dyDescent="0.25">
      <c r="B176" s="7"/>
      <c r="C176" s="7"/>
      <c r="E176" s="42"/>
    </row>
    <row r="177" spans="2:5" ht="15.75" customHeight="1" x14ac:dyDescent="0.25">
      <c r="B177" s="7"/>
      <c r="C177" s="7"/>
      <c r="E177" s="42"/>
    </row>
    <row r="178" spans="2:5" ht="15.75" customHeight="1" x14ac:dyDescent="0.25">
      <c r="B178" s="7"/>
      <c r="C178" s="7"/>
      <c r="E178" s="42"/>
    </row>
    <row r="179" spans="2:5" ht="15.75" customHeight="1" x14ac:dyDescent="0.25">
      <c r="B179" s="7"/>
      <c r="C179" s="7"/>
      <c r="E179" s="42"/>
    </row>
    <row r="180" spans="2:5" ht="15.75" customHeight="1" x14ac:dyDescent="0.25">
      <c r="B180" s="7"/>
      <c r="C180" s="7"/>
      <c r="E180" s="42"/>
    </row>
    <row r="181" spans="2:5" ht="15.75" customHeight="1" x14ac:dyDescent="0.25">
      <c r="B181" s="7"/>
      <c r="C181" s="7"/>
      <c r="E181" s="42"/>
    </row>
    <row r="182" spans="2:5" ht="15.75" customHeight="1" x14ac:dyDescent="0.25">
      <c r="B182" s="7"/>
      <c r="C182" s="7"/>
      <c r="E182" s="42"/>
    </row>
    <row r="183" spans="2:5" ht="15.75" customHeight="1" x14ac:dyDescent="0.25">
      <c r="B183" s="7"/>
      <c r="C183" s="7"/>
      <c r="E183" s="42"/>
    </row>
    <row r="184" spans="2:5" ht="15.75" customHeight="1" x14ac:dyDescent="0.25">
      <c r="B184" s="7"/>
      <c r="C184" s="7"/>
      <c r="E184" s="42"/>
    </row>
    <row r="185" spans="2:5" ht="15.75" customHeight="1" x14ac:dyDescent="0.25">
      <c r="B185" s="7"/>
      <c r="C185" s="7"/>
      <c r="E185" s="42"/>
    </row>
    <row r="186" spans="2:5" ht="15.75" customHeight="1" x14ac:dyDescent="0.25">
      <c r="B186" s="7"/>
      <c r="C186" s="7"/>
      <c r="E186" s="42"/>
    </row>
    <row r="187" spans="2:5" ht="15.75" customHeight="1" x14ac:dyDescent="0.25">
      <c r="B187" s="7"/>
      <c r="C187" s="7"/>
      <c r="E187" s="42"/>
    </row>
    <row r="188" spans="2:5" ht="15.75" customHeight="1" x14ac:dyDescent="0.25">
      <c r="B188" s="7"/>
      <c r="C188" s="7"/>
      <c r="E188" s="42"/>
    </row>
    <row r="189" spans="2:5" ht="15.75" customHeight="1" x14ac:dyDescent="0.25">
      <c r="B189" s="7"/>
      <c r="C189" s="7"/>
      <c r="E189" s="42"/>
    </row>
    <row r="190" spans="2:5" ht="15.75" customHeight="1" x14ac:dyDescent="0.25">
      <c r="B190" s="7"/>
      <c r="C190" s="7"/>
      <c r="E190" s="42"/>
    </row>
    <row r="191" spans="2:5" ht="15.75" customHeight="1" x14ac:dyDescent="0.25">
      <c r="B191" s="7"/>
      <c r="C191" s="7"/>
      <c r="E191" s="42"/>
    </row>
    <row r="192" spans="2:5" ht="15.75" customHeight="1" x14ac:dyDescent="0.25">
      <c r="B192" s="7"/>
      <c r="C192" s="7"/>
      <c r="E192" s="42"/>
    </row>
    <row r="193" spans="2:5" ht="15.75" customHeight="1" x14ac:dyDescent="0.25">
      <c r="B193" s="7"/>
      <c r="C193" s="7"/>
      <c r="E193" s="42"/>
    </row>
    <row r="194" spans="2:5" ht="15.75" customHeight="1" x14ac:dyDescent="0.25">
      <c r="B194" s="7"/>
      <c r="C194" s="7"/>
      <c r="E194" s="42"/>
    </row>
    <row r="195" spans="2:5" ht="15.75" customHeight="1" x14ac:dyDescent="0.25">
      <c r="B195" s="7"/>
      <c r="C195" s="7"/>
      <c r="E195" s="42"/>
    </row>
    <row r="196" spans="2:5" ht="15.75" customHeight="1" x14ac:dyDescent="0.25">
      <c r="B196" s="7"/>
      <c r="C196" s="7"/>
      <c r="E196" s="42"/>
    </row>
    <row r="197" spans="2:5" ht="15.75" customHeight="1" x14ac:dyDescent="0.25">
      <c r="B197" s="7"/>
      <c r="C197" s="7"/>
      <c r="E197" s="42"/>
    </row>
    <row r="198" spans="2:5" ht="15.75" customHeight="1" x14ac:dyDescent="0.25">
      <c r="B198" s="7"/>
      <c r="C198" s="7"/>
      <c r="E198" s="42"/>
    </row>
    <row r="199" spans="2:5" ht="15.75" customHeight="1" x14ac:dyDescent="0.25">
      <c r="B199" s="7"/>
      <c r="C199" s="7"/>
      <c r="E199" s="42"/>
    </row>
    <row r="200" spans="2:5" ht="15.75" customHeight="1" x14ac:dyDescent="0.25">
      <c r="B200" s="7"/>
      <c r="C200" s="7"/>
      <c r="E200" s="42"/>
    </row>
    <row r="201" spans="2:5" ht="15.75" customHeight="1" x14ac:dyDescent="0.25">
      <c r="B201" s="7"/>
      <c r="C201" s="7"/>
      <c r="E201" s="42"/>
    </row>
    <row r="202" spans="2:5" ht="15.75" customHeight="1" x14ac:dyDescent="0.25">
      <c r="B202" s="7"/>
      <c r="C202" s="7"/>
      <c r="E202" s="42"/>
    </row>
    <row r="203" spans="2:5" ht="15.75" customHeight="1" x14ac:dyDescent="0.25">
      <c r="B203" s="7"/>
      <c r="C203" s="7"/>
      <c r="E203" s="42"/>
    </row>
    <row r="204" spans="2:5" ht="15.75" customHeight="1" x14ac:dyDescent="0.25">
      <c r="B204" s="7"/>
      <c r="C204" s="7"/>
      <c r="E204" s="42"/>
    </row>
    <row r="205" spans="2:5" ht="15.75" customHeight="1" x14ac:dyDescent="0.25">
      <c r="B205" s="7"/>
      <c r="C205" s="7"/>
      <c r="E205" s="42"/>
    </row>
    <row r="206" spans="2:5" ht="15.75" customHeight="1" x14ac:dyDescent="0.25">
      <c r="B206" s="7"/>
      <c r="C206" s="7"/>
      <c r="E206" s="42"/>
    </row>
    <row r="207" spans="2:5" ht="15.75" customHeight="1" x14ac:dyDescent="0.25">
      <c r="B207" s="7"/>
      <c r="C207" s="7"/>
      <c r="E207" s="42"/>
    </row>
    <row r="208" spans="2:5" ht="15.75" customHeight="1" x14ac:dyDescent="0.25">
      <c r="B208" s="7"/>
      <c r="C208" s="7"/>
      <c r="E208" s="42"/>
    </row>
    <row r="209" spans="2:5" ht="15.75" customHeight="1" x14ac:dyDescent="0.25">
      <c r="B209" s="7"/>
      <c r="C209" s="7"/>
      <c r="E209" s="42"/>
    </row>
    <row r="210" spans="2:5" ht="15.75" customHeight="1" x14ac:dyDescent="0.25">
      <c r="B210" s="7"/>
      <c r="C210" s="7"/>
      <c r="E210" s="42"/>
    </row>
    <row r="211" spans="2:5" ht="15.75" customHeight="1" x14ac:dyDescent="0.25">
      <c r="B211" s="7"/>
      <c r="C211" s="7"/>
      <c r="E211" s="42"/>
    </row>
    <row r="212" spans="2:5" ht="15.75" customHeight="1" x14ac:dyDescent="0.25">
      <c r="B212" s="7"/>
      <c r="C212" s="7"/>
      <c r="E212" s="42"/>
    </row>
    <row r="213" spans="2:5" ht="15.75" customHeight="1" x14ac:dyDescent="0.25">
      <c r="B213" s="7"/>
      <c r="C213" s="7"/>
      <c r="E213" s="42"/>
    </row>
    <row r="214" spans="2:5" ht="15.75" customHeight="1" x14ac:dyDescent="0.25">
      <c r="B214" s="7"/>
      <c r="C214" s="7"/>
      <c r="E214" s="42"/>
    </row>
    <row r="215" spans="2:5" ht="15.75" customHeight="1" x14ac:dyDescent="0.25">
      <c r="B215" s="7"/>
      <c r="C215" s="7"/>
      <c r="E215" s="42"/>
    </row>
    <row r="216" spans="2:5" ht="15.75" customHeight="1" x14ac:dyDescent="0.25">
      <c r="B216" s="7"/>
      <c r="C216" s="7"/>
      <c r="E216" s="42"/>
    </row>
    <row r="217" spans="2:5" ht="15.75" customHeight="1" x14ac:dyDescent="0.25">
      <c r="B217" s="7"/>
      <c r="C217" s="7"/>
      <c r="E217" s="42"/>
    </row>
    <row r="218" spans="2:5" ht="15.75" customHeight="1" x14ac:dyDescent="0.25">
      <c r="B218" s="7"/>
      <c r="C218" s="7"/>
      <c r="E218" s="42"/>
    </row>
    <row r="219" spans="2:5" ht="15.75" customHeight="1" x14ac:dyDescent="0.25">
      <c r="B219" s="7"/>
      <c r="C219" s="7"/>
      <c r="E219" s="42"/>
    </row>
    <row r="220" spans="2:5" ht="15.75" customHeight="1" x14ac:dyDescent="0.25">
      <c r="B220" s="7"/>
      <c r="C220" s="7"/>
      <c r="E220" s="42"/>
    </row>
    <row r="221" spans="2:5" ht="15.75" customHeight="1" x14ac:dyDescent="0.25">
      <c r="B221" s="7"/>
      <c r="C221" s="7"/>
      <c r="E221" s="42"/>
    </row>
    <row r="222" spans="2:5" ht="15.75" customHeight="1" x14ac:dyDescent="0.25">
      <c r="B222" s="7"/>
      <c r="C222" s="7"/>
      <c r="E222" s="42"/>
    </row>
    <row r="223" spans="2:5" ht="15.75" customHeight="1" x14ac:dyDescent="0.25">
      <c r="B223" s="7"/>
      <c r="C223" s="7"/>
      <c r="E223" s="42"/>
    </row>
    <row r="224" spans="2:5" ht="15.75" customHeight="1" x14ac:dyDescent="0.25">
      <c r="B224" s="7"/>
      <c r="C224" s="7"/>
      <c r="E224" s="42"/>
    </row>
    <row r="225" spans="2:5" ht="15.75" customHeight="1" x14ac:dyDescent="0.25">
      <c r="B225" s="7"/>
      <c r="C225" s="7"/>
      <c r="E225" s="42"/>
    </row>
    <row r="226" spans="2:5" ht="15.75" customHeight="1" x14ac:dyDescent="0.25">
      <c r="B226" s="7"/>
      <c r="C226" s="7"/>
      <c r="E226" s="42"/>
    </row>
    <row r="227" spans="2:5" ht="15.75" customHeight="1" x14ac:dyDescent="0.25">
      <c r="B227" s="7"/>
      <c r="C227" s="7"/>
      <c r="E227" s="42"/>
    </row>
    <row r="228" spans="2:5" ht="15.75" customHeight="1" x14ac:dyDescent="0.25">
      <c r="B228" s="7"/>
      <c r="C228" s="7"/>
      <c r="E228" s="42"/>
    </row>
    <row r="229" spans="2:5" ht="15.75" customHeight="1" x14ac:dyDescent="0.25">
      <c r="B229" s="7"/>
      <c r="C229" s="7"/>
      <c r="E229" s="42"/>
    </row>
    <row r="230" spans="2:5" ht="15.75" customHeight="1" x14ac:dyDescent="0.25">
      <c r="B230" s="7"/>
      <c r="C230" s="7"/>
      <c r="E230" s="42"/>
    </row>
    <row r="231" spans="2:5" ht="15.75" customHeight="1" x14ac:dyDescent="0.25">
      <c r="B231" s="7"/>
      <c r="C231" s="7"/>
      <c r="E231" s="42"/>
    </row>
    <row r="232" spans="2:5" ht="15.75" customHeight="1" x14ac:dyDescent="0.25">
      <c r="B232" s="7"/>
      <c r="C232" s="7"/>
      <c r="E232" s="42"/>
    </row>
    <row r="233" spans="2:5" ht="15.75" customHeight="1" x14ac:dyDescent="0.25">
      <c r="B233" s="7"/>
      <c r="C233" s="7"/>
      <c r="E233" s="42"/>
    </row>
    <row r="234" spans="2:5" ht="15.75" customHeight="1" x14ac:dyDescent="0.25">
      <c r="B234" s="7"/>
      <c r="C234" s="7"/>
      <c r="E234" s="42"/>
    </row>
    <row r="235" spans="2:5" ht="15.75" customHeight="1" x14ac:dyDescent="0.25">
      <c r="B235" s="7"/>
      <c r="C235" s="7"/>
      <c r="E235" s="42"/>
    </row>
    <row r="236" spans="2:5" ht="15.75" customHeight="1" x14ac:dyDescent="0.25">
      <c r="B236" s="7"/>
      <c r="C236" s="7"/>
      <c r="E236" s="42"/>
    </row>
    <row r="237" spans="2:5" ht="15.75" customHeight="1" x14ac:dyDescent="0.25">
      <c r="B237" s="7"/>
      <c r="C237" s="7"/>
      <c r="E237" s="42"/>
    </row>
    <row r="238" spans="2:5" ht="15.75" customHeight="1" x14ac:dyDescent="0.25">
      <c r="B238" s="7"/>
      <c r="C238" s="7"/>
      <c r="E238" s="42"/>
    </row>
    <row r="239" spans="2:5" ht="15.75" customHeight="1" x14ac:dyDescent="0.25">
      <c r="B239" s="7"/>
      <c r="C239" s="7"/>
      <c r="E239" s="42"/>
    </row>
    <row r="240" spans="2:5" ht="15.75" customHeight="1" x14ac:dyDescent="0.25">
      <c r="B240" s="7"/>
      <c r="C240" s="7"/>
      <c r="E240" s="42"/>
    </row>
    <row r="241" spans="2:5" ht="15.75" customHeight="1" x14ac:dyDescent="0.25">
      <c r="B241" s="7"/>
      <c r="C241" s="7"/>
      <c r="E241" s="42"/>
    </row>
    <row r="242" spans="2:5" ht="15.75" customHeight="1" x14ac:dyDescent="0.25">
      <c r="B242" s="7"/>
      <c r="C242" s="7"/>
      <c r="E242" s="42"/>
    </row>
    <row r="243" spans="2:5" ht="15.75" customHeight="1" x14ac:dyDescent="0.25">
      <c r="B243" s="7"/>
      <c r="C243" s="7"/>
      <c r="E243" s="42"/>
    </row>
    <row r="244" spans="2:5" ht="15.75" customHeight="1" x14ac:dyDescent="0.25">
      <c r="B244" s="7"/>
      <c r="C244" s="7"/>
      <c r="E244" s="42"/>
    </row>
    <row r="245" spans="2:5" ht="15.75" customHeight="1" x14ac:dyDescent="0.25">
      <c r="B245" s="7"/>
      <c r="C245" s="7"/>
      <c r="E245" s="42"/>
    </row>
    <row r="246" spans="2:5" ht="15.75" customHeight="1" x14ac:dyDescent="0.25">
      <c r="B246" s="7"/>
      <c r="C246" s="7"/>
      <c r="E246" s="42"/>
    </row>
    <row r="247" spans="2:5" ht="15.75" customHeight="1" x14ac:dyDescent="0.25">
      <c r="B247" s="7"/>
      <c r="C247" s="7"/>
      <c r="E247" s="42"/>
    </row>
    <row r="248" spans="2:5" ht="15.75" customHeight="1" x14ac:dyDescent="0.25">
      <c r="B248" s="7"/>
      <c r="C248" s="7"/>
      <c r="E248" s="42"/>
    </row>
    <row r="249" spans="2:5" ht="15.75" customHeight="1" x14ac:dyDescent="0.25">
      <c r="B249" s="7"/>
      <c r="C249" s="7"/>
      <c r="E249" s="42"/>
    </row>
    <row r="250" spans="2:5" ht="15.75" customHeight="1" x14ac:dyDescent="0.25">
      <c r="B250" s="7"/>
      <c r="C250" s="7"/>
      <c r="E250" s="42"/>
    </row>
    <row r="251" spans="2:5" ht="15.75" customHeight="1" x14ac:dyDescent="0.25">
      <c r="B251" s="7"/>
      <c r="C251" s="7"/>
      <c r="E251" s="42"/>
    </row>
    <row r="252" spans="2:5" ht="15.75" customHeight="1" x14ac:dyDescent="0.25">
      <c r="B252" s="7"/>
      <c r="C252" s="7"/>
      <c r="E252" s="42"/>
    </row>
    <row r="253" spans="2:5" ht="15.75" customHeight="1" x14ac:dyDescent="0.25">
      <c r="B253" s="7"/>
      <c r="C253" s="7"/>
      <c r="E253" s="42"/>
    </row>
    <row r="254" spans="2:5" ht="15.75" customHeight="1" x14ac:dyDescent="0.25">
      <c r="B254" s="7"/>
      <c r="C254" s="7"/>
      <c r="E254" s="42"/>
    </row>
    <row r="255" spans="2:5" ht="15.75" customHeight="1" x14ac:dyDescent="0.25">
      <c r="B255" s="7"/>
      <c r="C255" s="7"/>
      <c r="E255" s="42"/>
    </row>
    <row r="256" spans="2:5" ht="15.75" customHeight="1" x14ac:dyDescent="0.25">
      <c r="B256" s="7"/>
      <c r="C256" s="7"/>
      <c r="E256" s="42"/>
    </row>
    <row r="257" spans="2:5" ht="15.75" customHeight="1" x14ac:dyDescent="0.25">
      <c r="B257" s="7"/>
      <c r="C257" s="7"/>
      <c r="E257" s="42"/>
    </row>
    <row r="258" spans="2:5" ht="15.75" customHeight="1" x14ac:dyDescent="0.25">
      <c r="B258" s="7"/>
      <c r="C258" s="7"/>
      <c r="E258" s="42"/>
    </row>
    <row r="259" spans="2:5" ht="15.75" customHeight="1" x14ac:dyDescent="0.25">
      <c r="B259" s="7"/>
      <c r="C259" s="7"/>
      <c r="E259" s="42"/>
    </row>
    <row r="260" spans="2:5" ht="15.75" customHeight="1" x14ac:dyDescent="0.25">
      <c r="B260" s="7"/>
      <c r="C260" s="7"/>
      <c r="E260" s="42"/>
    </row>
    <row r="261" spans="2:5" ht="15.75" customHeight="1" x14ac:dyDescent="0.25">
      <c r="B261" s="7"/>
      <c r="C261" s="7"/>
      <c r="E261" s="42"/>
    </row>
    <row r="262" spans="2:5" ht="15.75" customHeight="1" x14ac:dyDescent="0.25">
      <c r="B262" s="7"/>
      <c r="C262" s="7"/>
      <c r="E262" s="42"/>
    </row>
    <row r="263" spans="2:5" ht="15.75" customHeight="1" x14ac:dyDescent="0.25">
      <c r="B263" s="7"/>
      <c r="C263" s="7"/>
      <c r="E263" s="42"/>
    </row>
    <row r="264" spans="2:5" ht="15.75" customHeight="1" x14ac:dyDescent="0.25">
      <c r="B264" s="7"/>
      <c r="C264" s="7"/>
      <c r="E264" s="42"/>
    </row>
    <row r="265" spans="2:5" ht="15.75" customHeight="1" x14ac:dyDescent="0.25">
      <c r="B265" s="7"/>
      <c r="C265" s="7"/>
      <c r="E265" s="42"/>
    </row>
    <row r="266" spans="2:5" ht="15.75" customHeight="1" x14ac:dyDescent="0.25">
      <c r="B266" s="7"/>
      <c r="C266" s="7"/>
      <c r="E266" s="42"/>
    </row>
    <row r="267" spans="2:5" ht="15.75" customHeight="1" x14ac:dyDescent="0.25">
      <c r="B267" s="7"/>
      <c r="C267" s="7"/>
      <c r="E267" s="42"/>
    </row>
    <row r="268" spans="2:5" ht="15.75" customHeight="1" x14ac:dyDescent="0.25">
      <c r="B268" s="7"/>
      <c r="C268" s="7"/>
      <c r="E268" s="42"/>
    </row>
    <row r="269" spans="2:5" ht="15.75" customHeight="1" x14ac:dyDescent="0.25">
      <c r="B269" s="7"/>
      <c r="C269" s="7"/>
      <c r="E269" s="42"/>
    </row>
    <row r="270" spans="2:5" ht="15.75" customHeight="1" x14ac:dyDescent="0.25">
      <c r="B270" s="7"/>
      <c r="C270" s="7"/>
      <c r="E270" s="42"/>
    </row>
    <row r="271" spans="2:5" ht="15.75" customHeight="1" x14ac:dyDescent="0.25">
      <c r="B271" s="7"/>
      <c r="C271" s="7"/>
      <c r="E271" s="42"/>
    </row>
    <row r="272" spans="2:5" ht="15.75" customHeight="1" x14ac:dyDescent="0.25">
      <c r="B272" s="7"/>
      <c r="C272" s="7"/>
      <c r="E272" s="42"/>
    </row>
    <row r="273" spans="2:5" ht="15.75" customHeight="1" x14ac:dyDescent="0.25">
      <c r="B273" s="7"/>
      <c r="C273" s="7"/>
      <c r="E273" s="42"/>
    </row>
    <row r="274" spans="2:5" ht="15.75" customHeight="1" x14ac:dyDescent="0.25">
      <c r="B274" s="7"/>
      <c r="C274" s="7"/>
      <c r="E274" s="42"/>
    </row>
    <row r="275" spans="2:5" ht="15.75" customHeight="1" x14ac:dyDescent="0.25">
      <c r="B275" s="7"/>
      <c r="C275" s="7"/>
      <c r="E275" s="42"/>
    </row>
    <row r="276" spans="2:5" ht="15.75" customHeight="1" x14ac:dyDescent="0.25">
      <c r="B276" s="7"/>
      <c r="C276" s="7"/>
      <c r="E276" s="42"/>
    </row>
    <row r="277" spans="2:5" ht="15.75" customHeight="1" x14ac:dyDescent="0.25">
      <c r="B277" s="7"/>
      <c r="C277" s="7"/>
      <c r="E277" s="42"/>
    </row>
    <row r="278" spans="2:5" ht="15.75" customHeight="1" x14ac:dyDescent="0.25">
      <c r="B278" s="7"/>
      <c r="C278" s="7"/>
      <c r="E278" s="42"/>
    </row>
    <row r="279" spans="2:5" ht="15.75" customHeight="1" x14ac:dyDescent="0.25">
      <c r="B279" s="7"/>
      <c r="C279" s="7"/>
      <c r="E279" s="42"/>
    </row>
    <row r="280" spans="2:5" ht="15.75" customHeight="1" x14ac:dyDescent="0.25">
      <c r="B280" s="7"/>
      <c r="C280" s="7"/>
      <c r="E280" s="42"/>
    </row>
    <row r="281" spans="2:5" ht="15.75" customHeight="1" x14ac:dyDescent="0.25">
      <c r="B281" s="7"/>
      <c r="C281" s="7"/>
      <c r="E281" s="42"/>
    </row>
    <row r="282" spans="2:5" ht="15.75" customHeight="1" x14ac:dyDescent="0.25">
      <c r="B282" s="7"/>
      <c r="C282" s="7"/>
      <c r="E282" s="42"/>
    </row>
    <row r="283" spans="2:5" ht="15.75" customHeight="1" x14ac:dyDescent="0.25">
      <c r="B283" s="7"/>
      <c r="C283" s="7"/>
      <c r="E283" s="42"/>
    </row>
    <row r="284" spans="2:5" ht="15.75" customHeight="1" x14ac:dyDescent="0.25">
      <c r="B284" s="7"/>
      <c r="C284" s="7"/>
      <c r="E284" s="42"/>
    </row>
    <row r="285" spans="2:5" ht="15.75" customHeight="1" x14ac:dyDescent="0.25">
      <c r="B285" s="7"/>
      <c r="C285" s="7"/>
      <c r="E285" s="42"/>
    </row>
    <row r="286" spans="2:5" ht="15.75" customHeight="1" x14ac:dyDescent="0.25">
      <c r="B286" s="7"/>
      <c r="C286" s="7"/>
      <c r="E286" s="42"/>
    </row>
    <row r="287" spans="2:5" ht="15.75" customHeight="1" x14ac:dyDescent="0.25">
      <c r="B287" s="7"/>
      <c r="C287" s="7"/>
      <c r="E287" s="42"/>
    </row>
    <row r="288" spans="2:5" ht="15.75" customHeight="1" x14ac:dyDescent="0.25">
      <c r="B288" s="7"/>
      <c r="C288" s="7"/>
      <c r="E288" s="42"/>
    </row>
    <row r="289" spans="2:5" ht="15.75" customHeight="1" x14ac:dyDescent="0.25">
      <c r="B289" s="7"/>
      <c r="C289" s="7"/>
      <c r="E289" s="42"/>
    </row>
    <row r="290" spans="2:5" ht="15.75" customHeight="1" x14ac:dyDescent="0.25">
      <c r="B290" s="7"/>
      <c r="C290" s="7"/>
      <c r="E290" s="42"/>
    </row>
    <row r="291" spans="2:5" ht="15.75" customHeight="1" x14ac:dyDescent="0.25">
      <c r="B291" s="7"/>
      <c r="C291" s="7"/>
      <c r="E291" s="42"/>
    </row>
    <row r="292" spans="2:5" ht="15.75" customHeight="1" x14ac:dyDescent="0.25">
      <c r="B292" s="7"/>
      <c r="C292" s="7"/>
      <c r="E292" s="42"/>
    </row>
    <row r="293" spans="2:5" ht="15.75" customHeight="1" x14ac:dyDescent="0.25">
      <c r="B293" s="7"/>
      <c r="C293" s="7"/>
      <c r="E293" s="42"/>
    </row>
    <row r="294" spans="2:5" ht="15.75" customHeight="1" x14ac:dyDescent="0.25">
      <c r="B294" s="7"/>
      <c r="C294" s="7"/>
      <c r="E294" s="42"/>
    </row>
    <row r="295" spans="2:5" ht="15.75" customHeight="1" x14ac:dyDescent="0.25">
      <c r="B295" s="7"/>
      <c r="C295" s="7"/>
      <c r="E295" s="42"/>
    </row>
    <row r="296" spans="2:5" ht="15.75" customHeight="1" x14ac:dyDescent="0.25">
      <c r="B296" s="7"/>
      <c r="C296" s="7"/>
      <c r="E296" s="42"/>
    </row>
    <row r="297" spans="2:5" ht="15.75" customHeight="1" x14ac:dyDescent="0.25">
      <c r="B297" s="7"/>
      <c r="C297" s="7"/>
      <c r="E297" s="42"/>
    </row>
    <row r="298" spans="2:5" ht="15.75" customHeight="1" x14ac:dyDescent="0.25">
      <c r="B298" s="7"/>
      <c r="C298" s="7"/>
      <c r="E298" s="42"/>
    </row>
    <row r="299" spans="2:5" ht="15.75" customHeight="1" x14ac:dyDescent="0.25">
      <c r="B299" s="7"/>
      <c r="C299" s="7"/>
      <c r="E299" s="42"/>
    </row>
    <row r="300" spans="2:5" ht="15.75" customHeight="1" x14ac:dyDescent="0.25">
      <c r="B300" s="7"/>
      <c r="C300" s="7"/>
      <c r="E300" s="42"/>
    </row>
    <row r="301" spans="2:5" ht="15.75" customHeight="1" x14ac:dyDescent="0.25">
      <c r="B301" s="7"/>
      <c r="C301" s="7"/>
      <c r="E301" s="42"/>
    </row>
    <row r="302" spans="2:5" ht="15.75" customHeight="1" x14ac:dyDescent="0.25">
      <c r="B302" s="7"/>
      <c r="C302" s="7"/>
      <c r="E302" s="42"/>
    </row>
    <row r="303" spans="2:5" ht="15.75" customHeight="1" x14ac:dyDescent="0.25">
      <c r="B303" s="7"/>
      <c r="C303" s="7"/>
      <c r="E303" s="42"/>
    </row>
    <row r="304" spans="2:5" ht="15.75" customHeight="1" x14ac:dyDescent="0.25">
      <c r="B304" s="7"/>
      <c r="C304" s="7"/>
      <c r="E304" s="42"/>
    </row>
    <row r="305" spans="2:5" ht="15.75" customHeight="1" x14ac:dyDescent="0.25">
      <c r="B305" s="7"/>
      <c r="C305" s="7"/>
      <c r="E305" s="42"/>
    </row>
    <row r="306" spans="2:5" ht="15.75" customHeight="1" x14ac:dyDescent="0.25">
      <c r="B306" s="7"/>
      <c r="C306" s="7"/>
      <c r="E306" s="42"/>
    </row>
    <row r="307" spans="2:5" ht="15.75" customHeight="1" x14ac:dyDescent="0.25">
      <c r="B307" s="7"/>
      <c r="C307" s="7"/>
      <c r="E307" s="42"/>
    </row>
    <row r="308" spans="2:5" ht="15.75" customHeight="1" x14ac:dyDescent="0.25">
      <c r="B308" s="7"/>
      <c r="C308" s="7"/>
      <c r="E308" s="42"/>
    </row>
    <row r="309" spans="2:5" ht="15.75" customHeight="1" x14ac:dyDescent="0.25">
      <c r="B309" s="7"/>
      <c r="C309" s="7"/>
      <c r="E309" s="42"/>
    </row>
    <row r="310" spans="2:5" ht="15.75" customHeight="1" x14ac:dyDescent="0.25">
      <c r="B310" s="7"/>
      <c r="C310" s="7"/>
      <c r="E310" s="42"/>
    </row>
    <row r="311" spans="2:5" ht="15.75" customHeight="1" x14ac:dyDescent="0.25">
      <c r="B311" s="7"/>
      <c r="C311" s="7"/>
      <c r="E311" s="42"/>
    </row>
    <row r="312" spans="2:5" ht="15.75" customHeight="1" x14ac:dyDescent="0.25">
      <c r="B312" s="7"/>
      <c r="C312" s="7"/>
      <c r="E312" s="42"/>
    </row>
    <row r="313" spans="2:5" ht="15.75" customHeight="1" x14ac:dyDescent="0.25">
      <c r="B313" s="7"/>
      <c r="C313" s="7"/>
      <c r="E313" s="42"/>
    </row>
    <row r="314" spans="2:5" ht="15.75" customHeight="1" x14ac:dyDescent="0.25">
      <c r="B314" s="7"/>
      <c r="C314" s="7"/>
      <c r="E314" s="42"/>
    </row>
    <row r="315" spans="2:5" ht="15.75" customHeight="1" x14ac:dyDescent="0.25">
      <c r="B315" s="7"/>
      <c r="C315" s="7"/>
      <c r="E315" s="42"/>
    </row>
    <row r="316" spans="2:5" ht="15.75" customHeight="1" x14ac:dyDescent="0.25">
      <c r="B316" s="7"/>
      <c r="C316" s="7"/>
      <c r="E316" s="42"/>
    </row>
    <row r="317" spans="2:5" ht="15.75" customHeight="1" x14ac:dyDescent="0.25">
      <c r="B317" s="7"/>
      <c r="C317" s="7"/>
      <c r="E317" s="42"/>
    </row>
    <row r="318" spans="2:5" ht="15.75" customHeight="1" x14ac:dyDescent="0.25">
      <c r="B318" s="7"/>
      <c r="C318" s="7"/>
      <c r="E318" s="42"/>
    </row>
    <row r="319" spans="2:5" ht="15.75" customHeight="1" x14ac:dyDescent="0.25">
      <c r="B319" s="7"/>
      <c r="C319" s="7"/>
      <c r="E319" s="42"/>
    </row>
    <row r="320" spans="2:5" ht="15.75" customHeight="1" x14ac:dyDescent="0.25">
      <c r="B320" s="7"/>
      <c r="C320" s="7"/>
      <c r="E320" s="42"/>
    </row>
    <row r="321" spans="2:5" ht="15.75" customHeight="1" x14ac:dyDescent="0.25">
      <c r="B321" s="7"/>
      <c r="C321" s="7"/>
      <c r="E321" s="42"/>
    </row>
    <row r="322" spans="2:5" ht="15.75" customHeight="1" x14ac:dyDescent="0.25">
      <c r="B322" s="7"/>
      <c r="C322" s="7"/>
      <c r="E322" s="42"/>
    </row>
    <row r="323" spans="2:5" ht="15.75" customHeight="1" x14ac:dyDescent="0.25">
      <c r="B323" s="7"/>
      <c r="C323" s="7"/>
      <c r="E323" s="42"/>
    </row>
    <row r="324" spans="2:5" ht="15.75" customHeight="1" x14ac:dyDescent="0.25">
      <c r="B324" s="7"/>
      <c r="C324" s="7"/>
      <c r="E324" s="42"/>
    </row>
    <row r="325" spans="2:5" ht="15.75" customHeight="1" x14ac:dyDescent="0.25">
      <c r="B325" s="7"/>
      <c r="C325" s="7"/>
      <c r="E325" s="42"/>
    </row>
    <row r="326" spans="2:5" ht="15.75" customHeight="1" x14ac:dyDescent="0.25">
      <c r="B326" s="7"/>
      <c r="C326" s="7"/>
      <c r="E326" s="42"/>
    </row>
    <row r="327" spans="2:5" ht="15.75" customHeight="1" x14ac:dyDescent="0.25">
      <c r="B327" s="7"/>
      <c r="C327" s="7"/>
      <c r="E327" s="42"/>
    </row>
    <row r="328" spans="2:5" ht="15.75" customHeight="1" x14ac:dyDescent="0.25">
      <c r="B328" s="7"/>
      <c r="C328" s="7"/>
      <c r="E328" s="42"/>
    </row>
    <row r="329" spans="2:5" ht="15.75" customHeight="1" x14ac:dyDescent="0.25">
      <c r="B329" s="7"/>
      <c r="C329" s="7"/>
      <c r="E329" s="42"/>
    </row>
    <row r="330" spans="2:5" ht="15.75" customHeight="1" x14ac:dyDescent="0.25">
      <c r="B330" s="7"/>
      <c r="C330" s="7"/>
      <c r="E330" s="42"/>
    </row>
    <row r="331" spans="2:5" ht="15.75" customHeight="1" x14ac:dyDescent="0.25">
      <c r="B331" s="7"/>
      <c r="C331" s="7"/>
      <c r="E331" s="42"/>
    </row>
    <row r="332" spans="2:5" ht="15.75" customHeight="1" x14ac:dyDescent="0.25">
      <c r="B332" s="7"/>
      <c r="C332" s="7"/>
      <c r="E332" s="42"/>
    </row>
    <row r="333" spans="2:5" ht="15.75" customHeight="1" x14ac:dyDescent="0.25">
      <c r="B333" s="7"/>
      <c r="C333" s="7"/>
      <c r="E333" s="42"/>
    </row>
    <row r="334" spans="2:5" ht="15.75" customHeight="1" x14ac:dyDescent="0.25">
      <c r="B334" s="7"/>
      <c r="C334" s="7"/>
      <c r="E334" s="42"/>
    </row>
    <row r="335" spans="2:5" ht="15.75" customHeight="1" x14ac:dyDescent="0.25">
      <c r="B335" s="7"/>
      <c r="C335" s="7"/>
      <c r="E335" s="42"/>
    </row>
    <row r="336" spans="2:5" ht="15.75" customHeight="1" x14ac:dyDescent="0.25">
      <c r="B336" s="7"/>
      <c r="C336" s="7"/>
      <c r="E336" s="42"/>
    </row>
    <row r="337" spans="2:5" ht="15.75" customHeight="1" x14ac:dyDescent="0.25">
      <c r="B337" s="7"/>
      <c r="C337" s="7"/>
      <c r="E337" s="42"/>
    </row>
    <row r="338" spans="2:5" ht="15.75" customHeight="1" x14ac:dyDescent="0.25">
      <c r="B338" s="7"/>
      <c r="C338" s="7"/>
      <c r="E338" s="42"/>
    </row>
    <row r="339" spans="2:5" ht="15.75" customHeight="1" x14ac:dyDescent="0.25">
      <c r="B339" s="7"/>
      <c r="C339" s="7"/>
      <c r="E339" s="42"/>
    </row>
    <row r="340" spans="2:5" ht="15.75" customHeight="1" x14ac:dyDescent="0.25">
      <c r="B340" s="7"/>
      <c r="C340" s="7"/>
      <c r="E340" s="42"/>
    </row>
    <row r="341" spans="2:5" ht="15.75" customHeight="1" x14ac:dyDescent="0.25">
      <c r="B341" s="7"/>
      <c r="C341" s="7"/>
      <c r="E341" s="42"/>
    </row>
    <row r="342" spans="2:5" ht="15.75" customHeight="1" x14ac:dyDescent="0.25">
      <c r="B342" s="7"/>
      <c r="C342" s="7"/>
      <c r="E342" s="42"/>
    </row>
    <row r="343" spans="2:5" ht="15.75" customHeight="1" x14ac:dyDescent="0.25">
      <c r="B343" s="7"/>
      <c r="C343" s="7"/>
      <c r="E343" s="42"/>
    </row>
    <row r="344" spans="2:5" ht="15.75" customHeight="1" x14ac:dyDescent="0.25">
      <c r="B344" s="7"/>
      <c r="C344" s="7"/>
      <c r="E344" s="42"/>
    </row>
    <row r="345" spans="2:5" ht="15.75" customHeight="1" x14ac:dyDescent="0.25">
      <c r="B345" s="7"/>
      <c r="C345" s="7"/>
      <c r="E345" s="42"/>
    </row>
    <row r="346" spans="2:5" ht="15.75" customHeight="1" x14ac:dyDescent="0.25">
      <c r="B346" s="7"/>
      <c r="C346" s="7"/>
      <c r="E346" s="42"/>
    </row>
    <row r="347" spans="2:5" ht="15.75" customHeight="1" x14ac:dyDescent="0.25">
      <c r="B347" s="7"/>
      <c r="C347" s="7"/>
      <c r="E347" s="42"/>
    </row>
    <row r="348" spans="2:5" ht="15.75" customHeight="1" x14ac:dyDescent="0.25">
      <c r="B348" s="7"/>
      <c r="C348" s="7"/>
      <c r="E348" s="42"/>
    </row>
    <row r="349" spans="2:5" ht="15.75" customHeight="1" x14ac:dyDescent="0.25">
      <c r="B349" s="7"/>
      <c r="C349" s="7"/>
      <c r="E349" s="42"/>
    </row>
    <row r="350" spans="2:5" ht="15.75" customHeight="1" x14ac:dyDescent="0.25">
      <c r="B350" s="7"/>
      <c r="C350" s="7"/>
      <c r="E350" s="42"/>
    </row>
    <row r="351" spans="2:5" ht="15.75" customHeight="1" x14ac:dyDescent="0.25">
      <c r="B351" s="7"/>
      <c r="C351" s="7"/>
      <c r="E351" s="42"/>
    </row>
    <row r="352" spans="2:5" ht="15.75" customHeight="1" x14ac:dyDescent="0.25">
      <c r="B352" s="7"/>
      <c r="C352" s="7"/>
      <c r="E352" s="42"/>
    </row>
    <row r="353" spans="2:5" ht="15.75" customHeight="1" x14ac:dyDescent="0.25">
      <c r="B353" s="7"/>
      <c r="C353" s="7"/>
      <c r="E353" s="42"/>
    </row>
    <row r="354" spans="2:5" ht="15.75" customHeight="1" x14ac:dyDescent="0.25">
      <c r="B354" s="7"/>
      <c r="C354" s="7"/>
      <c r="E354" s="42"/>
    </row>
    <row r="355" spans="2:5" ht="15.75" customHeight="1" x14ac:dyDescent="0.25">
      <c r="B355" s="7"/>
      <c r="C355" s="7"/>
      <c r="E355" s="42"/>
    </row>
    <row r="356" spans="2:5" ht="15.75" customHeight="1" x14ac:dyDescent="0.25">
      <c r="B356" s="7"/>
      <c r="C356" s="7"/>
      <c r="E356" s="42"/>
    </row>
    <row r="357" spans="2:5" ht="15.75" customHeight="1" x14ac:dyDescent="0.25">
      <c r="B357" s="7"/>
      <c r="C357" s="7"/>
      <c r="E357" s="42"/>
    </row>
    <row r="358" spans="2:5" ht="15.75" customHeight="1" x14ac:dyDescent="0.25">
      <c r="B358" s="7"/>
      <c r="C358" s="7"/>
      <c r="E358" s="42"/>
    </row>
    <row r="359" spans="2:5" ht="15.75" customHeight="1" x14ac:dyDescent="0.25">
      <c r="B359" s="7"/>
      <c r="C359" s="7"/>
      <c r="E359" s="42"/>
    </row>
    <row r="360" spans="2:5" ht="15.75" customHeight="1" x14ac:dyDescent="0.25">
      <c r="B360" s="7"/>
      <c r="C360" s="7"/>
      <c r="E360" s="42"/>
    </row>
    <row r="361" spans="2:5" ht="15.75" customHeight="1" x14ac:dyDescent="0.25">
      <c r="B361" s="7"/>
      <c r="C361" s="7"/>
      <c r="E361" s="42"/>
    </row>
    <row r="362" spans="2:5" ht="15.75" customHeight="1" x14ac:dyDescent="0.25">
      <c r="B362" s="7"/>
      <c r="C362" s="7"/>
      <c r="E362" s="42"/>
    </row>
    <row r="363" spans="2:5" ht="15.75" customHeight="1" x14ac:dyDescent="0.25">
      <c r="B363" s="7"/>
      <c r="C363" s="7"/>
      <c r="E363" s="42"/>
    </row>
    <row r="364" spans="2:5" ht="15.75" customHeight="1" x14ac:dyDescent="0.25">
      <c r="B364" s="7"/>
      <c r="C364" s="7"/>
      <c r="E364" s="42"/>
    </row>
    <row r="365" spans="2:5" ht="15.75" customHeight="1" x14ac:dyDescent="0.25">
      <c r="B365" s="7"/>
      <c r="C365" s="7"/>
      <c r="E365" s="42"/>
    </row>
    <row r="366" spans="2:5" ht="15.75" customHeight="1" x14ac:dyDescent="0.25">
      <c r="B366" s="7"/>
      <c r="C366" s="7"/>
      <c r="E366" s="42"/>
    </row>
    <row r="367" spans="2:5" ht="15.75" customHeight="1" x14ac:dyDescent="0.25">
      <c r="B367" s="7"/>
      <c r="C367" s="7"/>
      <c r="E367" s="42"/>
    </row>
    <row r="368" spans="2:5" ht="15.75" customHeight="1" x14ac:dyDescent="0.25">
      <c r="B368" s="7"/>
      <c r="C368" s="7"/>
      <c r="E368" s="42"/>
    </row>
    <row r="369" spans="2:5" ht="15.75" customHeight="1" x14ac:dyDescent="0.25">
      <c r="B369" s="7"/>
      <c r="C369" s="7"/>
      <c r="E369" s="42"/>
    </row>
    <row r="370" spans="2:5" ht="15.75" customHeight="1" x14ac:dyDescent="0.25">
      <c r="B370" s="7"/>
      <c r="C370" s="7"/>
      <c r="E370" s="42"/>
    </row>
    <row r="371" spans="2:5" ht="15.75" customHeight="1" x14ac:dyDescent="0.25">
      <c r="B371" s="7"/>
      <c r="C371" s="7"/>
      <c r="E371" s="42"/>
    </row>
    <row r="372" spans="2:5" ht="15.75" customHeight="1" x14ac:dyDescent="0.25">
      <c r="B372" s="7"/>
      <c r="C372" s="7"/>
      <c r="E372" s="42"/>
    </row>
    <row r="373" spans="2:5" ht="15.75" customHeight="1" x14ac:dyDescent="0.25">
      <c r="B373" s="7"/>
      <c r="C373" s="7"/>
      <c r="E373" s="42"/>
    </row>
    <row r="374" spans="2:5" ht="15.75" customHeight="1" x14ac:dyDescent="0.25">
      <c r="B374" s="7"/>
      <c r="C374" s="7"/>
      <c r="E374" s="42"/>
    </row>
    <row r="375" spans="2:5" ht="15.75" customHeight="1" x14ac:dyDescent="0.25">
      <c r="B375" s="7"/>
      <c r="C375" s="7"/>
      <c r="E375" s="42"/>
    </row>
    <row r="376" spans="2:5" ht="15.75" customHeight="1" x14ac:dyDescent="0.25">
      <c r="B376" s="7"/>
      <c r="C376" s="7"/>
      <c r="E376" s="42"/>
    </row>
    <row r="377" spans="2:5" ht="15.75" customHeight="1" x14ac:dyDescent="0.25">
      <c r="B377" s="7"/>
      <c r="C377" s="7"/>
      <c r="E377" s="42"/>
    </row>
    <row r="378" spans="2:5" ht="15.75" customHeight="1" x14ac:dyDescent="0.25">
      <c r="B378" s="7"/>
      <c r="C378" s="7"/>
      <c r="E378" s="42"/>
    </row>
    <row r="379" spans="2:5" ht="15.75" customHeight="1" x14ac:dyDescent="0.25">
      <c r="B379" s="7"/>
      <c r="C379" s="7"/>
      <c r="E379" s="42"/>
    </row>
    <row r="380" spans="2:5" ht="15.75" customHeight="1" x14ac:dyDescent="0.25">
      <c r="B380" s="7"/>
      <c r="C380" s="7"/>
      <c r="E380" s="42"/>
    </row>
    <row r="381" spans="2:5" ht="15.75" customHeight="1" x14ac:dyDescent="0.25">
      <c r="B381" s="7"/>
      <c r="C381" s="7"/>
      <c r="E381" s="42"/>
    </row>
    <row r="382" spans="2:5" ht="15.75" customHeight="1" x14ac:dyDescent="0.25">
      <c r="B382" s="7"/>
      <c r="C382" s="7"/>
      <c r="E382" s="42"/>
    </row>
    <row r="383" spans="2:5" ht="15.75" customHeight="1" x14ac:dyDescent="0.25">
      <c r="B383" s="7"/>
      <c r="C383" s="7"/>
      <c r="E383" s="42"/>
    </row>
    <row r="384" spans="2:5" ht="15.75" customHeight="1" x14ac:dyDescent="0.25">
      <c r="B384" s="7"/>
      <c r="C384" s="7"/>
      <c r="E384" s="42"/>
    </row>
    <row r="385" spans="2:5" ht="15.75" customHeight="1" x14ac:dyDescent="0.25">
      <c r="B385" s="7"/>
      <c r="C385" s="7"/>
      <c r="E385" s="42"/>
    </row>
    <row r="386" spans="2:5" ht="15.75" customHeight="1" x14ac:dyDescent="0.25">
      <c r="B386" s="7"/>
      <c r="C386" s="7"/>
      <c r="E386" s="42"/>
    </row>
    <row r="387" spans="2:5" ht="15.75" customHeight="1" x14ac:dyDescent="0.25">
      <c r="B387" s="7"/>
      <c r="C387" s="7"/>
      <c r="E387" s="42"/>
    </row>
    <row r="388" spans="2:5" ht="15.75" customHeight="1" x14ac:dyDescent="0.25">
      <c r="B388" s="7"/>
      <c r="C388" s="7"/>
      <c r="E388" s="42"/>
    </row>
    <row r="389" spans="2:5" ht="15.75" customHeight="1" x14ac:dyDescent="0.25">
      <c r="B389" s="7"/>
      <c r="C389" s="7"/>
      <c r="E389" s="42"/>
    </row>
    <row r="390" spans="2:5" ht="15.75" customHeight="1" x14ac:dyDescent="0.25">
      <c r="B390" s="7"/>
      <c r="C390" s="7"/>
      <c r="E390" s="42"/>
    </row>
    <row r="391" spans="2:5" ht="15.75" customHeight="1" x14ac:dyDescent="0.25">
      <c r="B391" s="7"/>
      <c r="C391" s="7"/>
      <c r="E391" s="42"/>
    </row>
    <row r="392" spans="2:5" ht="15.75" customHeight="1" x14ac:dyDescent="0.25">
      <c r="B392" s="7"/>
      <c r="C392" s="7"/>
      <c r="E392" s="42"/>
    </row>
    <row r="393" spans="2:5" ht="15.75" customHeight="1" x14ac:dyDescent="0.25">
      <c r="B393" s="7"/>
      <c r="C393" s="7"/>
      <c r="E393" s="42"/>
    </row>
    <row r="394" spans="2:5" ht="15.75" customHeight="1" x14ac:dyDescent="0.25">
      <c r="B394" s="7"/>
      <c r="C394" s="7"/>
      <c r="E394" s="42"/>
    </row>
    <row r="395" spans="2:5" ht="15.75" customHeight="1" x14ac:dyDescent="0.25">
      <c r="B395" s="7"/>
      <c r="C395" s="7"/>
      <c r="E395" s="42"/>
    </row>
    <row r="396" spans="2:5" ht="15.75" customHeight="1" x14ac:dyDescent="0.25">
      <c r="B396" s="7"/>
      <c r="C396" s="7"/>
      <c r="E396" s="42"/>
    </row>
    <row r="397" spans="2:5" ht="15.75" customHeight="1" x14ac:dyDescent="0.25">
      <c r="B397" s="7"/>
      <c r="C397" s="7"/>
      <c r="E397" s="42"/>
    </row>
    <row r="398" spans="2:5" ht="15.75" customHeight="1" x14ac:dyDescent="0.25">
      <c r="B398" s="7"/>
      <c r="C398" s="7"/>
      <c r="E398" s="42"/>
    </row>
    <row r="399" spans="2:5" ht="15.75" customHeight="1" x14ac:dyDescent="0.25">
      <c r="B399" s="7"/>
      <c r="C399" s="7"/>
      <c r="E399" s="42"/>
    </row>
    <row r="400" spans="2:5" ht="15.75" customHeight="1" x14ac:dyDescent="0.25">
      <c r="B400" s="7"/>
      <c r="C400" s="7"/>
      <c r="E400" s="42"/>
    </row>
    <row r="401" spans="2:5" ht="15.75" customHeight="1" x14ac:dyDescent="0.25">
      <c r="B401" s="7"/>
      <c r="C401" s="7"/>
      <c r="E401" s="42"/>
    </row>
    <row r="402" spans="2:5" ht="15.75" customHeight="1" x14ac:dyDescent="0.25">
      <c r="B402" s="7"/>
      <c r="C402" s="7"/>
      <c r="E402" s="42"/>
    </row>
    <row r="403" spans="2:5" ht="15.75" customHeight="1" x14ac:dyDescent="0.25">
      <c r="B403" s="7"/>
      <c r="C403" s="7"/>
      <c r="E403" s="42"/>
    </row>
    <row r="404" spans="2:5" ht="15.75" customHeight="1" x14ac:dyDescent="0.25">
      <c r="B404" s="7"/>
      <c r="C404" s="7"/>
      <c r="E404" s="42"/>
    </row>
    <row r="405" spans="2:5" ht="15.75" customHeight="1" x14ac:dyDescent="0.25">
      <c r="B405" s="7"/>
      <c r="C405" s="7"/>
      <c r="E405" s="42"/>
    </row>
    <row r="406" spans="2:5" ht="15.75" customHeight="1" x14ac:dyDescent="0.25">
      <c r="B406" s="7"/>
      <c r="C406" s="7"/>
      <c r="E406" s="42"/>
    </row>
    <row r="407" spans="2:5" ht="15.75" customHeight="1" x14ac:dyDescent="0.25">
      <c r="B407" s="7"/>
      <c r="C407" s="7"/>
      <c r="E407" s="42"/>
    </row>
    <row r="408" spans="2:5" ht="15.75" customHeight="1" x14ac:dyDescent="0.25">
      <c r="B408" s="7"/>
      <c r="C408" s="7"/>
      <c r="E408" s="42"/>
    </row>
    <row r="409" spans="2:5" ht="15.75" customHeight="1" x14ac:dyDescent="0.25">
      <c r="B409" s="7"/>
      <c r="C409" s="7"/>
      <c r="E409" s="42"/>
    </row>
    <row r="410" spans="2:5" ht="15.75" customHeight="1" x14ac:dyDescent="0.25">
      <c r="B410" s="7"/>
      <c r="C410" s="7"/>
      <c r="E410" s="42"/>
    </row>
    <row r="411" spans="2:5" ht="15.75" customHeight="1" x14ac:dyDescent="0.25">
      <c r="B411" s="7"/>
      <c r="C411" s="7"/>
      <c r="E411" s="42"/>
    </row>
    <row r="412" spans="2:5" ht="15.75" customHeight="1" x14ac:dyDescent="0.25">
      <c r="B412" s="7"/>
      <c r="C412" s="7"/>
      <c r="E412" s="42"/>
    </row>
    <row r="413" spans="2:5" ht="15.75" customHeight="1" x14ac:dyDescent="0.25">
      <c r="B413" s="7"/>
      <c r="C413" s="7"/>
      <c r="E413" s="42"/>
    </row>
    <row r="414" spans="2:5" ht="15.75" customHeight="1" x14ac:dyDescent="0.25">
      <c r="B414" s="7"/>
      <c r="C414" s="7"/>
      <c r="E414" s="42"/>
    </row>
    <row r="415" spans="2:5" ht="15.75" customHeight="1" x14ac:dyDescent="0.25">
      <c r="B415" s="7"/>
      <c r="C415" s="7"/>
      <c r="E415" s="42"/>
    </row>
    <row r="416" spans="2:5" ht="15.75" customHeight="1" x14ac:dyDescent="0.25">
      <c r="B416" s="7"/>
      <c r="C416" s="7"/>
      <c r="E416" s="42"/>
    </row>
    <row r="417" spans="2:5" ht="15.75" customHeight="1" x14ac:dyDescent="0.25">
      <c r="B417" s="7"/>
      <c r="C417" s="7"/>
      <c r="E417" s="42"/>
    </row>
    <row r="418" spans="2:5" ht="15.75" customHeight="1" x14ac:dyDescent="0.25">
      <c r="B418" s="7"/>
      <c r="C418" s="7"/>
      <c r="E418" s="42"/>
    </row>
    <row r="419" spans="2:5" ht="15.75" customHeight="1" x14ac:dyDescent="0.25">
      <c r="B419" s="7"/>
      <c r="C419" s="7"/>
      <c r="E419" s="42"/>
    </row>
    <row r="420" spans="2:5" ht="15.75" customHeight="1" x14ac:dyDescent="0.25">
      <c r="B420" s="7"/>
      <c r="C420" s="7"/>
      <c r="E420" s="42"/>
    </row>
    <row r="421" spans="2:5" ht="15.75" customHeight="1" x14ac:dyDescent="0.25">
      <c r="B421" s="7"/>
      <c r="C421" s="7"/>
      <c r="E421" s="42"/>
    </row>
    <row r="422" spans="2:5" ht="15.75" customHeight="1" x14ac:dyDescent="0.25">
      <c r="B422" s="7"/>
      <c r="C422" s="7"/>
      <c r="E422" s="42"/>
    </row>
    <row r="423" spans="2:5" ht="15.75" customHeight="1" x14ac:dyDescent="0.25">
      <c r="B423" s="7"/>
      <c r="C423" s="7"/>
      <c r="E423" s="42"/>
    </row>
    <row r="424" spans="2:5" ht="15.75" customHeight="1" x14ac:dyDescent="0.25">
      <c r="B424" s="7"/>
      <c r="C424" s="7"/>
      <c r="E424" s="42"/>
    </row>
    <row r="425" spans="2:5" ht="15.75" customHeight="1" x14ac:dyDescent="0.25">
      <c r="B425" s="7"/>
      <c r="C425" s="7"/>
      <c r="E425" s="42"/>
    </row>
    <row r="426" spans="2:5" ht="15.75" customHeight="1" x14ac:dyDescent="0.25">
      <c r="B426" s="7"/>
      <c r="C426" s="7"/>
      <c r="E426" s="42"/>
    </row>
    <row r="427" spans="2:5" ht="15.75" customHeight="1" x14ac:dyDescent="0.25">
      <c r="B427" s="7"/>
      <c r="C427" s="7"/>
      <c r="E427" s="42"/>
    </row>
    <row r="428" spans="2:5" ht="15.75" customHeight="1" x14ac:dyDescent="0.25">
      <c r="B428" s="7"/>
      <c r="C428" s="7"/>
      <c r="E428" s="42"/>
    </row>
    <row r="429" spans="2:5" ht="15.75" customHeight="1" x14ac:dyDescent="0.25">
      <c r="B429" s="7"/>
      <c r="C429" s="7"/>
      <c r="E429" s="42"/>
    </row>
    <row r="430" spans="2:5" ht="15.75" customHeight="1" x14ac:dyDescent="0.25">
      <c r="B430" s="7"/>
      <c r="C430" s="7"/>
      <c r="E430" s="42"/>
    </row>
    <row r="431" spans="2:5" ht="15.75" customHeight="1" x14ac:dyDescent="0.25">
      <c r="B431" s="7"/>
      <c r="C431" s="7"/>
      <c r="E431" s="42"/>
    </row>
    <row r="432" spans="2:5" ht="15.75" customHeight="1" x14ac:dyDescent="0.25">
      <c r="B432" s="7"/>
      <c r="C432" s="7"/>
      <c r="E432" s="42"/>
    </row>
    <row r="433" spans="2:5" ht="15.75" customHeight="1" x14ac:dyDescent="0.25">
      <c r="B433" s="7"/>
      <c r="C433" s="7"/>
      <c r="E433" s="42"/>
    </row>
    <row r="434" spans="2:5" ht="15.75" customHeight="1" x14ac:dyDescent="0.25">
      <c r="B434" s="7"/>
      <c r="C434" s="7"/>
      <c r="E434" s="42"/>
    </row>
    <row r="435" spans="2:5" ht="15.75" customHeight="1" x14ac:dyDescent="0.25">
      <c r="B435" s="7"/>
      <c r="C435" s="7"/>
      <c r="E435" s="42"/>
    </row>
    <row r="436" spans="2:5" ht="15.75" customHeight="1" x14ac:dyDescent="0.25">
      <c r="B436" s="7"/>
      <c r="C436" s="7"/>
      <c r="E436" s="42"/>
    </row>
    <row r="437" spans="2:5" ht="15.75" customHeight="1" x14ac:dyDescent="0.25">
      <c r="B437" s="7"/>
      <c r="C437" s="7"/>
      <c r="E437" s="42"/>
    </row>
    <row r="438" spans="2:5" ht="15.75" customHeight="1" x14ac:dyDescent="0.25">
      <c r="B438" s="7"/>
      <c r="C438" s="7"/>
      <c r="E438" s="42"/>
    </row>
    <row r="439" spans="2:5" ht="15.75" customHeight="1" x14ac:dyDescent="0.25">
      <c r="B439" s="7"/>
      <c r="C439" s="7"/>
      <c r="E439" s="42"/>
    </row>
    <row r="440" spans="2:5" ht="15.75" customHeight="1" x14ac:dyDescent="0.25">
      <c r="B440" s="7"/>
      <c r="C440" s="7"/>
      <c r="E440" s="42"/>
    </row>
    <row r="441" spans="2:5" ht="15.75" customHeight="1" x14ac:dyDescent="0.25">
      <c r="B441" s="7"/>
      <c r="C441" s="7"/>
      <c r="E441" s="42"/>
    </row>
    <row r="442" spans="2:5" ht="15.75" customHeight="1" x14ac:dyDescent="0.25">
      <c r="B442" s="7"/>
      <c r="C442" s="7"/>
      <c r="E442" s="42"/>
    </row>
    <row r="443" spans="2:5" ht="15.75" customHeight="1" x14ac:dyDescent="0.25">
      <c r="B443" s="7"/>
      <c r="C443" s="7"/>
      <c r="E443" s="42"/>
    </row>
    <row r="444" spans="2:5" ht="15.75" customHeight="1" x14ac:dyDescent="0.25">
      <c r="B444" s="7"/>
      <c r="C444" s="7"/>
      <c r="E444" s="42"/>
    </row>
    <row r="445" spans="2:5" ht="15.75" customHeight="1" x14ac:dyDescent="0.25">
      <c r="B445" s="7"/>
      <c r="C445" s="7"/>
      <c r="E445" s="42"/>
    </row>
    <row r="446" spans="2:5" ht="15.75" customHeight="1" x14ac:dyDescent="0.25">
      <c r="B446" s="7"/>
      <c r="C446" s="7"/>
      <c r="E446" s="42"/>
    </row>
    <row r="447" spans="2:5" ht="15.75" customHeight="1" x14ac:dyDescent="0.25">
      <c r="B447" s="7"/>
      <c r="C447" s="7"/>
      <c r="E447" s="42"/>
    </row>
    <row r="448" spans="2:5" ht="15.75" customHeight="1" x14ac:dyDescent="0.25">
      <c r="B448" s="7"/>
      <c r="C448" s="7"/>
      <c r="E448" s="42"/>
    </row>
    <row r="449" spans="2:5" ht="15.75" customHeight="1" x14ac:dyDescent="0.25">
      <c r="B449" s="7"/>
      <c r="C449" s="7"/>
      <c r="E449" s="42"/>
    </row>
    <row r="450" spans="2:5" ht="15.75" customHeight="1" x14ac:dyDescent="0.25">
      <c r="B450" s="7"/>
      <c r="C450" s="7"/>
      <c r="E450" s="42"/>
    </row>
    <row r="451" spans="2:5" ht="15.75" customHeight="1" x14ac:dyDescent="0.25">
      <c r="B451" s="7"/>
      <c r="C451" s="7"/>
      <c r="E451" s="42"/>
    </row>
    <row r="452" spans="2:5" ht="15.75" customHeight="1" x14ac:dyDescent="0.25">
      <c r="B452" s="7"/>
      <c r="C452" s="7"/>
      <c r="E452" s="42"/>
    </row>
    <row r="453" spans="2:5" ht="15.75" customHeight="1" x14ac:dyDescent="0.25">
      <c r="B453" s="7"/>
      <c r="C453" s="7"/>
      <c r="E453" s="42"/>
    </row>
    <row r="454" spans="2:5" ht="15.75" customHeight="1" x14ac:dyDescent="0.25">
      <c r="B454" s="7"/>
      <c r="C454" s="7"/>
      <c r="E454" s="42"/>
    </row>
    <row r="455" spans="2:5" ht="15.75" customHeight="1" x14ac:dyDescent="0.25">
      <c r="B455" s="7"/>
      <c r="C455" s="7"/>
      <c r="E455" s="42"/>
    </row>
    <row r="456" spans="2:5" ht="15.75" customHeight="1" x14ac:dyDescent="0.25">
      <c r="B456" s="7"/>
      <c r="C456" s="7"/>
      <c r="E456" s="42"/>
    </row>
    <row r="457" spans="2:5" ht="15.75" customHeight="1" x14ac:dyDescent="0.25">
      <c r="B457" s="7"/>
      <c r="C457" s="7"/>
      <c r="E457" s="42"/>
    </row>
    <row r="458" spans="2:5" ht="15.75" customHeight="1" x14ac:dyDescent="0.25">
      <c r="B458" s="7"/>
      <c r="C458" s="7"/>
      <c r="E458" s="42"/>
    </row>
    <row r="459" spans="2:5" ht="15.75" customHeight="1" x14ac:dyDescent="0.25">
      <c r="B459" s="7"/>
      <c r="C459" s="7"/>
      <c r="E459" s="42"/>
    </row>
    <row r="460" spans="2:5" ht="15.75" customHeight="1" x14ac:dyDescent="0.25">
      <c r="B460" s="7"/>
      <c r="C460" s="7"/>
      <c r="E460" s="42"/>
    </row>
    <row r="461" spans="2:5" ht="15.75" customHeight="1" x14ac:dyDescent="0.25">
      <c r="B461" s="7"/>
      <c r="C461" s="7"/>
      <c r="E461" s="42"/>
    </row>
    <row r="462" spans="2:5" ht="15.75" customHeight="1" x14ac:dyDescent="0.25">
      <c r="B462" s="7"/>
      <c r="C462" s="7"/>
      <c r="E462" s="42"/>
    </row>
    <row r="463" spans="2:5" ht="15.75" customHeight="1" x14ac:dyDescent="0.25">
      <c r="B463" s="7"/>
      <c r="C463" s="7"/>
      <c r="E463" s="42"/>
    </row>
    <row r="464" spans="2:5" ht="15.75" customHeight="1" x14ac:dyDescent="0.25">
      <c r="B464" s="7"/>
      <c r="C464" s="7"/>
      <c r="E464" s="42"/>
    </row>
    <row r="465" spans="2:5" ht="15.75" customHeight="1" x14ac:dyDescent="0.25">
      <c r="B465" s="7"/>
      <c r="C465" s="7"/>
      <c r="E465" s="42"/>
    </row>
    <row r="466" spans="2:5" ht="15.75" customHeight="1" x14ac:dyDescent="0.25">
      <c r="B466" s="7"/>
      <c r="C466" s="7"/>
      <c r="E466" s="42"/>
    </row>
    <row r="467" spans="2:5" ht="15.75" customHeight="1" x14ac:dyDescent="0.25">
      <c r="B467" s="7"/>
      <c r="C467" s="7"/>
      <c r="E467" s="42"/>
    </row>
    <row r="468" spans="2:5" ht="15.75" customHeight="1" x14ac:dyDescent="0.25">
      <c r="B468" s="7"/>
      <c r="C468" s="7"/>
      <c r="E468" s="42"/>
    </row>
    <row r="469" spans="2:5" ht="15.75" customHeight="1" x14ac:dyDescent="0.25">
      <c r="B469" s="7"/>
      <c r="C469" s="7"/>
      <c r="E469" s="42"/>
    </row>
    <row r="470" spans="2:5" ht="15.75" customHeight="1" x14ac:dyDescent="0.25">
      <c r="B470" s="7"/>
      <c r="C470" s="7"/>
      <c r="E470" s="42"/>
    </row>
    <row r="471" spans="2:5" ht="15.75" customHeight="1" x14ac:dyDescent="0.25">
      <c r="B471" s="7"/>
      <c r="C471" s="7"/>
      <c r="E471" s="42"/>
    </row>
    <row r="472" spans="2:5" ht="15.75" customHeight="1" x14ac:dyDescent="0.25">
      <c r="B472" s="7"/>
      <c r="C472" s="7"/>
      <c r="E472" s="42"/>
    </row>
    <row r="473" spans="2:5" ht="15.75" customHeight="1" x14ac:dyDescent="0.25">
      <c r="B473" s="7"/>
      <c r="C473" s="7"/>
      <c r="E473" s="42"/>
    </row>
    <row r="474" spans="2:5" ht="15.75" customHeight="1" x14ac:dyDescent="0.25">
      <c r="B474" s="7"/>
      <c r="C474" s="7"/>
      <c r="E474" s="42"/>
    </row>
    <row r="475" spans="2:5" ht="15.75" customHeight="1" x14ac:dyDescent="0.25">
      <c r="B475" s="7"/>
      <c r="C475" s="7"/>
      <c r="E475" s="42"/>
    </row>
    <row r="476" spans="2:5" ht="15.75" customHeight="1" x14ac:dyDescent="0.25">
      <c r="B476" s="7"/>
      <c r="C476" s="7"/>
      <c r="E476" s="42"/>
    </row>
    <row r="477" spans="2:5" ht="15.75" customHeight="1" x14ac:dyDescent="0.25">
      <c r="B477" s="7"/>
      <c r="C477" s="7"/>
      <c r="E477" s="42"/>
    </row>
    <row r="478" spans="2:5" ht="15.75" customHeight="1" x14ac:dyDescent="0.25">
      <c r="B478" s="7"/>
      <c r="C478" s="7"/>
      <c r="E478" s="42"/>
    </row>
    <row r="479" spans="2:5" ht="15.75" customHeight="1" x14ac:dyDescent="0.25">
      <c r="B479" s="7"/>
      <c r="C479" s="7"/>
      <c r="E479" s="42"/>
    </row>
    <row r="480" spans="2:5" ht="15.75" customHeight="1" x14ac:dyDescent="0.25">
      <c r="B480" s="7"/>
      <c r="C480" s="7"/>
      <c r="E480" s="42"/>
    </row>
    <row r="481" spans="2:5" ht="15.75" customHeight="1" x14ac:dyDescent="0.25">
      <c r="B481" s="7"/>
      <c r="C481" s="7"/>
      <c r="E481" s="42"/>
    </row>
    <row r="482" spans="2:5" ht="15.75" customHeight="1" x14ac:dyDescent="0.25">
      <c r="B482" s="7"/>
      <c r="C482" s="7"/>
      <c r="E482" s="42"/>
    </row>
    <row r="483" spans="2:5" ht="15.75" customHeight="1" x14ac:dyDescent="0.25">
      <c r="B483" s="7"/>
      <c r="C483" s="7"/>
      <c r="E483" s="42"/>
    </row>
    <row r="484" spans="2:5" ht="15.75" customHeight="1" x14ac:dyDescent="0.25">
      <c r="B484" s="7"/>
      <c r="C484" s="7"/>
      <c r="E484" s="42"/>
    </row>
    <row r="485" spans="2:5" ht="15.75" customHeight="1" x14ac:dyDescent="0.25">
      <c r="B485" s="7"/>
      <c r="C485" s="7"/>
      <c r="E485" s="42"/>
    </row>
    <row r="486" spans="2:5" ht="15.75" customHeight="1" x14ac:dyDescent="0.25">
      <c r="B486" s="7"/>
      <c r="C486" s="7"/>
      <c r="E486" s="42"/>
    </row>
    <row r="487" spans="2:5" ht="15.75" customHeight="1" x14ac:dyDescent="0.25">
      <c r="B487" s="7"/>
      <c r="C487" s="7"/>
      <c r="E487" s="42"/>
    </row>
    <row r="488" spans="2:5" ht="15.75" customHeight="1" x14ac:dyDescent="0.25">
      <c r="B488" s="7"/>
      <c r="C488" s="7"/>
      <c r="E488" s="42"/>
    </row>
    <row r="489" spans="2:5" ht="15.75" customHeight="1" x14ac:dyDescent="0.25">
      <c r="B489" s="7"/>
      <c r="C489" s="7"/>
      <c r="E489" s="42"/>
    </row>
    <row r="490" spans="2:5" ht="15.75" customHeight="1" x14ac:dyDescent="0.25">
      <c r="B490" s="7"/>
      <c r="C490" s="7"/>
      <c r="E490" s="42"/>
    </row>
    <row r="491" spans="2:5" ht="15.75" customHeight="1" x14ac:dyDescent="0.25">
      <c r="B491" s="7"/>
      <c r="C491" s="7"/>
      <c r="E491" s="42"/>
    </row>
    <row r="492" spans="2:5" ht="15.75" customHeight="1" x14ac:dyDescent="0.25">
      <c r="B492" s="7"/>
      <c r="C492" s="7"/>
      <c r="E492" s="42"/>
    </row>
    <row r="493" spans="2:5" ht="15.75" customHeight="1" x14ac:dyDescent="0.25">
      <c r="B493" s="7"/>
      <c r="C493" s="7"/>
      <c r="E493" s="42"/>
    </row>
    <row r="494" spans="2:5" ht="15.75" customHeight="1" x14ac:dyDescent="0.25">
      <c r="B494" s="7"/>
      <c r="C494" s="7"/>
      <c r="E494" s="42"/>
    </row>
    <row r="495" spans="2:5" ht="15.75" customHeight="1" x14ac:dyDescent="0.25">
      <c r="B495" s="7"/>
      <c r="C495" s="7"/>
      <c r="E495" s="42"/>
    </row>
    <row r="496" spans="2:5" ht="15.75" customHeight="1" x14ac:dyDescent="0.25">
      <c r="B496" s="7"/>
      <c r="C496" s="7"/>
      <c r="E496" s="42"/>
    </row>
    <row r="497" spans="2:5" ht="15.75" customHeight="1" x14ac:dyDescent="0.25">
      <c r="B497" s="7"/>
      <c r="C497" s="7"/>
      <c r="E497" s="42"/>
    </row>
    <row r="498" spans="2:5" ht="15.75" customHeight="1" x14ac:dyDescent="0.25">
      <c r="B498" s="7"/>
      <c r="C498" s="7"/>
      <c r="E498" s="42"/>
    </row>
    <row r="499" spans="2:5" ht="15.75" customHeight="1" x14ac:dyDescent="0.25">
      <c r="B499" s="7"/>
      <c r="C499" s="7"/>
      <c r="E499" s="42"/>
    </row>
    <row r="500" spans="2:5" ht="15.75" customHeight="1" x14ac:dyDescent="0.25">
      <c r="B500" s="7"/>
      <c r="C500" s="7"/>
      <c r="E500" s="42"/>
    </row>
    <row r="501" spans="2:5" ht="15.75" customHeight="1" x14ac:dyDescent="0.25">
      <c r="B501" s="7"/>
      <c r="C501" s="7"/>
      <c r="E501" s="42"/>
    </row>
    <row r="502" spans="2:5" ht="15.75" customHeight="1" x14ac:dyDescent="0.25">
      <c r="B502" s="7"/>
      <c r="C502" s="7"/>
      <c r="E502" s="42"/>
    </row>
    <row r="503" spans="2:5" ht="15.75" customHeight="1" x14ac:dyDescent="0.25">
      <c r="B503" s="7"/>
      <c r="C503" s="7"/>
      <c r="E503" s="42"/>
    </row>
    <row r="504" spans="2:5" ht="15.75" customHeight="1" x14ac:dyDescent="0.25">
      <c r="B504" s="7"/>
      <c r="C504" s="7"/>
      <c r="E504" s="42"/>
    </row>
    <row r="505" spans="2:5" ht="15.75" customHeight="1" x14ac:dyDescent="0.25">
      <c r="B505" s="7"/>
      <c r="C505" s="7"/>
      <c r="E505" s="42"/>
    </row>
    <row r="506" spans="2:5" ht="15.75" customHeight="1" x14ac:dyDescent="0.25">
      <c r="B506" s="7"/>
      <c r="C506" s="7"/>
      <c r="E506" s="42"/>
    </row>
    <row r="507" spans="2:5" ht="15.75" customHeight="1" x14ac:dyDescent="0.25">
      <c r="B507" s="7"/>
      <c r="C507" s="7"/>
      <c r="E507" s="42"/>
    </row>
    <row r="508" spans="2:5" ht="15.75" customHeight="1" x14ac:dyDescent="0.25">
      <c r="B508" s="7"/>
      <c r="C508" s="7"/>
      <c r="E508" s="42"/>
    </row>
    <row r="509" spans="2:5" ht="15.75" customHeight="1" x14ac:dyDescent="0.25">
      <c r="B509" s="7"/>
      <c r="C509" s="7"/>
      <c r="E509" s="42"/>
    </row>
    <row r="510" spans="2:5" ht="15.75" customHeight="1" x14ac:dyDescent="0.25">
      <c r="B510" s="7"/>
      <c r="C510" s="7"/>
      <c r="E510" s="42"/>
    </row>
    <row r="511" spans="2:5" ht="15.75" customHeight="1" x14ac:dyDescent="0.25">
      <c r="B511" s="7"/>
      <c r="C511" s="7"/>
      <c r="E511" s="42"/>
    </row>
    <row r="512" spans="2:5" ht="15.75" customHeight="1" x14ac:dyDescent="0.25">
      <c r="B512" s="7"/>
      <c r="C512" s="7"/>
      <c r="E512" s="42"/>
    </row>
    <row r="513" spans="2:5" ht="15.75" customHeight="1" x14ac:dyDescent="0.25">
      <c r="B513" s="7"/>
      <c r="C513" s="7"/>
      <c r="E513" s="42"/>
    </row>
    <row r="514" spans="2:5" ht="15.75" customHeight="1" x14ac:dyDescent="0.25">
      <c r="B514" s="7"/>
      <c r="C514" s="7"/>
      <c r="E514" s="42"/>
    </row>
    <row r="515" spans="2:5" ht="15.75" customHeight="1" x14ac:dyDescent="0.25">
      <c r="B515" s="7"/>
      <c r="C515" s="7"/>
      <c r="E515" s="42"/>
    </row>
    <row r="516" spans="2:5" ht="15.75" customHeight="1" x14ac:dyDescent="0.25">
      <c r="B516" s="7"/>
      <c r="C516" s="7"/>
      <c r="E516" s="42"/>
    </row>
    <row r="517" spans="2:5" ht="15.75" customHeight="1" x14ac:dyDescent="0.25">
      <c r="B517" s="7"/>
      <c r="C517" s="7"/>
      <c r="E517" s="42"/>
    </row>
    <row r="518" spans="2:5" ht="15.75" customHeight="1" x14ac:dyDescent="0.25">
      <c r="B518" s="7"/>
      <c r="C518" s="7"/>
      <c r="E518" s="42"/>
    </row>
    <row r="519" spans="2:5" ht="15.75" customHeight="1" x14ac:dyDescent="0.25">
      <c r="B519" s="7"/>
      <c r="C519" s="7"/>
      <c r="E519" s="42"/>
    </row>
    <row r="520" spans="2:5" ht="15.75" customHeight="1" x14ac:dyDescent="0.25">
      <c r="B520" s="7"/>
      <c r="C520" s="7"/>
      <c r="E520" s="42"/>
    </row>
    <row r="521" spans="2:5" ht="15.75" customHeight="1" x14ac:dyDescent="0.25">
      <c r="B521" s="7"/>
      <c r="C521" s="7"/>
      <c r="E521" s="42"/>
    </row>
    <row r="522" spans="2:5" ht="15.75" customHeight="1" x14ac:dyDescent="0.25">
      <c r="B522" s="7"/>
      <c r="C522" s="7"/>
      <c r="E522" s="42"/>
    </row>
    <row r="523" spans="2:5" ht="15.75" customHeight="1" x14ac:dyDescent="0.25">
      <c r="B523" s="7"/>
      <c r="C523" s="7"/>
      <c r="E523" s="42"/>
    </row>
    <row r="524" spans="2:5" ht="15.75" customHeight="1" x14ac:dyDescent="0.25">
      <c r="B524" s="7"/>
      <c r="C524" s="7"/>
      <c r="E524" s="42"/>
    </row>
    <row r="525" spans="2:5" ht="15.75" customHeight="1" x14ac:dyDescent="0.25">
      <c r="B525" s="7"/>
      <c r="C525" s="7"/>
      <c r="E525" s="42"/>
    </row>
    <row r="526" spans="2:5" ht="15.75" customHeight="1" x14ac:dyDescent="0.25">
      <c r="B526" s="7"/>
      <c r="C526" s="7"/>
      <c r="E526" s="42"/>
    </row>
    <row r="527" spans="2:5" ht="15.75" customHeight="1" x14ac:dyDescent="0.25">
      <c r="B527" s="7"/>
      <c r="C527" s="7"/>
      <c r="E527" s="42"/>
    </row>
    <row r="528" spans="2:5" ht="15.75" customHeight="1" x14ac:dyDescent="0.25">
      <c r="B528" s="7"/>
      <c r="C528" s="7"/>
      <c r="E528" s="42"/>
    </row>
    <row r="529" spans="2:5" ht="15.75" customHeight="1" x14ac:dyDescent="0.25">
      <c r="B529" s="7"/>
      <c r="C529" s="7"/>
      <c r="E529" s="42"/>
    </row>
    <row r="530" spans="2:5" ht="15.75" customHeight="1" x14ac:dyDescent="0.25">
      <c r="B530" s="7"/>
      <c r="C530" s="7"/>
      <c r="E530" s="42"/>
    </row>
    <row r="531" spans="2:5" ht="15.75" customHeight="1" x14ac:dyDescent="0.25">
      <c r="B531" s="7"/>
      <c r="C531" s="7"/>
      <c r="E531" s="42"/>
    </row>
    <row r="532" spans="2:5" ht="15.75" customHeight="1" x14ac:dyDescent="0.25">
      <c r="B532" s="7"/>
      <c r="C532" s="7"/>
      <c r="E532" s="42"/>
    </row>
    <row r="533" spans="2:5" ht="15.75" customHeight="1" x14ac:dyDescent="0.25">
      <c r="B533" s="7"/>
      <c r="C533" s="7"/>
      <c r="E533" s="42"/>
    </row>
    <row r="534" spans="2:5" ht="15.75" customHeight="1" x14ac:dyDescent="0.25">
      <c r="B534" s="7"/>
      <c r="C534" s="7"/>
      <c r="E534" s="42"/>
    </row>
    <row r="535" spans="2:5" ht="15.75" customHeight="1" x14ac:dyDescent="0.25">
      <c r="B535" s="7"/>
      <c r="C535" s="7"/>
      <c r="E535" s="42"/>
    </row>
    <row r="536" spans="2:5" ht="15.75" customHeight="1" x14ac:dyDescent="0.25">
      <c r="B536" s="7"/>
      <c r="C536" s="7"/>
      <c r="E536" s="42"/>
    </row>
    <row r="537" spans="2:5" ht="15.75" customHeight="1" x14ac:dyDescent="0.25">
      <c r="B537" s="7"/>
      <c r="C537" s="7"/>
      <c r="E537" s="42"/>
    </row>
    <row r="538" spans="2:5" ht="15.75" customHeight="1" x14ac:dyDescent="0.25">
      <c r="B538" s="7"/>
      <c r="C538" s="7"/>
      <c r="E538" s="42"/>
    </row>
    <row r="539" spans="2:5" ht="15.75" customHeight="1" x14ac:dyDescent="0.25">
      <c r="B539" s="7"/>
      <c r="C539" s="7"/>
      <c r="E539" s="42"/>
    </row>
    <row r="540" spans="2:5" ht="15.75" customHeight="1" x14ac:dyDescent="0.25">
      <c r="B540" s="7"/>
      <c r="C540" s="7"/>
      <c r="E540" s="42"/>
    </row>
    <row r="541" spans="2:5" ht="15.75" customHeight="1" x14ac:dyDescent="0.25">
      <c r="B541" s="7"/>
      <c r="C541" s="7"/>
      <c r="E541" s="42"/>
    </row>
    <row r="542" spans="2:5" ht="15.75" customHeight="1" x14ac:dyDescent="0.25">
      <c r="B542" s="7"/>
      <c r="C542" s="7"/>
      <c r="E542" s="42"/>
    </row>
    <row r="543" spans="2:5" ht="15.75" customHeight="1" x14ac:dyDescent="0.25">
      <c r="B543" s="7"/>
      <c r="C543" s="7"/>
      <c r="E543" s="42"/>
    </row>
    <row r="544" spans="2:5" ht="15.75" customHeight="1" x14ac:dyDescent="0.25">
      <c r="B544" s="7"/>
      <c r="C544" s="7"/>
      <c r="E544" s="42"/>
    </row>
    <row r="545" spans="2:5" ht="15.75" customHeight="1" x14ac:dyDescent="0.25">
      <c r="B545" s="7"/>
      <c r="C545" s="7"/>
      <c r="E545" s="42"/>
    </row>
    <row r="546" spans="2:5" ht="15.75" customHeight="1" x14ac:dyDescent="0.25">
      <c r="B546" s="7"/>
      <c r="C546" s="7"/>
      <c r="E546" s="42"/>
    </row>
    <row r="547" spans="2:5" ht="15.75" customHeight="1" x14ac:dyDescent="0.25">
      <c r="B547" s="7"/>
      <c r="C547" s="7"/>
      <c r="E547" s="42"/>
    </row>
    <row r="548" spans="2:5" ht="15.75" customHeight="1" x14ac:dyDescent="0.25">
      <c r="B548" s="7"/>
      <c r="C548" s="7"/>
      <c r="E548" s="42"/>
    </row>
    <row r="549" spans="2:5" ht="15.75" customHeight="1" x14ac:dyDescent="0.25">
      <c r="B549" s="7"/>
      <c r="C549" s="7"/>
      <c r="E549" s="42"/>
    </row>
    <row r="550" spans="2:5" ht="15.75" customHeight="1" x14ac:dyDescent="0.25">
      <c r="B550" s="7"/>
      <c r="C550" s="7"/>
      <c r="E550" s="42"/>
    </row>
    <row r="551" spans="2:5" ht="15.75" customHeight="1" x14ac:dyDescent="0.25">
      <c r="B551" s="7"/>
      <c r="C551" s="7"/>
      <c r="E551" s="42"/>
    </row>
    <row r="552" spans="2:5" ht="15.75" customHeight="1" x14ac:dyDescent="0.25">
      <c r="B552" s="7"/>
      <c r="C552" s="7"/>
      <c r="E552" s="42"/>
    </row>
    <row r="553" spans="2:5" ht="15.75" customHeight="1" x14ac:dyDescent="0.25">
      <c r="B553" s="7"/>
      <c r="C553" s="7"/>
      <c r="E553" s="42"/>
    </row>
    <row r="554" spans="2:5" ht="15.75" customHeight="1" x14ac:dyDescent="0.25">
      <c r="B554" s="7"/>
      <c r="C554" s="7"/>
      <c r="E554" s="42"/>
    </row>
    <row r="555" spans="2:5" ht="15.75" customHeight="1" x14ac:dyDescent="0.25">
      <c r="B555" s="7"/>
      <c r="C555" s="7"/>
      <c r="E555" s="42"/>
    </row>
    <row r="556" spans="2:5" ht="15.75" customHeight="1" x14ac:dyDescent="0.25">
      <c r="B556" s="7"/>
      <c r="C556" s="7"/>
      <c r="E556" s="42"/>
    </row>
    <row r="557" spans="2:5" ht="15.75" customHeight="1" x14ac:dyDescent="0.25">
      <c r="B557" s="7"/>
      <c r="C557" s="7"/>
      <c r="E557" s="42"/>
    </row>
    <row r="558" spans="2:5" ht="15.75" customHeight="1" x14ac:dyDescent="0.25">
      <c r="B558" s="7"/>
      <c r="C558" s="7"/>
      <c r="E558" s="42"/>
    </row>
    <row r="559" spans="2:5" ht="15.75" customHeight="1" x14ac:dyDescent="0.25">
      <c r="B559" s="7"/>
      <c r="C559" s="7"/>
      <c r="E559" s="42"/>
    </row>
    <row r="560" spans="2:5" ht="15.75" customHeight="1" x14ac:dyDescent="0.25">
      <c r="B560" s="7"/>
      <c r="C560" s="7"/>
      <c r="E560" s="42"/>
    </row>
    <row r="561" spans="2:5" ht="15.75" customHeight="1" x14ac:dyDescent="0.25">
      <c r="B561" s="7"/>
      <c r="C561" s="7"/>
      <c r="E561" s="42"/>
    </row>
    <row r="562" spans="2:5" ht="15.75" customHeight="1" x14ac:dyDescent="0.25">
      <c r="B562" s="7"/>
      <c r="C562" s="7"/>
      <c r="E562" s="42"/>
    </row>
    <row r="563" spans="2:5" ht="15.75" customHeight="1" x14ac:dyDescent="0.25">
      <c r="B563" s="7"/>
      <c r="C563" s="7"/>
      <c r="E563" s="42"/>
    </row>
    <row r="564" spans="2:5" ht="15.75" customHeight="1" x14ac:dyDescent="0.25">
      <c r="B564" s="7"/>
      <c r="C564" s="7"/>
      <c r="E564" s="42"/>
    </row>
    <row r="565" spans="2:5" ht="15.75" customHeight="1" x14ac:dyDescent="0.25">
      <c r="B565" s="7"/>
      <c r="C565" s="7"/>
      <c r="E565" s="42"/>
    </row>
    <row r="566" spans="2:5" ht="15.75" customHeight="1" x14ac:dyDescent="0.25">
      <c r="B566" s="7"/>
      <c r="C566" s="7"/>
      <c r="E566" s="42"/>
    </row>
    <row r="567" spans="2:5" ht="15.75" customHeight="1" x14ac:dyDescent="0.25">
      <c r="B567" s="7"/>
      <c r="C567" s="7"/>
      <c r="E567" s="42"/>
    </row>
    <row r="568" spans="2:5" ht="15.75" customHeight="1" x14ac:dyDescent="0.25">
      <c r="B568" s="7"/>
      <c r="C568" s="7"/>
      <c r="E568" s="42"/>
    </row>
    <row r="569" spans="2:5" ht="15.75" customHeight="1" x14ac:dyDescent="0.25">
      <c r="B569" s="7"/>
      <c r="C569" s="7"/>
      <c r="E569" s="42"/>
    </row>
    <row r="570" spans="2:5" ht="15.75" customHeight="1" x14ac:dyDescent="0.25">
      <c r="B570" s="7"/>
      <c r="C570" s="7"/>
      <c r="E570" s="42"/>
    </row>
    <row r="571" spans="2:5" ht="15.75" customHeight="1" x14ac:dyDescent="0.25">
      <c r="B571" s="7"/>
      <c r="C571" s="7"/>
      <c r="E571" s="42"/>
    </row>
    <row r="572" spans="2:5" ht="15.75" customHeight="1" x14ac:dyDescent="0.25">
      <c r="B572" s="7"/>
      <c r="C572" s="7"/>
      <c r="E572" s="42"/>
    </row>
    <row r="573" spans="2:5" ht="15.75" customHeight="1" x14ac:dyDescent="0.25">
      <c r="B573" s="7"/>
      <c r="C573" s="7"/>
      <c r="E573" s="42"/>
    </row>
    <row r="574" spans="2:5" ht="15.75" customHeight="1" x14ac:dyDescent="0.25">
      <c r="B574" s="7"/>
      <c r="C574" s="7"/>
      <c r="E574" s="42"/>
    </row>
    <row r="575" spans="2:5" ht="15.75" customHeight="1" x14ac:dyDescent="0.25">
      <c r="B575" s="7"/>
      <c r="C575" s="7"/>
      <c r="E575" s="42"/>
    </row>
    <row r="576" spans="2:5" ht="15.75" customHeight="1" x14ac:dyDescent="0.25">
      <c r="B576" s="7"/>
      <c r="C576" s="7"/>
      <c r="E576" s="42"/>
    </row>
    <row r="577" spans="2:5" ht="15.75" customHeight="1" x14ac:dyDescent="0.25">
      <c r="B577" s="7"/>
      <c r="C577" s="7"/>
      <c r="E577" s="42"/>
    </row>
    <row r="578" spans="2:5" ht="15.75" customHeight="1" x14ac:dyDescent="0.25">
      <c r="B578" s="7"/>
      <c r="C578" s="7"/>
      <c r="E578" s="42"/>
    </row>
    <row r="579" spans="2:5" ht="15.75" customHeight="1" x14ac:dyDescent="0.25">
      <c r="B579" s="7"/>
      <c r="C579" s="7"/>
      <c r="E579" s="42"/>
    </row>
    <row r="580" spans="2:5" ht="15.75" customHeight="1" x14ac:dyDescent="0.25">
      <c r="B580" s="7"/>
      <c r="C580" s="7"/>
      <c r="E580" s="42"/>
    </row>
    <row r="581" spans="2:5" ht="15.75" customHeight="1" x14ac:dyDescent="0.25">
      <c r="B581" s="7"/>
      <c r="C581" s="7"/>
      <c r="E581" s="42"/>
    </row>
    <row r="582" spans="2:5" ht="15.75" customHeight="1" x14ac:dyDescent="0.25">
      <c r="B582" s="7"/>
      <c r="C582" s="7"/>
      <c r="E582" s="42"/>
    </row>
    <row r="583" spans="2:5" ht="15.75" customHeight="1" x14ac:dyDescent="0.25">
      <c r="B583" s="7"/>
      <c r="C583" s="7"/>
      <c r="E583" s="42"/>
    </row>
    <row r="584" spans="2:5" ht="15.75" customHeight="1" x14ac:dyDescent="0.25">
      <c r="B584" s="7"/>
      <c r="C584" s="7"/>
      <c r="E584" s="42"/>
    </row>
    <row r="585" spans="2:5" ht="15.75" customHeight="1" x14ac:dyDescent="0.25">
      <c r="B585" s="7"/>
      <c r="C585" s="7"/>
      <c r="E585" s="42"/>
    </row>
    <row r="586" spans="2:5" ht="15.75" customHeight="1" x14ac:dyDescent="0.25">
      <c r="B586" s="7"/>
      <c r="C586" s="7"/>
      <c r="E586" s="42"/>
    </row>
    <row r="587" spans="2:5" ht="15.75" customHeight="1" x14ac:dyDescent="0.25">
      <c r="B587" s="7"/>
      <c r="C587" s="7"/>
      <c r="E587" s="42"/>
    </row>
    <row r="588" spans="2:5" ht="15.75" customHeight="1" x14ac:dyDescent="0.25">
      <c r="B588" s="7"/>
      <c r="C588" s="7"/>
      <c r="E588" s="42"/>
    </row>
    <row r="589" spans="2:5" ht="15.75" customHeight="1" x14ac:dyDescent="0.25">
      <c r="B589" s="7"/>
      <c r="C589" s="7"/>
      <c r="E589" s="42"/>
    </row>
    <row r="590" spans="2:5" ht="15.75" customHeight="1" x14ac:dyDescent="0.25">
      <c r="B590" s="7"/>
      <c r="C590" s="7"/>
      <c r="E590" s="42"/>
    </row>
    <row r="591" spans="2:5" ht="15.75" customHeight="1" x14ac:dyDescent="0.25">
      <c r="B591" s="7"/>
      <c r="C591" s="7"/>
      <c r="E591" s="42"/>
    </row>
    <row r="592" spans="2:5" ht="15.75" customHeight="1" x14ac:dyDescent="0.25">
      <c r="B592" s="7"/>
      <c r="C592" s="7"/>
      <c r="E592" s="42"/>
    </row>
    <row r="593" spans="2:5" ht="15.75" customHeight="1" x14ac:dyDescent="0.25">
      <c r="B593" s="7"/>
      <c r="C593" s="7"/>
      <c r="E593" s="42"/>
    </row>
    <row r="594" spans="2:5" ht="15.75" customHeight="1" x14ac:dyDescent="0.25">
      <c r="B594" s="7"/>
      <c r="C594" s="7"/>
      <c r="E594" s="42"/>
    </row>
    <row r="595" spans="2:5" ht="15.75" customHeight="1" x14ac:dyDescent="0.25">
      <c r="B595" s="7"/>
      <c r="C595" s="7"/>
      <c r="E595" s="42"/>
    </row>
    <row r="596" spans="2:5" ht="15.75" customHeight="1" x14ac:dyDescent="0.25">
      <c r="B596" s="7"/>
      <c r="C596" s="7"/>
      <c r="E596" s="42"/>
    </row>
    <row r="597" spans="2:5" ht="15.75" customHeight="1" x14ac:dyDescent="0.25">
      <c r="B597" s="7"/>
      <c r="C597" s="7"/>
      <c r="E597" s="42"/>
    </row>
    <row r="598" spans="2:5" ht="15.75" customHeight="1" x14ac:dyDescent="0.25">
      <c r="B598" s="7"/>
      <c r="C598" s="7"/>
      <c r="E598" s="42"/>
    </row>
    <row r="599" spans="2:5" ht="15.75" customHeight="1" x14ac:dyDescent="0.25">
      <c r="B599" s="7"/>
      <c r="C599" s="7"/>
      <c r="E599" s="42"/>
    </row>
    <row r="600" spans="2:5" ht="15.75" customHeight="1" x14ac:dyDescent="0.25">
      <c r="B600" s="7"/>
      <c r="C600" s="7"/>
      <c r="E600" s="42"/>
    </row>
    <row r="601" spans="2:5" ht="15.75" customHeight="1" x14ac:dyDescent="0.25">
      <c r="B601" s="7"/>
      <c r="C601" s="7"/>
      <c r="E601" s="42"/>
    </row>
    <row r="602" spans="2:5" ht="15.75" customHeight="1" x14ac:dyDescent="0.25">
      <c r="B602" s="7"/>
      <c r="C602" s="7"/>
      <c r="E602" s="42"/>
    </row>
    <row r="603" spans="2:5" ht="15.75" customHeight="1" x14ac:dyDescent="0.25">
      <c r="B603" s="7"/>
      <c r="C603" s="7"/>
      <c r="E603" s="42"/>
    </row>
    <row r="604" spans="2:5" ht="15.75" customHeight="1" x14ac:dyDescent="0.25">
      <c r="B604" s="7"/>
      <c r="C604" s="7"/>
      <c r="E604" s="42"/>
    </row>
    <row r="605" spans="2:5" ht="15.75" customHeight="1" x14ac:dyDescent="0.25">
      <c r="B605" s="7"/>
      <c r="C605" s="7"/>
      <c r="E605" s="42"/>
    </row>
    <row r="606" spans="2:5" ht="15.75" customHeight="1" x14ac:dyDescent="0.25">
      <c r="B606" s="7"/>
      <c r="C606" s="7"/>
      <c r="E606" s="42"/>
    </row>
    <row r="607" spans="2:5" ht="15.75" customHeight="1" x14ac:dyDescent="0.25">
      <c r="B607" s="7"/>
      <c r="C607" s="7"/>
      <c r="E607" s="42"/>
    </row>
    <row r="608" spans="2:5" ht="15.75" customHeight="1" x14ac:dyDescent="0.25">
      <c r="B608" s="7"/>
      <c r="C608" s="7"/>
      <c r="E608" s="42"/>
    </row>
    <row r="609" spans="2:5" ht="15.75" customHeight="1" x14ac:dyDescent="0.25">
      <c r="B609" s="7"/>
      <c r="C609" s="7"/>
      <c r="E609" s="42"/>
    </row>
    <row r="610" spans="2:5" ht="15.75" customHeight="1" x14ac:dyDescent="0.25">
      <c r="B610" s="7"/>
      <c r="C610" s="7"/>
      <c r="E610" s="42"/>
    </row>
    <row r="611" spans="2:5" ht="15.75" customHeight="1" x14ac:dyDescent="0.25">
      <c r="B611" s="7"/>
      <c r="C611" s="7"/>
      <c r="E611" s="42"/>
    </row>
    <row r="612" spans="2:5" ht="15.75" customHeight="1" x14ac:dyDescent="0.25">
      <c r="B612" s="7"/>
      <c r="C612" s="7"/>
      <c r="E612" s="42"/>
    </row>
    <row r="613" spans="2:5" ht="15.75" customHeight="1" x14ac:dyDescent="0.25">
      <c r="B613" s="7"/>
      <c r="C613" s="7"/>
      <c r="E613" s="42"/>
    </row>
    <row r="614" spans="2:5" ht="15.75" customHeight="1" x14ac:dyDescent="0.25">
      <c r="B614" s="7"/>
      <c r="C614" s="7"/>
      <c r="E614" s="42"/>
    </row>
    <row r="615" spans="2:5" ht="15.75" customHeight="1" x14ac:dyDescent="0.25">
      <c r="B615" s="7"/>
      <c r="C615" s="7"/>
      <c r="E615" s="42"/>
    </row>
    <row r="616" spans="2:5" ht="15.75" customHeight="1" x14ac:dyDescent="0.25">
      <c r="B616" s="7"/>
      <c r="C616" s="7"/>
      <c r="E616" s="42"/>
    </row>
    <row r="617" spans="2:5" ht="15.75" customHeight="1" x14ac:dyDescent="0.25">
      <c r="B617" s="7"/>
      <c r="C617" s="7"/>
      <c r="E617" s="42"/>
    </row>
    <row r="618" spans="2:5" ht="15.75" customHeight="1" x14ac:dyDescent="0.25">
      <c r="B618" s="7"/>
      <c r="C618" s="7"/>
      <c r="E618" s="42"/>
    </row>
    <row r="619" spans="2:5" ht="15.75" customHeight="1" x14ac:dyDescent="0.25">
      <c r="B619" s="7"/>
      <c r="C619" s="7"/>
      <c r="E619" s="42"/>
    </row>
    <row r="620" spans="2:5" ht="15.75" customHeight="1" x14ac:dyDescent="0.25">
      <c r="B620" s="7"/>
      <c r="C620" s="7"/>
      <c r="E620" s="42"/>
    </row>
    <row r="621" spans="2:5" ht="15.75" customHeight="1" x14ac:dyDescent="0.25">
      <c r="B621" s="7"/>
      <c r="C621" s="7"/>
      <c r="E621" s="42"/>
    </row>
    <row r="622" spans="2:5" ht="15.75" customHeight="1" x14ac:dyDescent="0.25">
      <c r="B622" s="7"/>
      <c r="C622" s="7"/>
      <c r="E622" s="42"/>
    </row>
    <row r="623" spans="2:5" ht="15.75" customHeight="1" x14ac:dyDescent="0.25">
      <c r="B623" s="7"/>
      <c r="C623" s="7"/>
      <c r="E623" s="42"/>
    </row>
    <row r="624" spans="2:5" ht="15.75" customHeight="1" x14ac:dyDescent="0.25">
      <c r="B624" s="7"/>
      <c r="C624" s="7"/>
      <c r="E624" s="42"/>
    </row>
    <row r="625" spans="2:5" ht="15.75" customHeight="1" x14ac:dyDescent="0.25">
      <c r="B625" s="7"/>
      <c r="C625" s="7"/>
      <c r="E625" s="42"/>
    </row>
    <row r="626" spans="2:5" ht="15.75" customHeight="1" x14ac:dyDescent="0.25">
      <c r="B626" s="7"/>
      <c r="C626" s="7"/>
      <c r="E626" s="42"/>
    </row>
    <row r="627" spans="2:5" ht="15.75" customHeight="1" x14ac:dyDescent="0.25">
      <c r="B627" s="7"/>
      <c r="C627" s="7"/>
      <c r="E627" s="42"/>
    </row>
    <row r="628" spans="2:5" ht="15.75" customHeight="1" x14ac:dyDescent="0.25">
      <c r="B628" s="7"/>
      <c r="C628" s="7"/>
      <c r="E628" s="42"/>
    </row>
    <row r="629" spans="2:5" ht="15.75" customHeight="1" x14ac:dyDescent="0.25">
      <c r="B629" s="7"/>
      <c r="C629" s="7"/>
      <c r="E629" s="42"/>
    </row>
    <row r="630" spans="2:5" ht="15.75" customHeight="1" x14ac:dyDescent="0.25">
      <c r="B630" s="7"/>
      <c r="C630" s="7"/>
      <c r="E630" s="42"/>
    </row>
    <row r="631" spans="2:5" ht="15.75" customHeight="1" x14ac:dyDescent="0.25">
      <c r="B631" s="7"/>
      <c r="C631" s="7"/>
      <c r="E631" s="42"/>
    </row>
    <row r="632" spans="2:5" ht="15.75" customHeight="1" x14ac:dyDescent="0.25">
      <c r="B632" s="7"/>
      <c r="C632" s="7"/>
      <c r="E632" s="42"/>
    </row>
    <row r="633" spans="2:5" ht="15.75" customHeight="1" x14ac:dyDescent="0.25">
      <c r="B633" s="7"/>
      <c r="C633" s="7"/>
      <c r="E633" s="42"/>
    </row>
    <row r="634" spans="2:5" ht="15.75" customHeight="1" x14ac:dyDescent="0.25">
      <c r="B634" s="7"/>
      <c r="C634" s="7"/>
      <c r="E634" s="42"/>
    </row>
    <row r="635" spans="2:5" ht="15.75" customHeight="1" x14ac:dyDescent="0.25">
      <c r="B635" s="7"/>
      <c r="C635" s="7"/>
      <c r="E635" s="42"/>
    </row>
    <row r="636" spans="2:5" ht="15.75" customHeight="1" x14ac:dyDescent="0.25">
      <c r="B636" s="7"/>
      <c r="C636" s="7"/>
      <c r="E636" s="42"/>
    </row>
    <row r="637" spans="2:5" ht="15.75" customHeight="1" x14ac:dyDescent="0.25">
      <c r="B637" s="7"/>
      <c r="C637" s="7"/>
      <c r="E637" s="42"/>
    </row>
    <row r="638" spans="2:5" ht="15.75" customHeight="1" x14ac:dyDescent="0.25">
      <c r="B638" s="7"/>
      <c r="C638" s="7"/>
      <c r="E638" s="42"/>
    </row>
    <row r="639" spans="2:5" ht="15.75" customHeight="1" x14ac:dyDescent="0.25">
      <c r="B639" s="7"/>
      <c r="C639" s="7"/>
      <c r="E639" s="42"/>
    </row>
    <row r="640" spans="2:5" ht="15.75" customHeight="1" x14ac:dyDescent="0.25">
      <c r="B640" s="7"/>
      <c r="C640" s="7"/>
      <c r="E640" s="42"/>
    </row>
    <row r="641" spans="2:5" ht="15.75" customHeight="1" x14ac:dyDescent="0.25">
      <c r="B641" s="7"/>
      <c r="C641" s="7"/>
      <c r="E641" s="42"/>
    </row>
    <row r="642" spans="2:5" ht="15.75" customHeight="1" x14ac:dyDescent="0.25">
      <c r="B642" s="7"/>
      <c r="C642" s="7"/>
      <c r="E642" s="42"/>
    </row>
    <row r="643" spans="2:5" ht="15.75" customHeight="1" x14ac:dyDescent="0.25">
      <c r="B643" s="7"/>
      <c r="C643" s="7"/>
      <c r="E643" s="42"/>
    </row>
    <row r="644" spans="2:5" ht="15.75" customHeight="1" x14ac:dyDescent="0.25">
      <c r="B644" s="7"/>
      <c r="C644" s="7"/>
      <c r="E644" s="42"/>
    </row>
    <row r="645" spans="2:5" ht="15.75" customHeight="1" x14ac:dyDescent="0.25">
      <c r="B645" s="7"/>
      <c r="C645" s="7"/>
      <c r="E645" s="42"/>
    </row>
    <row r="646" spans="2:5" ht="15.75" customHeight="1" x14ac:dyDescent="0.25">
      <c r="B646" s="7"/>
      <c r="C646" s="7"/>
      <c r="E646" s="42"/>
    </row>
    <row r="647" spans="2:5" ht="15.75" customHeight="1" x14ac:dyDescent="0.25">
      <c r="B647" s="7"/>
      <c r="C647" s="7"/>
      <c r="E647" s="42"/>
    </row>
    <row r="648" spans="2:5" ht="15.75" customHeight="1" x14ac:dyDescent="0.25">
      <c r="B648" s="7"/>
      <c r="C648" s="7"/>
      <c r="E648" s="42"/>
    </row>
    <row r="649" spans="2:5" ht="15.75" customHeight="1" x14ac:dyDescent="0.25">
      <c r="B649" s="7"/>
      <c r="C649" s="7"/>
      <c r="E649" s="42"/>
    </row>
    <row r="650" spans="2:5" ht="15.75" customHeight="1" x14ac:dyDescent="0.25">
      <c r="B650" s="7"/>
      <c r="C650" s="7"/>
      <c r="E650" s="42"/>
    </row>
    <row r="651" spans="2:5" ht="15.75" customHeight="1" x14ac:dyDescent="0.25">
      <c r="B651" s="7"/>
      <c r="C651" s="7"/>
      <c r="E651" s="42"/>
    </row>
    <row r="652" spans="2:5" ht="15.75" customHeight="1" x14ac:dyDescent="0.25">
      <c r="B652" s="7"/>
      <c r="C652" s="7"/>
      <c r="E652" s="42"/>
    </row>
    <row r="653" spans="2:5" ht="15.75" customHeight="1" x14ac:dyDescent="0.25">
      <c r="B653" s="7"/>
      <c r="C653" s="7"/>
      <c r="E653" s="42"/>
    </row>
    <row r="654" spans="2:5" ht="15.75" customHeight="1" x14ac:dyDescent="0.25">
      <c r="B654" s="7"/>
      <c r="C654" s="7"/>
      <c r="E654" s="42"/>
    </row>
    <row r="655" spans="2:5" ht="15.75" customHeight="1" x14ac:dyDescent="0.25">
      <c r="B655" s="7"/>
      <c r="C655" s="7"/>
      <c r="E655" s="42"/>
    </row>
    <row r="656" spans="2:5" ht="15.75" customHeight="1" x14ac:dyDescent="0.25">
      <c r="B656" s="7"/>
      <c r="C656" s="7"/>
      <c r="E656" s="42"/>
    </row>
    <row r="657" spans="2:5" ht="15.75" customHeight="1" x14ac:dyDescent="0.25">
      <c r="B657" s="7"/>
      <c r="C657" s="7"/>
      <c r="E657" s="42"/>
    </row>
    <row r="658" spans="2:5" ht="15.75" customHeight="1" x14ac:dyDescent="0.25">
      <c r="B658" s="7"/>
      <c r="C658" s="7"/>
      <c r="E658" s="42"/>
    </row>
    <row r="659" spans="2:5" ht="15.75" customHeight="1" x14ac:dyDescent="0.25">
      <c r="B659" s="7"/>
      <c r="C659" s="7"/>
      <c r="E659" s="42"/>
    </row>
    <row r="660" spans="2:5" ht="15.75" customHeight="1" x14ac:dyDescent="0.25">
      <c r="B660" s="7"/>
      <c r="C660" s="7"/>
      <c r="E660" s="42"/>
    </row>
    <row r="661" spans="2:5" ht="15.75" customHeight="1" x14ac:dyDescent="0.25">
      <c r="B661" s="7"/>
      <c r="C661" s="7"/>
      <c r="E661" s="42"/>
    </row>
    <row r="662" spans="2:5" ht="15.75" customHeight="1" x14ac:dyDescent="0.25">
      <c r="B662" s="7"/>
      <c r="C662" s="7"/>
      <c r="E662" s="42"/>
    </row>
    <row r="663" spans="2:5" ht="15.75" customHeight="1" x14ac:dyDescent="0.25">
      <c r="B663" s="7"/>
      <c r="C663" s="7"/>
      <c r="E663" s="42"/>
    </row>
    <row r="664" spans="2:5" ht="15.75" customHeight="1" x14ac:dyDescent="0.25">
      <c r="B664" s="7"/>
      <c r="C664" s="7"/>
      <c r="E664" s="42"/>
    </row>
    <row r="665" spans="2:5" ht="15.75" customHeight="1" x14ac:dyDescent="0.25">
      <c r="B665" s="7"/>
      <c r="C665" s="7"/>
      <c r="E665" s="42"/>
    </row>
    <row r="666" spans="2:5" ht="15.75" customHeight="1" x14ac:dyDescent="0.25">
      <c r="B666" s="7"/>
      <c r="C666" s="7"/>
      <c r="E666" s="42"/>
    </row>
    <row r="667" spans="2:5" ht="15.75" customHeight="1" x14ac:dyDescent="0.25">
      <c r="B667" s="7"/>
      <c r="C667" s="7"/>
      <c r="E667" s="42"/>
    </row>
    <row r="668" spans="2:5" ht="15.75" customHeight="1" x14ac:dyDescent="0.25">
      <c r="B668" s="7"/>
      <c r="C668" s="7"/>
      <c r="E668" s="42"/>
    </row>
    <row r="669" spans="2:5" ht="15.75" customHeight="1" x14ac:dyDescent="0.25">
      <c r="B669" s="7"/>
      <c r="C669" s="7"/>
      <c r="E669" s="42"/>
    </row>
    <row r="670" spans="2:5" ht="15.75" customHeight="1" x14ac:dyDescent="0.25">
      <c r="B670" s="7"/>
      <c r="C670" s="7"/>
      <c r="E670" s="42"/>
    </row>
    <row r="671" spans="2:5" ht="15.75" customHeight="1" x14ac:dyDescent="0.25">
      <c r="B671" s="7"/>
      <c r="C671" s="7"/>
      <c r="E671" s="42"/>
    </row>
    <row r="672" spans="2:5" ht="15.75" customHeight="1" x14ac:dyDescent="0.25">
      <c r="B672" s="7"/>
      <c r="C672" s="7"/>
      <c r="E672" s="42"/>
    </row>
    <row r="673" spans="2:5" ht="15.75" customHeight="1" x14ac:dyDescent="0.25">
      <c r="B673" s="7"/>
      <c r="C673" s="7"/>
      <c r="E673" s="42"/>
    </row>
    <row r="674" spans="2:5" ht="15.75" customHeight="1" x14ac:dyDescent="0.25">
      <c r="B674" s="7"/>
      <c r="C674" s="7"/>
      <c r="E674" s="42"/>
    </row>
    <row r="675" spans="2:5" ht="15.75" customHeight="1" x14ac:dyDescent="0.25">
      <c r="B675" s="7"/>
      <c r="C675" s="7"/>
      <c r="E675" s="42"/>
    </row>
    <row r="676" spans="2:5" ht="15.75" customHeight="1" x14ac:dyDescent="0.25">
      <c r="B676" s="7"/>
      <c r="C676" s="7"/>
      <c r="E676" s="42"/>
    </row>
    <row r="677" spans="2:5" ht="15.75" customHeight="1" x14ac:dyDescent="0.25">
      <c r="B677" s="7"/>
      <c r="C677" s="7"/>
      <c r="E677" s="42"/>
    </row>
    <row r="678" spans="2:5" ht="15.75" customHeight="1" x14ac:dyDescent="0.25">
      <c r="B678" s="7"/>
      <c r="C678" s="7"/>
      <c r="E678" s="42"/>
    </row>
    <row r="679" spans="2:5" ht="15.75" customHeight="1" x14ac:dyDescent="0.25">
      <c r="B679" s="7"/>
      <c r="C679" s="7"/>
      <c r="E679" s="42"/>
    </row>
    <row r="680" spans="2:5" ht="15.75" customHeight="1" x14ac:dyDescent="0.25">
      <c r="B680" s="7"/>
      <c r="C680" s="7"/>
      <c r="E680" s="42"/>
    </row>
    <row r="681" spans="2:5" ht="15.75" customHeight="1" x14ac:dyDescent="0.25">
      <c r="B681" s="7"/>
      <c r="C681" s="7"/>
      <c r="E681" s="42"/>
    </row>
    <row r="682" spans="2:5" ht="15.75" customHeight="1" x14ac:dyDescent="0.25">
      <c r="B682" s="7"/>
      <c r="C682" s="7"/>
      <c r="E682" s="42"/>
    </row>
    <row r="683" spans="2:5" ht="15.75" customHeight="1" x14ac:dyDescent="0.25">
      <c r="B683" s="7"/>
      <c r="C683" s="7"/>
      <c r="E683" s="42"/>
    </row>
    <row r="684" spans="2:5" ht="15.75" customHeight="1" x14ac:dyDescent="0.25">
      <c r="B684" s="7"/>
      <c r="C684" s="7"/>
      <c r="E684" s="42"/>
    </row>
    <row r="685" spans="2:5" ht="15.75" customHeight="1" x14ac:dyDescent="0.25">
      <c r="B685" s="7"/>
      <c r="C685" s="7"/>
      <c r="E685" s="42"/>
    </row>
    <row r="686" spans="2:5" ht="15.75" customHeight="1" x14ac:dyDescent="0.25">
      <c r="B686" s="7"/>
      <c r="C686" s="7"/>
      <c r="E686" s="42"/>
    </row>
    <row r="687" spans="2:5" ht="15.75" customHeight="1" x14ac:dyDescent="0.25">
      <c r="B687" s="7"/>
      <c r="C687" s="7"/>
      <c r="E687" s="42"/>
    </row>
    <row r="688" spans="2:5" ht="15.75" customHeight="1" x14ac:dyDescent="0.25">
      <c r="B688" s="7"/>
      <c r="C688" s="7"/>
      <c r="E688" s="42"/>
    </row>
    <row r="689" spans="2:5" ht="15.75" customHeight="1" x14ac:dyDescent="0.25">
      <c r="B689" s="7"/>
      <c r="C689" s="7"/>
      <c r="E689" s="42"/>
    </row>
    <row r="690" spans="2:5" ht="15.75" customHeight="1" x14ac:dyDescent="0.25">
      <c r="B690" s="7"/>
      <c r="C690" s="7"/>
      <c r="E690" s="42"/>
    </row>
    <row r="691" spans="2:5" ht="15.75" customHeight="1" x14ac:dyDescent="0.25">
      <c r="B691" s="7"/>
      <c r="C691" s="7"/>
      <c r="E691" s="42"/>
    </row>
    <row r="692" spans="2:5" ht="15.75" customHeight="1" x14ac:dyDescent="0.25">
      <c r="B692" s="7"/>
      <c r="C692" s="7"/>
      <c r="E692" s="42"/>
    </row>
    <row r="693" spans="2:5" ht="15.75" customHeight="1" x14ac:dyDescent="0.25">
      <c r="B693" s="7"/>
      <c r="C693" s="7"/>
      <c r="E693" s="42"/>
    </row>
    <row r="694" spans="2:5" ht="15.75" customHeight="1" x14ac:dyDescent="0.25">
      <c r="B694" s="7"/>
      <c r="C694" s="7"/>
      <c r="E694" s="42"/>
    </row>
    <row r="695" spans="2:5" ht="15.75" customHeight="1" x14ac:dyDescent="0.25">
      <c r="B695" s="7"/>
      <c r="C695" s="7"/>
      <c r="E695" s="42"/>
    </row>
    <row r="696" spans="2:5" ht="15.75" customHeight="1" x14ac:dyDescent="0.25">
      <c r="B696" s="7"/>
      <c r="C696" s="7"/>
      <c r="E696" s="42"/>
    </row>
    <row r="697" spans="2:5" ht="15.75" customHeight="1" x14ac:dyDescent="0.25">
      <c r="B697" s="7"/>
      <c r="C697" s="7"/>
      <c r="E697" s="42"/>
    </row>
    <row r="698" spans="2:5" ht="15.75" customHeight="1" x14ac:dyDescent="0.25">
      <c r="B698" s="7"/>
      <c r="C698" s="7"/>
      <c r="E698" s="42"/>
    </row>
    <row r="699" spans="2:5" ht="15.75" customHeight="1" x14ac:dyDescent="0.25">
      <c r="B699" s="7"/>
      <c r="C699" s="7"/>
      <c r="E699" s="42"/>
    </row>
    <row r="700" spans="2:5" ht="15.75" customHeight="1" x14ac:dyDescent="0.25">
      <c r="B700" s="7"/>
      <c r="C700" s="7"/>
      <c r="E700" s="42"/>
    </row>
    <row r="701" spans="2:5" ht="15.75" customHeight="1" x14ac:dyDescent="0.25">
      <c r="B701" s="7"/>
      <c r="C701" s="7"/>
      <c r="E701" s="42"/>
    </row>
    <row r="702" spans="2:5" ht="15.75" customHeight="1" x14ac:dyDescent="0.25">
      <c r="B702" s="7"/>
      <c r="C702" s="7"/>
      <c r="E702" s="42"/>
    </row>
    <row r="703" spans="2:5" ht="15.75" customHeight="1" x14ac:dyDescent="0.25">
      <c r="B703" s="7"/>
      <c r="C703" s="7"/>
      <c r="E703" s="42"/>
    </row>
    <row r="704" spans="2:5" ht="15.75" customHeight="1" x14ac:dyDescent="0.25">
      <c r="B704" s="7"/>
      <c r="C704" s="7"/>
      <c r="E704" s="42"/>
    </row>
    <row r="705" spans="2:5" ht="15.75" customHeight="1" x14ac:dyDescent="0.25">
      <c r="B705" s="7"/>
      <c r="C705" s="7"/>
      <c r="E705" s="42"/>
    </row>
    <row r="706" spans="2:5" ht="15.75" customHeight="1" x14ac:dyDescent="0.25">
      <c r="B706" s="7"/>
      <c r="C706" s="7"/>
      <c r="E706" s="42"/>
    </row>
    <row r="707" spans="2:5" ht="15.75" customHeight="1" x14ac:dyDescent="0.25">
      <c r="B707" s="7"/>
      <c r="C707" s="7"/>
      <c r="E707" s="42"/>
    </row>
    <row r="708" spans="2:5" ht="15.75" customHeight="1" x14ac:dyDescent="0.25">
      <c r="B708" s="7"/>
      <c r="C708" s="7"/>
      <c r="E708" s="42"/>
    </row>
    <row r="709" spans="2:5" ht="15.75" customHeight="1" x14ac:dyDescent="0.25">
      <c r="B709" s="7"/>
      <c r="C709" s="7"/>
      <c r="E709" s="42"/>
    </row>
    <row r="710" spans="2:5" ht="15.75" customHeight="1" x14ac:dyDescent="0.25">
      <c r="B710" s="7"/>
      <c r="C710" s="7"/>
      <c r="E710" s="42"/>
    </row>
    <row r="711" spans="2:5" ht="15.75" customHeight="1" x14ac:dyDescent="0.25">
      <c r="B711" s="7"/>
      <c r="C711" s="7"/>
      <c r="E711" s="42"/>
    </row>
    <row r="712" spans="2:5" ht="15.75" customHeight="1" x14ac:dyDescent="0.25">
      <c r="B712" s="7"/>
      <c r="C712" s="7"/>
      <c r="E712" s="42"/>
    </row>
    <row r="713" spans="2:5" ht="15.75" customHeight="1" x14ac:dyDescent="0.25">
      <c r="B713" s="7"/>
      <c r="C713" s="7"/>
      <c r="E713" s="42"/>
    </row>
    <row r="714" spans="2:5" ht="15.75" customHeight="1" x14ac:dyDescent="0.25">
      <c r="B714" s="7"/>
      <c r="C714" s="7"/>
      <c r="E714" s="42"/>
    </row>
    <row r="715" spans="2:5" ht="15.75" customHeight="1" x14ac:dyDescent="0.25">
      <c r="B715" s="7"/>
      <c r="C715" s="7"/>
      <c r="E715" s="42"/>
    </row>
    <row r="716" spans="2:5" ht="15.75" customHeight="1" x14ac:dyDescent="0.25">
      <c r="B716" s="7"/>
      <c r="C716" s="7"/>
      <c r="E716" s="42"/>
    </row>
    <row r="717" spans="2:5" ht="15.75" customHeight="1" x14ac:dyDescent="0.25">
      <c r="B717" s="7"/>
      <c r="C717" s="7"/>
      <c r="E717" s="42"/>
    </row>
    <row r="718" spans="2:5" ht="15.75" customHeight="1" x14ac:dyDescent="0.25">
      <c r="B718" s="7"/>
      <c r="C718" s="7"/>
      <c r="E718" s="42"/>
    </row>
    <row r="719" spans="2:5" ht="15.75" customHeight="1" x14ac:dyDescent="0.25">
      <c r="B719" s="7"/>
      <c r="C719" s="7"/>
      <c r="E719" s="42"/>
    </row>
    <row r="720" spans="2:5" ht="15.75" customHeight="1" x14ac:dyDescent="0.25">
      <c r="B720" s="7"/>
      <c r="C720" s="7"/>
      <c r="E720" s="42"/>
    </row>
    <row r="721" spans="2:5" ht="15.75" customHeight="1" x14ac:dyDescent="0.25">
      <c r="B721" s="7"/>
      <c r="C721" s="7"/>
      <c r="E721" s="42"/>
    </row>
    <row r="722" spans="2:5" ht="15.75" customHeight="1" x14ac:dyDescent="0.25">
      <c r="B722" s="7"/>
      <c r="C722" s="7"/>
      <c r="E722" s="42"/>
    </row>
    <row r="723" spans="2:5" ht="15.75" customHeight="1" x14ac:dyDescent="0.25">
      <c r="B723" s="7"/>
      <c r="C723" s="7"/>
      <c r="E723" s="42"/>
    </row>
    <row r="724" spans="2:5" ht="15.75" customHeight="1" x14ac:dyDescent="0.25">
      <c r="B724" s="7"/>
      <c r="C724" s="7"/>
      <c r="E724" s="42"/>
    </row>
    <row r="725" spans="2:5" ht="15.75" customHeight="1" x14ac:dyDescent="0.25">
      <c r="B725" s="7"/>
      <c r="C725" s="7"/>
      <c r="E725" s="42"/>
    </row>
    <row r="726" spans="2:5" ht="15.75" customHeight="1" x14ac:dyDescent="0.25">
      <c r="B726" s="7"/>
      <c r="C726" s="7"/>
      <c r="E726" s="42"/>
    </row>
    <row r="727" spans="2:5" ht="15.75" customHeight="1" x14ac:dyDescent="0.25">
      <c r="B727" s="7"/>
      <c r="C727" s="7"/>
      <c r="E727" s="42"/>
    </row>
    <row r="728" spans="2:5" ht="15.75" customHeight="1" x14ac:dyDescent="0.25">
      <c r="B728" s="7"/>
      <c r="C728" s="7"/>
      <c r="E728" s="42"/>
    </row>
    <row r="729" spans="2:5" ht="15.75" customHeight="1" x14ac:dyDescent="0.25">
      <c r="B729" s="7"/>
      <c r="C729" s="7"/>
      <c r="E729" s="42"/>
    </row>
    <row r="730" spans="2:5" ht="15.75" customHeight="1" x14ac:dyDescent="0.25">
      <c r="B730" s="7"/>
      <c r="C730" s="7"/>
      <c r="E730" s="42"/>
    </row>
    <row r="731" spans="2:5" ht="15.75" customHeight="1" x14ac:dyDescent="0.25">
      <c r="B731" s="7"/>
      <c r="C731" s="7"/>
      <c r="E731" s="42"/>
    </row>
    <row r="732" spans="2:5" ht="15.75" customHeight="1" x14ac:dyDescent="0.25">
      <c r="B732" s="7"/>
      <c r="C732" s="7"/>
      <c r="E732" s="42"/>
    </row>
    <row r="733" spans="2:5" ht="15.75" customHeight="1" x14ac:dyDescent="0.25">
      <c r="B733" s="7"/>
      <c r="C733" s="7"/>
      <c r="E733" s="42"/>
    </row>
    <row r="734" spans="2:5" ht="15.75" customHeight="1" x14ac:dyDescent="0.25">
      <c r="B734" s="7"/>
      <c r="C734" s="7"/>
      <c r="E734" s="42"/>
    </row>
    <row r="735" spans="2:5" ht="15.75" customHeight="1" x14ac:dyDescent="0.25">
      <c r="B735" s="7"/>
      <c r="C735" s="7"/>
      <c r="E735" s="42"/>
    </row>
    <row r="736" spans="2:5" ht="15.75" customHeight="1" x14ac:dyDescent="0.25">
      <c r="B736" s="7"/>
      <c r="C736" s="7"/>
      <c r="E736" s="42"/>
    </row>
    <row r="737" spans="2:5" ht="15.75" customHeight="1" x14ac:dyDescent="0.25">
      <c r="B737" s="7"/>
      <c r="C737" s="7"/>
      <c r="E737" s="42"/>
    </row>
    <row r="738" spans="2:5" ht="15.75" customHeight="1" x14ac:dyDescent="0.25">
      <c r="B738" s="7"/>
      <c r="C738" s="7"/>
      <c r="E738" s="42"/>
    </row>
    <row r="739" spans="2:5" ht="15.75" customHeight="1" x14ac:dyDescent="0.25">
      <c r="B739" s="7"/>
      <c r="C739" s="7"/>
      <c r="E739" s="42"/>
    </row>
    <row r="740" spans="2:5" ht="15.75" customHeight="1" x14ac:dyDescent="0.25">
      <c r="B740" s="7"/>
      <c r="C740" s="7"/>
      <c r="E740" s="42"/>
    </row>
    <row r="741" spans="2:5" ht="15.75" customHeight="1" x14ac:dyDescent="0.25">
      <c r="B741" s="7"/>
      <c r="C741" s="7"/>
      <c r="E741" s="42"/>
    </row>
    <row r="742" spans="2:5" ht="15.75" customHeight="1" x14ac:dyDescent="0.25">
      <c r="B742" s="7"/>
      <c r="C742" s="7"/>
      <c r="E742" s="42"/>
    </row>
    <row r="743" spans="2:5" ht="15.75" customHeight="1" x14ac:dyDescent="0.25">
      <c r="B743" s="7"/>
      <c r="C743" s="7"/>
      <c r="E743" s="42"/>
    </row>
    <row r="744" spans="2:5" ht="15.75" customHeight="1" x14ac:dyDescent="0.25">
      <c r="B744" s="7"/>
      <c r="C744" s="7"/>
      <c r="E744" s="42"/>
    </row>
    <row r="745" spans="2:5" ht="15.75" customHeight="1" x14ac:dyDescent="0.25">
      <c r="B745" s="7"/>
      <c r="C745" s="7"/>
      <c r="E745" s="42"/>
    </row>
    <row r="746" spans="2:5" ht="15.75" customHeight="1" x14ac:dyDescent="0.25">
      <c r="B746" s="7"/>
      <c r="C746" s="7"/>
      <c r="E746" s="42"/>
    </row>
    <row r="747" spans="2:5" ht="15.75" customHeight="1" x14ac:dyDescent="0.25">
      <c r="B747" s="7"/>
      <c r="C747" s="7"/>
      <c r="E747" s="42"/>
    </row>
    <row r="748" spans="2:5" ht="15.75" customHeight="1" x14ac:dyDescent="0.25">
      <c r="B748" s="7"/>
      <c r="C748" s="7"/>
      <c r="E748" s="42"/>
    </row>
    <row r="749" spans="2:5" ht="15.75" customHeight="1" x14ac:dyDescent="0.25">
      <c r="B749" s="7"/>
      <c r="C749" s="7"/>
      <c r="E749" s="42"/>
    </row>
    <row r="750" spans="2:5" ht="15.75" customHeight="1" x14ac:dyDescent="0.25">
      <c r="B750" s="7"/>
      <c r="C750" s="7"/>
      <c r="E750" s="42"/>
    </row>
    <row r="751" spans="2:5" ht="15.75" customHeight="1" x14ac:dyDescent="0.25">
      <c r="B751" s="7"/>
      <c r="C751" s="7"/>
      <c r="E751" s="42"/>
    </row>
    <row r="752" spans="2:5" ht="15.75" customHeight="1" x14ac:dyDescent="0.25">
      <c r="B752" s="7"/>
      <c r="C752" s="7"/>
      <c r="E752" s="42"/>
    </row>
    <row r="753" spans="2:5" ht="15.75" customHeight="1" x14ac:dyDescent="0.25">
      <c r="B753" s="7"/>
      <c r="C753" s="7"/>
      <c r="E753" s="42"/>
    </row>
    <row r="754" spans="2:5" ht="15.75" customHeight="1" x14ac:dyDescent="0.25">
      <c r="B754" s="7"/>
      <c r="C754" s="7"/>
      <c r="E754" s="42"/>
    </row>
    <row r="755" spans="2:5" ht="15.75" customHeight="1" x14ac:dyDescent="0.25">
      <c r="B755" s="7"/>
      <c r="C755" s="7"/>
      <c r="E755" s="42"/>
    </row>
    <row r="756" spans="2:5" ht="15.75" customHeight="1" x14ac:dyDescent="0.25">
      <c r="B756" s="7"/>
      <c r="C756" s="7"/>
      <c r="E756" s="42"/>
    </row>
    <row r="757" spans="2:5" ht="15.75" customHeight="1" x14ac:dyDescent="0.25">
      <c r="B757" s="7"/>
      <c r="C757" s="7"/>
      <c r="E757" s="42"/>
    </row>
    <row r="758" spans="2:5" ht="15.75" customHeight="1" x14ac:dyDescent="0.25">
      <c r="B758" s="7"/>
      <c r="C758" s="7"/>
      <c r="E758" s="42"/>
    </row>
    <row r="759" spans="2:5" ht="15.75" customHeight="1" x14ac:dyDescent="0.25">
      <c r="B759" s="7"/>
      <c r="C759" s="7"/>
      <c r="E759" s="42"/>
    </row>
    <row r="760" spans="2:5" ht="15.75" customHeight="1" x14ac:dyDescent="0.25">
      <c r="B760" s="7"/>
      <c r="C760" s="7"/>
      <c r="E760" s="42"/>
    </row>
    <row r="761" spans="2:5" ht="15.75" customHeight="1" x14ac:dyDescent="0.25">
      <c r="B761" s="7"/>
      <c r="C761" s="7"/>
      <c r="E761" s="42"/>
    </row>
    <row r="762" spans="2:5" ht="15.75" customHeight="1" x14ac:dyDescent="0.25">
      <c r="B762" s="7"/>
      <c r="C762" s="7"/>
      <c r="E762" s="42"/>
    </row>
    <row r="763" spans="2:5" ht="15.75" customHeight="1" x14ac:dyDescent="0.25">
      <c r="B763" s="7"/>
      <c r="C763" s="7"/>
      <c r="E763" s="42"/>
    </row>
    <row r="764" spans="2:5" ht="15.75" customHeight="1" x14ac:dyDescent="0.25">
      <c r="B764" s="7"/>
      <c r="C764" s="7"/>
      <c r="E764" s="42"/>
    </row>
    <row r="765" spans="2:5" ht="15.75" customHeight="1" x14ac:dyDescent="0.25">
      <c r="B765" s="7"/>
      <c r="C765" s="7"/>
      <c r="E765" s="42"/>
    </row>
    <row r="766" spans="2:5" ht="15.75" customHeight="1" x14ac:dyDescent="0.25">
      <c r="B766" s="7"/>
      <c r="C766" s="7"/>
      <c r="E766" s="42"/>
    </row>
    <row r="767" spans="2:5" ht="15.75" customHeight="1" x14ac:dyDescent="0.25">
      <c r="B767" s="7"/>
      <c r="C767" s="7"/>
      <c r="E767" s="42"/>
    </row>
    <row r="768" spans="2:5" ht="15.75" customHeight="1" x14ac:dyDescent="0.25">
      <c r="B768" s="7"/>
      <c r="C768" s="7"/>
      <c r="E768" s="42"/>
    </row>
    <row r="769" spans="2:5" ht="15.75" customHeight="1" x14ac:dyDescent="0.25">
      <c r="B769" s="7"/>
      <c r="C769" s="7"/>
      <c r="E769" s="42"/>
    </row>
    <row r="770" spans="2:5" ht="15.75" customHeight="1" x14ac:dyDescent="0.25">
      <c r="B770" s="7"/>
      <c r="C770" s="7"/>
      <c r="E770" s="42"/>
    </row>
    <row r="771" spans="2:5" ht="15.75" customHeight="1" x14ac:dyDescent="0.25">
      <c r="B771" s="7"/>
      <c r="C771" s="7"/>
      <c r="E771" s="42"/>
    </row>
    <row r="772" spans="2:5" ht="15.75" customHeight="1" x14ac:dyDescent="0.25">
      <c r="B772" s="7"/>
      <c r="C772" s="7"/>
      <c r="E772" s="42"/>
    </row>
    <row r="773" spans="2:5" ht="15.75" customHeight="1" x14ac:dyDescent="0.25">
      <c r="B773" s="7"/>
      <c r="C773" s="7"/>
      <c r="E773" s="42"/>
    </row>
    <row r="774" spans="2:5" ht="15.75" customHeight="1" x14ac:dyDescent="0.25">
      <c r="B774" s="7"/>
      <c r="C774" s="7"/>
      <c r="E774" s="42"/>
    </row>
    <row r="775" spans="2:5" ht="15.75" customHeight="1" x14ac:dyDescent="0.25">
      <c r="B775" s="7"/>
      <c r="C775" s="7"/>
      <c r="E775" s="42"/>
    </row>
    <row r="776" spans="2:5" ht="15.75" customHeight="1" x14ac:dyDescent="0.25">
      <c r="B776" s="7"/>
      <c r="C776" s="7"/>
      <c r="E776" s="42"/>
    </row>
    <row r="777" spans="2:5" ht="15.75" customHeight="1" x14ac:dyDescent="0.25">
      <c r="B777" s="7"/>
      <c r="C777" s="7"/>
      <c r="E777" s="42"/>
    </row>
    <row r="778" spans="2:5" ht="15.75" customHeight="1" x14ac:dyDescent="0.25">
      <c r="B778" s="7"/>
      <c r="C778" s="7"/>
      <c r="E778" s="42"/>
    </row>
    <row r="779" spans="2:5" ht="15.75" customHeight="1" x14ac:dyDescent="0.25">
      <c r="B779" s="7"/>
      <c r="C779" s="7"/>
      <c r="E779" s="42"/>
    </row>
    <row r="780" spans="2:5" ht="15.75" customHeight="1" x14ac:dyDescent="0.25">
      <c r="B780" s="7"/>
      <c r="C780" s="7"/>
      <c r="E780" s="42"/>
    </row>
    <row r="781" spans="2:5" ht="15.75" customHeight="1" x14ac:dyDescent="0.25">
      <c r="B781" s="7"/>
      <c r="C781" s="7"/>
      <c r="E781" s="42"/>
    </row>
    <row r="782" spans="2:5" ht="15.75" customHeight="1" x14ac:dyDescent="0.25">
      <c r="B782" s="7"/>
      <c r="C782" s="7"/>
      <c r="E782" s="42"/>
    </row>
    <row r="783" spans="2:5" ht="15.75" customHeight="1" x14ac:dyDescent="0.25">
      <c r="B783" s="7"/>
      <c r="C783" s="7"/>
      <c r="E783" s="42"/>
    </row>
    <row r="784" spans="2:5" ht="15.75" customHeight="1" x14ac:dyDescent="0.25">
      <c r="B784" s="7"/>
      <c r="C784" s="7"/>
      <c r="E784" s="42"/>
    </row>
    <row r="785" spans="2:5" ht="15.75" customHeight="1" x14ac:dyDescent="0.25">
      <c r="B785" s="7"/>
      <c r="C785" s="7"/>
      <c r="E785" s="42"/>
    </row>
    <row r="786" spans="2:5" ht="15.75" customHeight="1" x14ac:dyDescent="0.25">
      <c r="B786" s="7"/>
      <c r="C786" s="7"/>
      <c r="E786" s="42"/>
    </row>
    <row r="787" spans="2:5" ht="15.75" customHeight="1" x14ac:dyDescent="0.25">
      <c r="B787" s="7"/>
      <c r="C787" s="7"/>
      <c r="E787" s="42"/>
    </row>
    <row r="788" spans="2:5" ht="15.75" customHeight="1" x14ac:dyDescent="0.25">
      <c r="B788" s="7"/>
      <c r="C788" s="7"/>
      <c r="E788" s="42"/>
    </row>
    <row r="789" spans="2:5" ht="15.75" customHeight="1" x14ac:dyDescent="0.25">
      <c r="B789" s="7"/>
      <c r="C789" s="7"/>
      <c r="E789" s="42"/>
    </row>
    <row r="790" spans="2:5" ht="15.75" customHeight="1" x14ac:dyDescent="0.25">
      <c r="B790" s="7"/>
      <c r="C790" s="7"/>
      <c r="E790" s="42"/>
    </row>
    <row r="791" spans="2:5" ht="15.75" customHeight="1" x14ac:dyDescent="0.25">
      <c r="B791" s="7"/>
      <c r="C791" s="7"/>
      <c r="E791" s="42"/>
    </row>
    <row r="792" spans="2:5" ht="15.75" customHeight="1" x14ac:dyDescent="0.25">
      <c r="B792" s="7"/>
      <c r="C792" s="7"/>
      <c r="E792" s="42"/>
    </row>
    <row r="793" spans="2:5" ht="15.75" customHeight="1" x14ac:dyDescent="0.25">
      <c r="B793" s="7"/>
      <c r="C793" s="7"/>
      <c r="E793" s="42"/>
    </row>
    <row r="794" spans="2:5" ht="15.75" customHeight="1" x14ac:dyDescent="0.25">
      <c r="B794" s="7"/>
      <c r="C794" s="7"/>
      <c r="E794" s="42"/>
    </row>
    <row r="795" spans="2:5" ht="15.75" customHeight="1" x14ac:dyDescent="0.25">
      <c r="B795" s="7"/>
      <c r="C795" s="7"/>
      <c r="E795" s="42"/>
    </row>
    <row r="796" spans="2:5" ht="15.75" customHeight="1" x14ac:dyDescent="0.25">
      <c r="B796" s="7"/>
      <c r="C796" s="7"/>
      <c r="E796" s="42"/>
    </row>
    <row r="797" spans="2:5" ht="15.75" customHeight="1" x14ac:dyDescent="0.25">
      <c r="B797" s="7"/>
      <c r="C797" s="7"/>
      <c r="E797" s="42"/>
    </row>
    <row r="798" spans="2:5" ht="15.75" customHeight="1" x14ac:dyDescent="0.25">
      <c r="B798" s="7"/>
      <c r="C798" s="7"/>
      <c r="E798" s="42"/>
    </row>
    <row r="799" spans="2:5" ht="15.75" customHeight="1" x14ac:dyDescent="0.25">
      <c r="B799" s="7"/>
      <c r="C799" s="7"/>
      <c r="E799" s="42"/>
    </row>
    <row r="800" spans="2:5" ht="15.75" customHeight="1" x14ac:dyDescent="0.25">
      <c r="B800" s="7"/>
      <c r="C800" s="7"/>
      <c r="E800" s="42"/>
    </row>
    <row r="801" spans="2:5" ht="15.75" customHeight="1" x14ac:dyDescent="0.25">
      <c r="B801" s="7"/>
      <c r="C801" s="7"/>
      <c r="E801" s="42"/>
    </row>
    <row r="802" spans="2:5" ht="15.75" customHeight="1" x14ac:dyDescent="0.25">
      <c r="B802" s="7"/>
      <c r="C802" s="7"/>
      <c r="E802" s="42"/>
    </row>
    <row r="803" spans="2:5" ht="15.75" customHeight="1" x14ac:dyDescent="0.25">
      <c r="B803" s="7"/>
      <c r="C803" s="7"/>
      <c r="E803" s="42"/>
    </row>
    <row r="804" spans="2:5" ht="15.75" customHeight="1" x14ac:dyDescent="0.25">
      <c r="B804" s="7"/>
      <c r="C804" s="7"/>
      <c r="E804" s="42"/>
    </row>
    <row r="805" spans="2:5" ht="15.75" customHeight="1" x14ac:dyDescent="0.25">
      <c r="B805" s="7"/>
      <c r="C805" s="7"/>
      <c r="E805" s="42"/>
    </row>
    <row r="806" spans="2:5" ht="15.75" customHeight="1" x14ac:dyDescent="0.25">
      <c r="B806" s="7"/>
      <c r="C806" s="7"/>
      <c r="E806" s="42"/>
    </row>
    <row r="807" spans="2:5" ht="15.75" customHeight="1" x14ac:dyDescent="0.25">
      <c r="B807" s="7"/>
      <c r="C807" s="7"/>
      <c r="E807" s="42"/>
    </row>
    <row r="808" spans="2:5" ht="15.75" customHeight="1" x14ac:dyDescent="0.25">
      <c r="B808" s="7"/>
      <c r="C808" s="7"/>
      <c r="E808" s="42"/>
    </row>
    <row r="809" spans="2:5" ht="15.75" customHeight="1" x14ac:dyDescent="0.25">
      <c r="B809" s="7"/>
      <c r="C809" s="7"/>
      <c r="E809" s="42"/>
    </row>
    <row r="810" spans="2:5" ht="15.75" customHeight="1" x14ac:dyDescent="0.25">
      <c r="B810" s="7"/>
      <c r="C810" s="7"/>
      <c r="E810" s="42"/>
    </row>
    <row r="811" spans="2:5" ht="15.75" customHeight="1" x14ac:dyDescent="0.25">
      <c r="B811" s="7"/>
      <c r="C811" s="7"/>
      <c r="E811" s="42"/>
    </row>
    <row r="812" spans="2:5" ht="15.75" customHeight="1" x14ac:dyDescent="0.25">
      <c r="B812" s="7"/>
      <c r="C812" s="7"/>
      <c r="E812" s="42"/>
    </row>
    <row r="813" spans="2:5" ht="15.75" customHeight="1" x14ac:dyDescent="0.25">
      <c r="B813" s="7"/>
      <c r="C813" s="7"/>
      <c r="E813" s="42"/>
    </row>
    <row r="814" spans="2:5" ht="15.75" customHeight="1" x14ac:dyDescent="0.25">
      <c r="B814" s="7"/>
      <c r="C814" s="7"/>
      <c r="E814" s="42"/>
    </row>
    <row r="815" spans="2:5" ht="15.75" customHeight="1" x14ac:dyDescent="0.25">
      <c r="B815" s="7"/>
      <c r="C815" s="7"/>
      <c r="E815" s="42"/>
    </row>
    <row r="816" spans="2:5" ht="15.75" customHeight="1" x14ac:dyDescent="0.25">
      <c r="B816" s="7"/>
      <c r="C816" s="7"/>
      <c r="E816" s="42"/>
    </row>
    <row r="817" spans="2:5" ht="15.75" customHeight="1" x14ac:dyDescent="0.25">
      <c r="B817" s="7"/>
      <c r="C817" s="7"/>
      <c r="E817" s="42"/>
    </row>
    <row r="818" spans="2:5" ht="15.75" customHeight="1" x14ac:dyDescent="0.25">
      <c r="B818" s="7"/>
      <c r="C818" s="7"/>
      <c r="E818" s="42"/>
    </row>
    <row r="819" spans="2:5" ht="15.75" customHeight="1" x14ac:dyDescent="0.25">
      <c r="B819" s="7"/>
      <c r="C819" s="7"/>
      <c r="E819" s="42"/>
    </row>
    <row r="820" spans="2:5" ht="15.75" customHeight="1" x14ac:dyDescent="0.25">
      <c r="B820" s="7"/>
      <c r="C820" s="7"/>
      <c r="E820" s="42"/>
    </row>
    <row r="821" spans="2:5" ht="15.75" customHeight="1" x14ac:dyDescent="0.25">
      <c r="B821" s="7"/>
      <c r="C821" s="7"/>
      <c r="E821" s="42"/>
    </row>
    <row r="822" spans="2:5" ht="15.75" customHeight="1" x14ac:dyDescent="0.25">
      <c r="B822" s="7"/>
      <c r="C822" s="7"/>
      <c r="E822" s="42"/>
    </row>
    <row r="823" spans="2:5" ht="15.75" customHeight="1" x14ac:dyDescent="0.25">
      <c r="B823" s="7"/>
      <c r="C823" s="7"/>
      <c r="E823" s="42"/>
    </row>
    <row r="824" spans="2:5" ht="15.75" customHeight="1" x14ac:dyDescent="0.25">
      <c r="B824" s="7"/>
      <c r="C824" s="7"/>
      <c r="E824" s="42"/>
    </row>
    <row r="825" spans="2:5" ht="15.75" customHeight="1" x14ac:dyDescent="0.25">
      <c r="B825" s="7"/>
      <c r="C825" s="7"/>
      <c r="E825" s="42"/>
    </row>
    <row r="826" spans="2:5" ht="15.75" customHeight="1" x14ac:dyDescent="0.25">
      <c r="B826" s="7"/>
      <c r="C826" s="7"/>
      <c r="E826" s="42"/>
    </row>
    <row r="827" spans="2:5" ht="15.75" customHeight="1" x14ac:dyDescent="0.25">
      <c r="B827" s="7"/>
      <c r="C827" s="7"/>
      <c r="E827" s="42"/>
    </row>
    <row r="828" spans="2:5" ht="15.75" customHeight="1" x14ac:dyDescent="0.25">
      <c r="B828" s="7"/>
      <c r="C828" s="7"/>
      <c r="E828" s="42"/>
    </row>
    <row r="829" spans="2:5" ht="15.75" customHeight="1" x14ac:dyDescent="0.25">
      <c r="B829" s="7"/>
      <c r="C829" s="7"/>
      <c r="E829" s="42"/>
    </row>
    <row r="830" spans="2:5" ht="15.75" customHeight="1" x14ac:dyDescent="0.25">
      <c r="B830" s="7"/>
      <c r="C830" s="7"/>
      <c r="E830" s="42"/>
    </row>
    <row r="831" spans="2:5" ht="15.75" customHeight="1" x14ac:dyDescent="0.25">
      <c r="B831" s="7"/>
      <c r="C831" s="7"/>
      <c r="E831" s="42"/>
    </row>
    <row r="832" spans="2:5" ht="15.75" customHeight="1" x14ac:dyDescent="0.25">
      <c r="B832" s="7"/>
      <c r="C832" s="7"/>
      <c r="E832" s="42"/>
    </row>
    <row r="833" spans="2:5" ht="15.75" customHeight="1" x14ac:dyDescent="0.25">
      <c r="B833" s="7"/>
      <c r="C833" s="7"/>
      <c r="E833" s="42"/>
    </row>
    <row r="834" spans="2:5" ht="15.75" customHeight="1" x14ac:dyDescent="0.25">
      <c r="B834" s="7"/>
      <c r="C834" s="7"/>
      <c r="E834" s="42"/>
    </row>
    <row r="835" spans="2:5" ht="15.75" customHeight="1" x14ac:dyDescent="0.25">
      <c r="B835" s="7"/>
      <c r="C835" s="7"/>
      <c r="E835" s="42"/>
    </row>
    <row r="836" spans="2:5" ht="15.75" customHeight="1" x14ac:dyDescent="0.25">
      <c r="B836" s="7"/>
      <c r="C836" s="7"/>
      <c r="E836" s="42"/>
    </row>
    <row r="837" spans="2:5" ht="15.75" customHeight="1" x14ac:dyDescent="0.25">
      <c r="B837" s="7"/>
      <c r="C837" s="7"/>
      <c r="E837" s="42"/>
    </row>
    <row r="838" spans="2:5" ht="15.75" customHeight="1" x14ac:dyDescent="0.25">
      <c r="B838" s="7"/>
      <c r="C838" s="7"/>
      <c r="E838" s="42"/>
    </row>
    <row r="839" spans="2:5" ht="15.75" customHeight="1" x14ac:dyDescent="0.25">
      <c r="B839" s="7"/>
      <c r="C839" s="7"/>
      <c r="E839" s="42"/>
    </row>
    <row r="840" spans="2:5" ht="15.75" customHeight="1" x14ac:dyDescent="0.25">
      <c r="B840" s="7"/>
      <c r="C840" s="7"/>
      <c r="E840" s="42"/>
    </row>
    <row r="841" spans="2:5" ht="15.75" customHeight="1" x14ac:dyDescent="0.25">
      <c r="B841" s="7"/>
      <c r="C841" s="7"/>
      <c r="E841" s="42"/>
    </row>
    <row r="842" spans="2:5" ht="15.75" customHeight="1" x14ac:dyDescent="0.25">
      <c r="B842" s="7"/>
      <c r="C842" s="7"/>
      <c r="E842" s="42"/>
    </row>
    <row r="843" spans="2:5" ht="15.75" customHeight="1" x14ac:dyDescent="0.25">
      <c r="B843" s="7"/>
      <c r="C843" s="7"/>
      <c r="E843" s="42"/>
    </row>
    <row r="844" spans="2:5" ht="15.75" customHeight="1" x14ac:dyDescent="0.25">
      <c r="B844" s="7"/>
      <c r="C844" s="7"/>
      <c r="E844" s="42"/>
    </row>
    <row r="845" spans="2:5" ht="15.75" customHeight="1" x14ac:dyDescent="0.25">
      <c r="B845" s="7"/>
      <c r="C845" s="7"/>
      <c r="E845" s="42"/>
    </row>
    <row r="846" spans="2:5" ht="15.75" customHeight="1" x14ac:dyDescent="0.25">
      <c r="B846" s="7"/>
      <c r="C846" s="7"/>
      <c r="E846" s="42"/>
    </row>
    <row r="847" spans="2:5" ht="15.75" customHeight="1" x14ac:dyDescent="0.25">
      <c r="B847" s="7"/>
      <c r="C847" s="7"/>
      <c r="E847" s="42"/>
    </row>
    <row r="848" spans="2:5" ht="15.75" customHeight="1" x14ac:dyDescent="0.25">
      <c r="B848" s="7"/>
      <c r="C848" s="7"/>
      <c r="E848" s="42"/>
    </row>
    <row r="849" spans="2:5" ht="15.75" customHeight="1" x14ac:dyDescent="0.25">
      <c r="B849" s="7"/>
      <c r="C849" s="7"/>
      <c r="E849" s="42"/>
    </row>
    <row r="850" spans="2:5" ht="15.75" customHeight="1" x14ac:dyDescent="0.25">
      <c r="B850" s="7"/>
      <c r="C850" s="7"/>
      <c r="E850" s="42"/>
    </row>
    <row r="851" spans="2:5" ht="15.75" customHeight="1" x14ac:dyDescent="0.25">
      <c r="B851" s="7"/>
      <c r="C851" s="7"/>
      <c r="E851" s="42"/>
    </row>
    <row r="852" spans="2:5" ht="15.75" customHeight="1" x14ac:dyDescent="0.25">
      <c r="B852" s="7"/>
      <c r="C852" s="7"/>
      <c r="E852" s="42"/>
    </row>
    <row r="853" spans="2:5" ht="15.75" customHeight="1" x14ac:dyDescent="0.25">
      <c r="B853" s="7"/>
      <c r="C853" s="7"/>
      <c r="E853" s="42"/>
    </row>
    <row r="854" spans="2:5" ht="15.75" customHeight="1" x14ac:dyDescent="0.25">
      <c r="B854" s="7"/>
      <c r="C854" s="7"/>
      <c r="E854" s="42"/>
    </row>
    <row r="855" spans="2:5" ht="15.75" customHeight="1" x14ac:dyDescent="0.25">
      <c r="B855" s="7"/>
      <c r="C855" s="7"/>
      <c r="E855" s="42"/>
    </row>
    <row r="856" spans="2:5" ht="15.75" customHeight="1" x14ac:dyDescent="0.25">
      <c r="B856" s="7"/>
      <c r="C856" s="7"/>
      <c r="E856" s="42"/>
    </row>
    <row r="857" spans="2:5" ht="15.75" customHeight="1" x14ac:dyDescent="0.25">
      <c r="B857" s="7"/>
      <c r="C857" s="7"/>
      <c r="E857" s="42"/>
    </row>
    <row r="858" spans="2:5" ht="15.75" customHeight="1" x14ac:dyDescent="0.25">
      <c r="B858" s="7"/>
      <c r="C858" s="7"/>
      <c r="E858" s="42"/>
    </row>
    <row r="859" spans="2:5" ht="15.75" customHeight="1" x14ac:dyDescent="0.25">
      <c r="B859" s="7"/>
      <c r="C859" s="7"/>
      <c r="E859" s="42"/>
    </row>
    <row r="860" spans="2:5" ht="15.75" customHeight="1" x14ac:dyDescent="0.25">
      <c r="B860" s="7"/>
      <c r="C860" s="7"/>
      <c r="E860" s="42"/>
    </row>
    <row r="861" spans="2:5" ht="15.75" customHeight="1" x14ac:dyDescent="0.25">
      <c r="B861" s="7"/>
      <c r="C861" s="7"/>
      <c r="E861" s="42"/>
    </row>
    <row r="862" spans="2:5" ht="15.75" customHeight="1" x14ac:dyDescent="0.25">
      <c r="B862" s="7"/>
      <c r="C862" s="7"/>
      <c r="E862" s="42"/>
    </row>
    <row r="863" spans="2:5" ht="15.75" customHeight="1" x14ac:dyDescent="0.25">
      <c r="B863" s="7"/>
      <c r="C863" s="7"/>
      <c r="E863" s="42"/>
    </row>
    <row r="864" spans="2:5" ht="15.75" customHeight="1" x14ac:dyDescent="0.25">
      <c r="B864" s="7"/>
      <c r="C864" s="7"/>
      <c r="E864" s="42"/>
    </row>
    <row r="865" spans="2:5" ht="15.75" customHeight="1" x14ac:dyDescent="0.25">
      <c r="B865" s="7"/>
      <c r="C865" s="7"/>
      <c r="E865" s="42"/>
    </row>
    <row r="866" spans="2:5" ht="15.75" customHeight="1" x14ac:dyDescent="0.25">
      <c r="B866" s="7"/>
      <c r="C866" s="7"/>
      <c r="E866" s="42"/>
    </row>
    <row r="867" spans="2:5" ht="15.75" customHeight="1" x14ac:dyDescent="0.25">
      <c r="B867" s="7"/>
      <c r="C867" s="7"/>
      <c r="E867" s="42"/>
    </row>
    <row r="868" spans="2:5" ht="15.75" customHeight="1" x14ac:dyDescent="0.25">
      <c r="B868" s="7"/>
      <c r="C868" s="7"/>
      <c r="E868" s="42"/>
    </row>
    <row r="869" spans="2:5" ht="15.75" customHeight="1" x14ac:dyDescent="0.25">
      <c r="B869" s="7"/>
      <c r="C869" s="7"/>
      <c r="E869" s="42"/>
    </row>
    <row r="870" spans="2:5" ht="15.75" customHeight="1" x14ac:dyDescent="0.25">
      <c r="B870" s="7"/>
      <c r="C870" s="7"/>
      <c r="E870" s="42"/>
    </row>
    <row r="871" spans="2:5" ht="15.75" customHeight="1" x14ac:dyDescent="0.25">
      <c r="B871" s="7"/>
      <c r="C871" s="7"/>
      <c r="E871" s="42"/>
    </row>
    <row r="872" spans="2:5" ht="15.75" customHeight="1" x14ac:dyDescent="0.25">
      <c r="B872" s="7"/>
      <c r="C872" s="7"/>
      <c r="E872" s="42"/>
    </row>
    <row r="873" spans="2:5" ht="15.75" customHeight="1" x14ac:dyDescent="0.25">
      <c r="B873" s="7"/>
      <c r="C873" s="7"/>
      <c r="E873" s="42"/>
    </row>
    <row r="874" spans="2:5" ht="15.75" customHeight="1" x14ac:dyDescent="0.25">
      <c r="B874" s="7"/>
      <c r="C874" s="7"/>
      <c r="E874" s="42"/>
    </row>
    <row r="875" spans="2:5" ht="15.75" customHeight="1" x14ac:dyDescent="0.25">
      <c r="B875" s="7"/>
      <c r="C875" s="7"/>
      <c r="E875" s="42"/>
    </row>
    <row r="876" spans="2:5" ht="15.75" customHeight="1" x14ac:dyDescent="0.25">
      <c r="B876" s="7"/>
      <c r="C876" s="7"/>
      <c r="E876" s="42"/>
    </row>
    <row r="877" spans="2:5" ht="15.75" customHeight="1" x14ac:dyDescent="0.25">
      <c r="B877" s="7"/>
      <c r="C877" s="7"/>
      <c r="E877" s="42"/>
    </row>
    <row r="878" spans="2:5" ht="15.75" customHeight="1" x14ac:dyDescent="0.25">
      <c r="B878" s="7"/>
      <c r="C878" s="7"/>
      <c r="E878" s="42"/>
    </row>
    <row r="879" spans="2:5" ht="15.75" customHeight="1" x14ac:dyDescent="0.25">
      <c r="B879" s="7"/>
      <c r="C879" s="7"/>
      <c r="E879" s="42"/>
    </row>
    <row r="880" spans="2:5" ht="15.75" customHeight="1" x14ac:dyDescent="0.25">
      <c r="B880" s="7"/>
      <c r="C880" s="7"/>
      <c r="E880" s="42"/>
    </row>
    <row r="881" spans="2:5" ht="15.75" customHeight="1" x14ac:dyDescent="0.25">
      <c r="B881" s="7"/>
      <c r="C881" s="7"/>
      <c r="E881" s="42"/>
    </row>
    <row r="882" spans="2:5" ht="15.75" customHeight="1" x14ac:dyDescent="0.25">
      <c r="B882" s="7"/>
      <c r="C882" s="7"/>
      <c r="E882" s="42"/>
    </row>
    <row r="883" spans="2:5" ht="15.75" customHeight="1" x14ac:dyDescent="0.25">
      <c r="B883" s="7"/>
      <c r="C883" s="7"/>
      <c r="E883" s="42"/>
    </row>
    <row r="884" spans="2:5" ht="15.75" customHeight="1" x14ac:dyDescent="0.25">
      <c r="B884" s="7"/>
      <c r="C884" s="7"/>
      <c r="E884" s="42"/>
    </row>
    <row r="885" spans="2:5" ht="15.75" customHeight="1" x14ac:dyDescent="0.25">
      <c r="B885" s="7"/>
      <c r="C885" s="7"/>
      <c r="E885" s="42"/>
    </row>
    <row r="886" spans="2:5" ht="15.75" customHeight="1" x14ac:dyDescent="0.25">
      <c r="B886" s="7"/>
      <c r="C886" s="7"/>
      <c r="E886" s="42"/>
    </row>
    <row r="887" spans="2:5" ht="15.75" customHeight="1" x14ac:dyDescent="0.25">
      <c r="B887" s="7"/>
      <c r="C887" s="7"/>
      <c r="E887" s="42"/>
    </row>
    <row r="888" spans="2:5" ht="15.75" customHeight="1" x14ac:dyDescent="0.25">
      <c r="B888" s="7"/>
      <c r="C888" s="7"/>
      <c r="E888" s="42"/>
    </row>
    <row r="889" spans="2:5" ht="15.75" customHeight="1" x14ac:dyDescent="0.25">
      <c r="B889" s="7"/>
      <c r="C889" s="7"/>
      <c r="E889" s="42"/>
    </row>
    <row r="890" spans="2:5" ht="15.75" customHeight="1" x14ac:dyDescent="0.25">
      <c r="B890" s="7"/>
      <c r="C890" s="7"/>
      <c r="E890" s="42"/>
    </row>
    <row r="891" spans="2:5" ht="15.75" customHeight="1" x14ac:dyDescent="0.25">
      <c r="B891" s="7"/>
      <c r="C891" s="7"/>
      <c r="E891" s="42"/>
    </row>
    <row r="892" spans="2:5" ht="15.75" customHeight="1" x14ac:dyDescent="0.25">
      <c r="B892" s="7"/>
      <c r="C892" s="7"/>
      <c r="E892" s="42"/>
    </row>
    <row r="893" spans="2:5" ht="15.75" customHeight="1" x14ac:dyDescent="0.25">
      <c r="B893" s="7"/>
      <c r="C893" s="7"/>
      <c r="E893" s="42"/>
    </row>
    <row r="894" spans="2:5" ht="15.75" customHeight="1" x14ac:dyDescent="0.25">
      <c r="B894" s="7"/>
      <c r="C894" s="7"/>
      <c r="E894" s="42"/>
    </row>
    <row r="895" spans="2:5" ht="15.75" customHeight="1" x14ac:dyDescent="0.25">
      <c r="B895" s="7"/>
      <c r="C895" s="7"/>
      <c r="E895" s="42"/>
    </row>
    <row r="896" spans="2:5" ht="15.75" customHeight="1" x14ac:dyDescent="0.25">
      <c r="B896" s="7"/>
      <c r="C896" s="7"/>
      <c r="E896" s="42"/>
    </row>
    <row r="897" spans="2:5" ht="15.75" customHeight="1" x14ac:dyDescent="0.25">
      <c r="B897" s="7"/>
      <c r="C897" s="7"/>
      <c r="E897" s="42"/>
    </row>
    <row r="898" spans="2:5" ht="15.75" customHeight="1" x14ac:dyDescent="0.25">
      <c r="B898" s="7"/>
      <c r="C898" s="7"/>
      <c r="E898" s="42"/>
    </row>
    <row r="899" spans="2:5" ht="15.75" customHeight="1" x14ac:dyDescent="0.25">
      <c r="B899" s="7"/>
      <c r="C899" s="7"/>
      <c r="E899" s="42"/>
    </row>
    <row r="900" spans="2:5" ht="15.75" customHeight="1" x14ac:dyDescent="0.25">
      <c r="B900" s="7"/>
      <c r="C900" s="7"/>
      <c r="E900" s="42"/>
    </row>
    <row r="901" spans="2:5" ht="15.75" customHeight="1" x14ac:dyDescent="0.25">
      <c r="B901" s="7"/>
      <c r="C901" s="7"/>
      <c r="E901" s="42"/>
    </row>
    <row r="902" spans="2:5" ht="15.75" customHeight="1" x14ac:dyDescent="0.25">
      <c r="B902" s="7"/>
      <c r="C902" s="7"/>
      <c r="E902" s="42"/>
    </row>
    <row r="903" spans="2:5" ht="15.75" customHeight="1" x14ac:dyDescent="0.25">
      <c r="B903" s="7"/>
      <c r="C903" s="7"/>
      <c r="E903" s="42"/>
    </row>
    <row r="904" spans="2:5" ht="15.75" customHeight="1" x14ac:dyDescent="0.25">
      <c r="B904" s="7"/>
      <c r="C904" s="7"/>
      <c r="E904" s="42"/>
    </row>
    <row r="905" spans="2:5" ht="15.75" customHeight="1" x14ac:dyDescent="0.25">
      <c r="B905" s="7"/>
      <c r="C905" s="7"/>
      <c r="E905" s="42"/>
    </row>
    <row r="906" spans="2:5" ht="15.75" customHeight="1" x14ac:dyDescent="0.25">
      <c r="B906" s="7"/>
      <c r="C906" s="7"/>
      <c r="E906" s="42"/>
    </row>
    <row r="907" spans="2:5" ht="15.75" customHeight="1" x14ac:dyDescent="0.25">
      <c r="B907" s="7"/>
      <c r="C907" s="7"/>
      <c r="E907" s="42"/>
    </row>
    <row r="908" spans="2:5" ht="15.75" customHeight="1" x14ac:dyDescent="0.25">
      <c r="B908" s="7"/>
      <c r="C908" s="7"/>
      <c r="E908" s="42"/>
    </row>
    <row r="909" spans="2:5" ht="15.75" customHeight="1" x14ac:dyDescent="0.25">
      <c r="B909" s="7"/>
      <c r="C909" s="7"/>
      <c r="E909" s="42"/>
    </row>
    <row r="910" spans="2:5" ht="15.75" customHeight="1" x14ac:dyDescent="0.25">
      <c r="B910" s="7"/>
      <c r="C910" s="7"/>
      <c r="E910" s="42"/>
    </row>
    <row r="911" spans="2:5" ht="15.75" customHeight="1" x14ac:dyDescent="0.25">
      <c r="B911" s="7"/>
      <c r="C911" s="7"/>
      <c r="E911" s="42"/>
    </row>
    <row r="912" spans="2:5" ht="15.75" customHeight="1" x14ac:dyDescent="0.25">
      <c r="B912" s="7"/>
      <c r="C912" s="7"/>
      <c r="E912" s="42"/>
    </row>
    <row r="913" spans="2:5" ht="15.75" customHeight="1" x14ac:dyDescent="0.25">
      <c r="B913" s="7"/>
      <c r="C913" s="7"/>
      <c r="E913" s="42"/>
    </row>
    <row r="914" spans="2:5" ht="15.75" customHeight="1" x14ac:dyDescent="0.25">
      <c r="B914" s="7"/>
      <c r="C914" s="7"/>
      <c r="E914" s="42"/>
    </row>
    <row r="915" spans="2:5" ht="15.75" customHeight="1" x14ac:dyDescent="0.25">
      <c r="B915" s="7"/>
      <c r="C915" s="7"/>
      <c r="E915" s="42"/>
    </row>
    <row r="916" spans="2:5" ht="15.75" customHeight="1" x14ac:dyDescent="0.25">
      <c r="B916" s="7"/>
      <c r="C916" s="7"/>
      <c r="E916" s="42"/>
    </row>
    <row r="917" spans="2:5" ht="15.75" customHeight="1" x14ac:dyDescent="0.25">
      <c r="B917" s="7"/>
      <c r="C917" s="7"/>
      <c r="E917" s="42"/>
    </row>
    <row r="918" spans="2:5" ht="15.75" customHeight="1" x14ac:dyDescent="0.25">
      <c r="B918" s="7"/>
      <c r="C918" s="7"/>
      <c r="E918" s="42"/>
    </row>
    <row r="919" spans="2:5" ht="15.75" customHeight="1" x14ac:dyDescent="0.25">
      <c r="B919" s="7"/>
      <c r="C919" s="7"/>
      <c r="E919" s="42"/>
    </row>
    <row r="920" spans="2:5" ht="15.75" customHeight="1" x14ac:dyDescent="0.25">
      <c r="B920" s="7"/>
      <c r="C920" s="7"/>
      <c r="E920" s="42"/>
    </row>
    <row r="921" spans="2:5" ht="15.75" customHeight="1" x14ac:dyDescent="0.25">
      <c r="B921" s="7"/>
      <c r="C921" s="7"/>
      <c r="E921" s="42"/>
    </row>
    <row r="922" spans="2:5" ht="15.75" customHeight="1" x14ac:dyDescent="0.25">
      <c r="B922" s="7"/>
      <c r="C922" s="7"/>
      <c r="E922" s="42"/>
    </row>
    <row r="923" spans="2:5" ht="15.75" customHeight="1" x14ac:dyDescent="0.25">
      <c r="B923" s="7"/>
      <c r="C923" s="7"/>
      <c r="E923" s="42"/>
    </row>
    <row r="924" spans="2:5" ht="15.75" customHeight="1" x14ac:dyDescent="0.25">
      <c r="B924" s="7"/>
      <c r="C924" s="7"/>
      <c r="E924" s="42"/>
    </row>
    <row r="925" spans="2:5" ht="15.75" customHeight="1" x14ac:dyDescent="0.25">
      <c r="B925" s="7"/>
      <c r="C925" s="7"/>
      <c r="E925" s="42"/>
    </row>
    <row r="926" spans="2:5" ht="15.75" customHeight="1" x14ac:dyDescent="0.25">
      <c r="B926" s="7"/>
      <c r="C926" s="7"/>
      <c r="E926" s="42"/>
    </row>
    <row r="927" spans="2:5" ht="15.75" customHeight="1" x14ac:dyDescent="0.25">
      <c r="B927" s="7"/>
      <c r="C927" s="7"/>
      <c r="E927" s="42"/>
    </row>
    <row r="928" spans="2:5" ht="15.75" customHeight="1" x14ac:dyDescent="0.25">
      <c r="B928" s="7"/>
      <c r="C928" s="7"/>
      <c r="E928" s="42"/>
    </row>
    <row r="929" spans="2:5" ht="15.75" customHeight="1" x14ac:dyDescent="0.25">
      <c r="B929" s="7"/>
      <c r="C929" s="7"/>
      <c r="E929" s="42"/>
    </row>
    <row r="930" spans="2:5" ht="15.75" customHeight="1" x14ac:dyDescent="0.25">
      <c r="B930" s="7"/>
      <c r="C930" s="7"/>
      <c r="E930" s="42"/>
    </row>
    <row r="931" spans="2:5" ht="15.75" customHeight="1" x14ac:dyDescent="0.25">
      <c r="B931" s="7"/>
      <c r="C931" s="7"/>
      <c r="E931" s="42"/>
    </row>
    <row r="932" spans="2:5" ht="15.75" customHeight="1" x14ac:dyDescent="0.25">
      <c r="B932" s="7"/>
      <c r="C932" s="7"/>
      <c r="E932" s="42"/>
    </row>
    <row r="933" spans="2:5" ht="15.75" customHeight="1" x14ac:dyDescent="0.25">
      <c r="B933" s="7"/>
      <c r="C933" s="7"/>
      <c r="E933" s="42"/>
    </row>
    <row r="934" spans="2:5" ht="15.75" customHeight="1" x14ac:dyDescent="0.25">
      <c r="B934" s="7"/>
      <c r="C934" s="7"/>
      <c r="E934" s="42"/>
    </row>
    <row r="935" spans="2:5" ht="15.75" customHeight="1" x14ac:dyDescent="0.25">
      <c r="B935" s="7"/>
      <c r="C935" s="7"/>
      <c r="E935" s="42"/>
    </row>
    <row r="936" spans="2:5" ht="15.75" customHeight="1" x14ac:dyDescent="0.25">
      <c r="B936" s="7"/>
      <c r="C936" s="7"/>
      <c r="E936" s="42"/>
    </row>
    <row r="937" spans="2:5" ht="15.75" customHeight="1" x14ac:dyDescent="0.25">
      <c r="B937" s="7"/>
      <c r="C937" s="7"/>
      <c r="E937" s="42"/>
    </row>
    <row r="938" spans="2:5" ht="15.75" customHeight="1" x14ac:dyDescent="0.25">
      <c r="B938" s="7"/>
      <c r="C938" s="7"/>
      <c r="E938" s="42"/>
    </row>
    <row r="939" spans="2:5" ht="15.75" customHeight="1" x14ac:dyDescent="0.25">
      <c r="B939" s="7"/>
      <c r="C939" s="7"/>
      <c r="E939" s="42"/>
    </row>
    <row r="940" spans="2:5" ht="15.75" customHeight="1" x14ac:dyDescent="0.25">
      <c r="B940" s="7"/>
      <c r="C940" s="7"/>
      <c r="E940" s="42"/>
    </row>
    <row r="941" spans="2:5" ht="15.75" customHeight="1" x14ac:dyDescent="0.25">
      <c r="B941" s="7"/>
      <c r="C941" s="7"/>
      <c r="E941" s="42"/>
    </row>
    <row r="942" spans="2:5" ht="15.75" customHeight="1" x14ac:dyDescent="0.25">
      <c r="B942" s="7"/>
      <c r="C942" s="7"/>
      <c r="E942" s="42"/>
    </row>
    <row r="943" spans="2:5" ht="15.75" customHeight="1" x14ac:dyDescent="0.25">
      <c r="B943" s="7"/>
      <c r="C943" s="7"/>
      <c r="E943" s="42"/>
    </row>
    <row r="944" spans="2:5" ht="15.75" customHeight="1" x14ac:dyDescent="0.25">
      <c r="B944" s="7"/>
      <c r="C944" s="7"/>
      <c r="E944" s="42"/>
    </row>
    <row r="945" spans="2:5" ht="15.75" customHeight="1" x14ac:dyDescent="0.25">
      <c r="B945" s="7"/>
      <c r="C945" s="7"/>
      <c r="E945" s="42"/>
    </row>
    <row r="946" spans="2:5" ht="15.75" customHeight="1" x14ac:dyDescent="0.25">
      <c r="B946" s="7"/>
      <c r="C946" s="7"/>
      <c r="E946" s="42"/>
    </row>
    <row r="947" spans="2:5" ht="15.75" customHeight="1" x14ac:dyDescent="0.25">
      <c r="B947" s="7"/>
      <c r="C947" s="7"/>
      <c r="E947" s="42"/>
    </row>
    <row r="948" spans="2:5" ht="15.75" customHeight="1" x14ac:dyDescent="0.25">
      <c r="B948" s="7"/>
      <c r="C948" s="7"/>
      <c r="E948" s="42"/>
    </row>
    <row r="949" spans="2:5" ht="15.75" customHeight="1" x14ac:dyDescent="0.25">
      <c r="B949" s="7"/>
      <c r="C949" s="7"/>
      <c r="E949" s="42"/>
    </row>
    <row r="950" spans="2:5" ht="15.75" customHeight="1" x14ac:dyDescent="0.25">
      <c r="B950" s="7"/>
      <c r="C950" s="7"/>
      <c r="E950" s="42"/>
    </row>
    <row r="951" spans="2:5" ht="15.75" customHeight="1" x14ac:dyDescent="0.25">
      <c r="B951" s="7"/>
      <c r="C951" s="7"/>
      <c r="E951" s="42"/>
    </row>
    <row r="952" spans="2:5" ht="15.75" customHeight="1" x14ac:dyDescent="0.25">
      <c r="B952" s="7"/>
      <c r="C952" s="7"/>
      <c r="E952" s="42"/>
    </row>
    <row r="953" spans="2:5" ht="15.75" customHeight="1" x14ac:dyDescent="0.25">
      <c r="B953" s="7"/>
      <c r="C953" s="7"/>
      <c r="E953" s="42"/>
    </row>
    <row r="954" spans="2:5" ht="15.75" customHeight="1" x14ac:dyDescent="0.25">
      <c r="B954" s="7"/>
      <c r="C954" s="7"/>
      <c r="E954" s="42"/>
    </row>
    <row r="955" spans="2:5" ht="15.75" customHeight="1" x14ac:dyDescent="0.25">
      <c r="B955" s="7"/>
      <c r="C955" s="7"/>
      <c r="E955" s="42"/>
    </row>
    <row r="956" spans="2:5" ht="15.75" customHeight="1" x14ac:dyDescent="0.25">
      <c r="B956" s="7"/>
      <c r="C956" s="7"/>
      <c r="E956" s="42"/>
    </row>
    <row r="957" spans="2:5" ht="15.75" customHeight="1" x14ac:dyDescent="0.25">
      <c r="B957" s="7"/>
      <c r="C957" s="7"/>
      <c r="E957" s="42"/>
    </row>
    <row r="958" spans="2:5" ht="15.75" customHeight="1" x14ac:dyDescent="0.25">
      <c r="B958" s="7"/>
      <c r="C958" s="7"/>
      <c r="E958" s="42"/>
    </row>
    <row r="959" spans="2:5" ht="15.75" customHeight="1" x14ac:dyDescent="0.25">
      <c r="B959" s="7"/>
      <c r="C959" s="7"/>
      <c r="E959" s="42"/>
    </row>
    <row r="960" spans="2:5" ht="15.75" customHeight="1" x14ac:dyDescent="0.25">
      <c r="B960" s="7"/>
      <c r="C960" s="7"/>
      <c r="E960" s="42"/>
    </row>
    <row r="961" spans="2:5" ht="15.75" customHeight="1" x14ac:dyDescent="0.25">
      <c r="B961" s="7"/>
      <c r="C961" s="7"/>
      <c r="E961" s="42"/>
    </row>
    <row r="962" spans="2:5" ht="15.75" customHeight="1" x14ac:dyDescent="0.25">
      <c r="B962" s="7"/>
      <c r="C962" s="7"/>
      <c r="E962" s="42"/>
    </row>
    <row r="963" spans="2:5" ht="15.75" customHeight="1" x14ac:dyDescent="0.25">
      <c r="B963" s="7"/>
      <c r="C963" s="7"/>
      <c r="E963" s="42"/>
    </row>
    <row r="964" spans="2:5" ht="15.75" customHeight="1" x14ac:dyDescent="0.25">
      <c r="B964" s="7"/>
      <c r="C964" s="7"/>
      <c r="E964" s="42"/>
    </row>
    <row r="965" spans="2:5" ht="15.75" customHeight="1" x14ac:dyDescent="0.25">
      <c r="B965" s="7"/>
      <c r="C965" s="7"/>
      <c r="E965" s="42"/>
    </row>
    <row r="966" spans="2:5" ht="15.75" customHeight="1" x14ac:dyDescent="0.25">
      <c r="B966" s="7"/>
      <c r="C966" s="7"/>
      <c r="E966" s="42"/>
    </row>
    <row r="967" spans="2:5" ht="15.75" customHeight="1" x14ac:dyDescent="0.25">
      <c r="B967" s="7"/>
      <c r="C967" s="7"/>
      <c r="E967" s="42"/>
    </row>
    <row r="968" spans="2:5" ht="15.75" customHeight="1" x14ac:dyDescent="0.25">
      <c r="B968" s="7"/>
      <c r="C968" s="7"/>
      <c r="E968" s="42"/>
    </row>
    <row r="969" spans="2:5" ht="15.75" customHeight="1" x14ac:dyDescent="0.25">
      <c r="B969" s="7"/>
      <c r="C969" s="7"/>
      <c r="E969" s="42"/>
    </row>
    <row r="970" spans="2:5" ht="15.75" customHeight="1" x14ac:dyDescent="0.25">
      <c r="B970" s="7"/>
      <c r="C970" s="7"/>
      <c r="E970" s="42"/>
    </row>
    <row r="971" spans="2:5" ht="15.75" customHeight="1" x14ac:dyDescent="0.25">
      <c r="B971" s="7"/>
      <c r="C971" s="7"/>
      <c r="E971" s="42"/>
    </row>
    <row r="972" spans="2:5" ht="15.75" customHeight="1" x14ac:dyDescent="0.25">
      <c r="B972" s="7"/>
      <c r="C972" s="7"/>
      <c r="E972" s="42"/>
    </row>
    <row r="973" spans="2:5" ht="15.75" customHeight="1" x14ac:dyDescent="0.25">
      <c r="B973" s="7"/>
      <c r="C973" s="7"/>
      <c r="E973" s="42"/>
    </row>
    <row r="974" spans="2:5" ht="15.75" customHeight="1" x14ac:dyDescent="0.25">
      <c r="B974" s="7"/>
      <c r="C974" s="7"/>
      <c r="E974" s="42"/>
    </row>
    <row r="975" spans="2:5" ht="15.75" customHeight="1" x14ac:dyDescent="0.25">
      <c r="B975" s="7"/>
      <c r="C975" s="7"/>
      <c r="E975" s="42"/>
    </row>
    <row r="976" spans="2:5" ht="15.75" customHeight="1" x14ac:dyDescent="0.25">
      <c r="B976" s="7"/>
      <c r="C976" s="7"/>
      <c r="E976" s="42"/>
    </row>
    <row r="977" spans="2:5" ht="15.75" customHeight="1" x14ac:dyDescent="0.25">
      <c r="B977" s="7"/>
      <c r="C977" s="7"/>
      <c r="E977" s="42"/>
    </row>
    <row r="978" spans="2:5" ht="15.75" customHeight="1" x14ac:dyDescent="0.25">
      <c r="B978" s="7"/>
      <c r="C978" s="7"/>
      <c r="E978" s="42"/>
    </row>
    <row r="979" spans="2:5" ht="15.75" customHeight="1" x14ac:dyDescent="0.25">
      <c r="B979" s="7"/>
      <c r="C979" s="7"/>
      <c r="E979" s="42"/>
    </row>
    <row r="980" spans="2:5" ht="15.75" customHeight="1" x14ac:dyDescent="0.25">
      <c r="B980" s="7"/>
      <c r="C980" s="7"/>
      <c r="E980" s="42"/>
    </row>
    <row r="981" spans="2:5" ht="15.75" customHeight="1" x14ac:dyDescent="0.25">
      <c r="B981" s="7"/>
      <c r="C981" s="7"/>
      <c r="E981" s="42"/>
    </row>
    <row r="982" spans="2:5" ht="15.75" customHeight="1" x14ac:dyDescent="0.25">
      <c r="B982" s="7"/>
      <c r="C982" s="7"/>
      <c r="E982" s="42"/>
    </row>
    <row r="983" spans="2:5" ht="15.75" customHeight="1" x14ac:dyDescent="0.25">
      <c r="B983" s="7"/>
      <c r="C983" s="7"/>
      <c r="E983" s="42"/>
    </row>
    <row r="984" spans="2:5" ht="15.75" customHeight="1" x14ac:dyDescent="0.25">
      <c r="B984" s="7"/>
      <c r="C984" s="7"/>
      <c r="E984" s="42"/>
    </row>
    <row r="985" spans="2:5" ht="15.75" customHeight="1" x14ac:dyDescent="0.25">
      <c r="B985" s="7"/>
      <c r="C985" s="7"/>
      <c r="E985" s="42"/>
    </row>
    <row r="986" spans="2:5" ht="15.75" customHeight="1" x14ac:dyDescent="0.25">
      <c r="B986" s="7"/>
      <c r="C986" s="7"/>
      <c r="E986" s="42"/>
    </row>
    <row r="987" spans="2:5" ht="15.75" customHeight="1" x14ac:dyDescent="0.25">
      <c r="B987" s="7"/>
      <c r="C987" s="7"/>
      <c r="E987" s="42"/>
    </row>
    <row r="988" spans="2:5" ht="15.75" customHeight="1" x14ac:dyDescent="0.25">
      <c r="B988" s="7"/>
      <c r="C988" s="7"/>
      <c r="E988" s="42"/>
    </row>
    <row r="989" spans="2:5" ht="15.75" customHeight="1" x14ac:dyDescent="0.25">
      <c r="B989" s="7"/>
      <c r="C989" s="7"/>
      <c r="E989" s="42"/>
    </row>
    <row r="990" spans="2:5" ht="15.75" customHeight="1" x14ac:dyDescent="0.25">
      <c r="B990" s="7"/>
      <c r="C990" s="7"/>
      <c r="E990" s="42"/>
    </row>
    <row r="991" spans="2:5" ht="15.75" customHeight="1" x14ac:dyDescent="0.25">
      <c r="B991" s="7"/>
      <c r="C991" s="7"/>
      <c r="E991" s="42"/>
    </row>
    <row r="992" spans="2:5" ht="15.75" customHeight="1" x14ac:dyDescent="0.25">
      <c r="B992" s="7"/>
      <c r="C992" s="7"/>
      <c r="E992" s="42"/>
    </row>
    <row r="993" spans="2:5" ht="15.75" customHeight="1" x14ac:dyDescent="0.25">
      <c r="B993" s="7"/>
      <c r="C993" s="7"/>
      <c r="E993" s="42"/>
    </row>
    <row r="994" spans="2:5" ht="15.75" customHeight="1" x14ac:dyDescent="0.25">
      <c r="B994" s="7"/>
      <c r="C994" s="7"/>
      <c r="E994" s="42"/>
    </row>
    <row r="995" spans="2:5" ht="15.75" customHeight="1" x14ac:dyDescent="0.25">
      <c r="B995" s="7"/>
      <c r="C995" s="7"/>
      <c r="E995" s="42"/>
    </row>
    <row r="996" spans="2:5" ht="15.75" customHeight="1" x14ac:dyDescent="0.25">
      <c r="B996" s="7"/>
      <c r="C996" s="7"/>
      <c r="E996" s="42"/>
    </row>
    <row r="997" spans="2:5" ht="15.75" customHeight="1" x14ac:dyDescent="0.25">
      <c r="B997" s="7"/>
      <c r="C997" s="7"/>
      <c r="E997" s="42"/>
    </row>
    <row r="998" spans="2:5" ht="15.75" customHeight="1" x14ac:dyDescent="0.25">
      <c r="B998" s="7"/>
      <c r="C998" s="7"/>
      <c r="E998" s="42"/>
    </row>
    <row r="999" spans="2:5" ht="15.75" customHeight="1" x14ac:dyDescent="0.25">
      <c r="B999" s="7"/>
      <c r="C999" s="7"/>
      <c r="E999" s="42"/>
    </row>
    <row r="1000" spans="2:5" ht="15.75" customHeight="1" x14ac:dyDescent="0.25">
      <c r="B1000" s="7"/>
      <c r="C1000" s="7"/>
      <c r="E1000" s="4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1F2D3-EAE1-49C6-ADA8-8EE68D9D0038}">
  <sheetPr>
    <tabColor rgb="FF00B0F0"/>
  </sheetPr>
  <dimension ref="A1:G170"/>
  <sheetViews>
    <sheetView workbookViewId="0">
      <selection sqref="A1:XFD1"/>
    </sheetView>
  </sheetViews>
  <sheetFormatPr defaultRowHeight="15" x14ac:dyDescent="0.25"/>
  <cols>
    <col min="1" max="1" width="9.140625" style="7"/>
    <col min="2" max="2" width="66.42578125" customWidth="1"/>
    <col min="3" max="3" width="10.85546875" style="86" customWidth="1"/>
    <col min="4" max="4" width="91.28515625" bestFit="1" customWidth="1"/>
    <col min="5" max="5" width="11.5703125" style="7" customWidth="1"/>
    <col min="6" max="7" width="15.28515625" bestFit="1" customWidth="1"/>
  </cols>
  <sheetData>
    <row r="1" spans="1:7" ht="30" x14ac:dyDescent="0.25">
      <c r="A1" s="176" t="s">
        <v>210</v>
      </c>
      <c r="B1" s="61" t="s">
        <v>211</v>
      </c>
      <c r="C1" s="61" t="s">
        <v>212</v>
      </c>
      <c r="D1" s="61" t="s">
        <v>213</v>
      </c>
      <c r="E1" s="61" t="s">
        <v>214</v>
      </c>
      <c r="F1" s="1" t="s">
        <v>215</v>
      </c>
      <c r="G1" s="1" t="s">
        <v>216</v>
      </c>
    </row>
    <row r="2" spans="1:7" x14ac:dyDescent="0.25">
      <c r="A2" s="158">
        <v>2200</v>
      </c>
      <c r="B2" s="190" t="s">
        <v>54</v>
      </c>
      <c r="C2" s="177" t="s">
        <v>55</v>
      </c>
      <c r="D2" s="190" t="s">
        <v>56</v>
      </c>
      <c r="E2" s="144" t="s">
        <v>217</v>
      </c>
      <c r="F2" s="161" t="s">
        <v>218</v>
      </c>
      <c r="G2" s="161" t="s">
        <v>219</v>
      </c>
    </row>
    <row r="3" spans="1:7" x14ac:dyDescent="0.25">
      <c r="A3" s="158">
        <v>2228</v>
      </c>
      <c r="B3" s="190" t="s">
        <v>54</v>
      </c>
      <c r="C3" s="177" t="s">
        <v>55</v>
      </c>
      <c r="D3" s="190" t="s">
        <v>57</v>
      </c>
      <c r="E3" s="144" t="s">
        <v>217</v>
      </c>
      <c r="F3" s="161" t="s">
        <v>220</v>
      </c>
      <c r="G3" s="161" t="s">
        <v>221</v>
      </c>
    </row>
    <row r="4" spans="1:7" x14ac:dyDescent="0.25">
      <c r="A4" s="181">
        <v>2242</v>
      </c>
      <c r="B4" s="186" t="s">
        <v>54</v>
      </c>
      <c r="C4" s="178" t="s">
        <v>55</v>
      </c>
      <c r="D4" s="186" t="s">
        <v>58</v>
      </c>
      <c r="E4" s="187" t="s">
        <v>222</v>
      </c>
      <c r="F4" s="161"/>
      <c r="G4" s="161" t="s">
        <v>220</v>
      </c>
    </row>
    <row r="5" spans="1:7" x14ac:dyDescent="0.25">
      <c r="A5" s="158">
        <v>2079</v>
      </c>
      <c r="B5" s="190" t="s">
        <v>54</v>
      </c>
      <c r="C5" s="177" t="s">
        <v>55</v>
      </c>
      <c r="D5" s="190" t="s">
        <v>59</v>
      </c>
      <c r="E5" s="144" t="s">
        <v>223</v>
      </c>
      <c r="F5" s="161"/>
      <c r="G5" s="161"/>
    </row>
    <row r="6" spans="1:7" x14ac:dyDescent="0.25">
      <c r="A6" s="158">
        <v>2201</v>
      </c>
      <c r="B6" s="190" t="s">
        <v>54</v>
      </c>
      <c r="C6" s="177" t="s">
        <v>55</v>
      </c>
      <c r="D6" s="190" t="s">
        <v>60</v>
      </c>
      <c r="E6" s="144" t="s">
        <v>224</v>
      </c>
      <c r="F6" s="162"/>
      <c r="G6" s="162"/>
    </row>
    <row r="7" spans="1:7" x14ac:dyDescent="0.25">
      <c r="A7" s="158">
        <v>2212</v>
      </c>
      <c r="B7" s="190" t="s">
        <v>54</v>
      </c>
      <c r="C7" s="177" t="s">
        <v>61</v>
      </c>
      <c r="D7" s="190" t="s">
        <v>62</v>
      </c>
      <c r="E7" s="144" t="s">
        <v>225</v>
      </c>
      <c r="F7" s="173"/>
      <c r="G7" s="173"/>
    </row>
    <row r="8" spans="1:7" x14ac:dyDescent="0.25">
      <c r="A8" s="158">
        <v>2046</v>
      </c>
      <c r="B8" s="190" t="s">
        <v>54</v>
      </c>
      <c r="C8" s="177" t="s">
        <v>61</v>
      </c>
      <c r="D8" s="190" t="s">
        <v>63</v>
      </c>
      <c r="E8" s="144" t="s">
        <v>226</v>
      </c>
      <c r="F8" s="160"/>
      <c r="G8" s="160"/>
    </row>
    <row r="9" spans="1:7" x14ac:dyDescent="0.25">
      <c r="A9" s="158">
        <v>2005</v>
      </c>
      <c r="B9" s="190" t="s">
        <v>54</v>
      </c>
      <c r="C9" s="177" t="s">
        <v>64</v>
      </c>
      <c r="D9" s="190" t="s">
        <v>54</v>
      </c>
      <c r="E9" s="144" t="s">
        <v>227</v>
      </c>
      <c r="F9" s="161"/>
      <c r="G9" s="161"/>
    </row>
    <row r="10" spans="1:7" x14ac:dyDescent="0.25">
      <c r="A10" s="182">
        <v>2006</v>
      </c>
      <c r="B10" s="191" t="s">
        <v>54</v>
      </c>
      <c r="C10" s="179" t="s">
        <v>64</v>
      </c>
      <c r="D10" s="192" t="s">
        <v>228</v>
      </c>
      <c r="E10" s="193" t="s">
        <v>227</v>
      </c>
      <c r="F10" s="174" t="s">
        <v>229</v>
      </c>
      <c r="G10" s="174"/>
    </row>
    <row r="11" spans="1:7" x14ac:dyDescent="0.25">
      <c r="A11" s="158">
        <v>2030</v>
      </c>
      <c r="B11" s="190" t="s">
        <v>54</v>
      </c>
      <c r="C11" s="177" t="s">
        <v>64</v>
      </c>
      <c r="D11" s="190" t="s">
        <v>65</v>
      </c>
      <c r="E11" s="144" t="s">
        <v>227</v>
      </c>
      <c r="F11" s="161" t="s">
        <v>230</v>
      </c>
      <c r="G11" s="161" t="s">
        <v>231</v>
      </c>
    </row>
    <row r="12" spans="1:7" x14ac:dyDescent="0.25">
      <c r="A12" s="158">
        <v>2170</v>
      </c>
      <c r="B12" s="190" t="s">
        <v>66</v>
      </c>
      <c r="C12" s="177" t="s">
        <v>55</v>
      </c>
      <c r="D12" s="190" t="s">
        <v>67</v>
      </c>
      <c r="E12" s="144" t="s">
        <v>232</v>
      </c>
      <c r="F12" s="161"/>
      <c r="G12" s="161"/>
    </row>
    <row r="13" spans="1:7" x14ac:dyDescent="0.25">
      <c r="A13" s="158">
        <v>2173</v>
      </c>
      <c r="B13" s="190" t="s">
        <v>66</v>
      </c>
      <c r="C13" s="177" t="s">
        <v>55</v>
      </c>
      <c r="D13" s="190" t="s">
        <v>68</v>
      </c>
      <c r="E13" s="144" t="s">
        <v>232</v>
      </c>
      <c r="F13" s="161"/>
      <c r="G13" s="161"/>
    </row>
    <row r="14" spans="1:7" x14ac:dyDescent="0.25">
      <c r="A14" s="158">
        <v>2175</v>
      </c>
      <c r="B14" s="190" t="s">
        <v>66</v>
      </c>
      <c r="C14" s="177" t="s">
        <v>55</v>
      </c>
      <c r="D14" s="190" t="s">
        <v>69</v>
      </c>
      <c r="E14" s="144" t="s">
        <v>232</v>
      </c>
      <c r="F14" s="161"/>
      <c r="G14" s="161"/>
    </row>
    <row r="15" spans="1:7" x14ac:dyDescent="0.25">
      <c r="A15" s="158">
        <v>2168</v>
      </c>
      <c r="B15" s="190" t="s">
        <v>66</v>
      </c>
      <c r="C15" s="177" t="s">
        <v>55</v>
      </c>
      <c r="D15" s="190" t="s">
        <v>70</v>
      </c>
      <c r="E15" s="144" t="s">
        <v>232</v>
      </c>
      <c r="F15" s="161"/>
      <c r="G15" s="161"/>
    </row>
    <row r="16" spans="1:7" x14ac:dyDescent="0.25">
      <c r="A16" s="158">
        <v>2237</v>
      </c>
      <c r="B16" s="190" t="s">
        <v>66</v>
      </c>
      <c r="C16" s="177" t="s">
        <v>55</v>
      </c>
      <c r="D16" s="190" t="s">
        <v>71</v>
      </c>
      <c r="E16" s="144" t="s">
        <v>233</v>
      </c>
      <c r="F16" s="161" t="s">
        <v>220</v>
      </c>
      <c r="G16" s="161" t="s">
        <v>221</v>
      </c>
    </row>
    <row r="17" spans="1:7" x14ac:dyDescent="0.25">
      <c r="A17" s="158">
        <v>2166</v>
      </c>
      <c r="B17" s="190" t="s">
        <v>66</v>
      </c>
      <c r="C17" s="177" t="s">
        <v>55</v>
      </c>
      <c r="D17" s="190" t="s">
        <v>72</v>
      </c>
      <c r="E17" s="144" t="s">
        <v>233</v>
      </c>
      <c r="F17" s="161"/>
      <c r="G17" s="161"/>
    </row>
    <row r="18" spans="1:7" x14ac:dyDescent="0.25">
      <c r="A18" s="158">
        <v>2165</v>
      </c>
      <c r="B18" s="190" t="s">
        <v>66</v>
      </c>
      <c r="C18" s="177" t="s">
        <v>55</v>
      </c>
      <c r="D18" s="190" t="s">
        <v>73</v>
      </c>
      <c r="E18" s="144" t="s">
        <v>233</v>
      </c>
      <c r="F18" s="161"/>
      <c r="G18" s="161"/>
    </row>
    <row r="19" spans="1:7" x14ac:dyDescent="0.25">
      <c r="A19" s="158">
        <v>2011</v>
      </c>
      <c r="B19" s="190" t="s">
        <v>66</v>
      </c>
      <c r="C19" s="177" t="s">
        <v>61</v>
      </c>
      <c r="D19" s="190" t="s">
        <v>74</v>
      </c>
      <c r="E19" s="144" t="s">
        <v>234</v>
      </c>
      <c r="F19" s="161"/>
      <c r="G19" s="161"/>
    </row>
    <row r="20" spans="1:7" x14ac:dyDescent="0.25">
      <c r="A20" s="181">
        <v>2241</v>
      </c>
      <c r="B20" s="186" t="s">
        <v>66</v>
      </c>
      <c r="C20" s="178" t="s">
        <v>61</v>
      </c>
      <c r="D20" s="186" t="s">
        <v>75</v>
      </c>
      <c r="E20" s="187" t="s">
        <v>235</v>
      </c>
      <c r="F20" s="161"/>
      <c r="G20" s="161" t="s">
        <v>220</v>
      </c>
    </row>
    <row r="21" spans="1:7" x14ac:dyDescent="0.25">
      <c r="A21" s="158">
        <v>2174</v>
      </c>
      <c r="B21" s="190" t="s">
        <v>66</v>
      </c>
      <c r="C21" s="177" t="s">
        <v>61</v>
      </c>
      <c r="D21" s="190" t="s">
        <v>76</v>
      </c>
      <c r="E21" s="144" t="s">
        <v>236</v>
      </c>
      <c r="F21" s="161"/>
      <c r="G21" s="161"/>
    </row>
    <row r="22" spans="1:7" x14ac:dyDescent="0.25">
      <c r="A22" s="158">
        <v>2041</v>
      </c>
      <c r="B22" s="190" t="s">
        <v>66</v>
      </c>
      <c r="C22" s="177" t="s">
        <v>64</v>
      </c>
      <c r="D22" s="190" t="s">
        <v>77</v>
      </c>
      <c r="E22" s="144" t="s">
        <v>237</v>
      </c>
      <c r="F22" s="161"/>
      <c r="G22" s="161"/>
    </row>
    <row r="23" spans="1:7" x14ac:dyDescent="0.25">
      <c r="A23" s="182">
        <v>2047</v>
      </c>
      <c r="B23" s="191" t="s">
        <v>66</v>
      </c>
      <c r="C23" s="179" t="s">
        <v>64</v>
      </c>
      <c r="D23" s="192" t="s">
        <v>238</v>
      </c>
      <c r="E23" s="193" t="s">
        <v>237</v>
      </c>
      <c r="F23" s="174" t="s">
        <v>239</v>
      </c>
      <c r="G23" s="174"/>
    </row>
    <row r="24" spans="1:7" x14ac:dyDescent="0.25">
      <c r="A24" s="158">
        <v>2194</v>
      </c>
      <c r="B24" s="190" t="s">
        <v>78</v>
      </c>
      <c r="C24" s="177" t="s">
        <v>55</v>
      </c>
      <c r="D24" s="190" t="s">
        <v>79</v>
      </c>
      <c r="E24" s="144" t="s">
        <v>240</v>
      </c>
      <c r="F24" s="161"/>
      <c r="G24" s="161"/>
    </row>
    <row r="25" spans="1:7" x14ac:dyDescent="0.25">
      <c r="A25" s="158">
        <v>2113</v>
      </c>
      <c r="B25" s="190" t="s">
        <v>78</v>
      </c>
      <c r="C25" s="177" t="s">
        <v>55</v>
      </c>
      <c r="D25" s="190" t="s">
        <v>80</v>
      </c>
      <c r="E25" s="144" t="s">
        <v>241</v>
      </c>
      <c r="F25" s="161"/>
      <c r="G25" s="161"/>
    </row>
    <row r="26" spans="1:7" x14ac:dyDescent="0.25">
      <c r="A26" s="158">
        <v>2114</v>
      </c>
      <c r="B26" s="190" t="s">
        <v>78</v>
      </c>
      <c r="C26" s="177" t="s">
        <v>55</v>
      </c>
      <c r="D26" s="190" t="s">
        <v>81</v>
      </c>
      <c r="E26" s="144" t="s">
        <v>241</v>
      </c>
      <c r="F26" s="161"/>
      <c r="G26" s="161"/>
    </row>
    <row r="27" spans="1:7" x14ac:dyDescent="0.25">
      <c r="A27" s="158">
        <v>2136</v>
      </c>
      <c r="B27" s="190" t="s">
        <v>78</v>
      </c>
      <c r="C27" s="177" t="s">
        <v>55</v>
      </c>
      <c r="D27" s="190" t="s">
        <v>82</v>
      </c>
      <c r="E27" s="144" t="s">
        <v>242</v>
      </c>
      <c r="F27" s="161"/>
      <c r="G27" s="161"/>
    </row>
    <row r="28" spans="1:7" x14ac:dyDescent="0.25">
      <c r="A28" s="158">
        <v>2137</v>
      </c>
      <c r="B28" s="190" t="s">
        <v>78</v>
      </c>
      <c r="C28" s="177" t="s">
        <v>55</v>
      </c>
      <c r="D28" s="190" t="s">
        <v>83</v>
      </c>
      <c r="E28" s="144" t="s">
        <v>242</v>
      </c>
      <c r="F28" s="161"/>
      <c r="G28" s="161"/>
    </row>
    <row r="29" spans="1:7" x14ac:dyDescent="0.25">
      <c r="A29" s="158">
        <v>2218</v>
      </c>
      <c r="B29" s="190" t="s">
        <v>78</v>
      </c>
      <c r="C29" s="177" t="s">
        <v>61</v>
      </c>
      <c r="D29" s="190" t="s">
        <v>84</v>
      </c>
      <c r="E29" s="144" t="s">
        <v>243</v>
      </c>
      <c r="F29" s="161"/>
      <c r="G29" s="161"/>
    </row>
    <row r="30" spans="1:7" x14ac:dyDescent="0.25">
      <c r="A30" s="158">
        <v>2215</v>
      </c>
      <c r="B30" s="190" t="s">
        <v>78</v>
      </c>
      <c r="C30" s="177" t="s">
        <v>61</v>
      </c>
      <c r="D30" s="190" t="s">
        <v>85</v>
      </c>
      <c r="E30" s="144" t="s">
        <v>244</v>
      </c>
      <c r="F30" s="161"/>
      <c r="G30" s="161"/>
    </row>
    <row r="31" spans="1:7" x14ac:dyDescent="0.25">
      <c r="A31" s="158">
        <v>2231</v>
      </c>
      <c r="B31" s="190" t="s">
        <v>78</v>
      </c>
      <c r="C31" s="177" t="s">
        <v>61</v>
      </c>
      <c r="D31" s="190" t="s">
        <v>86</v>
      </c>
      <c r="E31" s="144" t="s">
        <v>245</v>
      </c>
      <c r="F31" s="161" t="s">
        <v>220</v>
      </c>
      <c r="G31" s="161"/>
    </row>
    <row r="32" spans="1:7" x14ac:dyDescent="0.25">
      <c r="A32" s="182">
        <v>2015</v>
      </c>
      <c r="B32" s="191" t="s">
        <v>78</v>
      </c>
      <c r="C32" s="179" t="s">
        <v>61</v>
      </c>
      <c r="D32" s="192" t="s">
        <v>246</v>
      </c>
      <c r="E32" s="193" t="s">
        <v>247</v>
      </c>
      <c r="F32" s="174"/>
      <c r="G32" s="174"/>
    </row>
    <row r="33" spans="1:7" x14ac:dyDescent="0.25">
      <c r="A33" s="158">
        <v>2232</v>
      </c>
      <c r="B33" s="190" t="s">
        <v>78</v>
      </c>
      <c r="C33" s="177" t="s">
        <v>61</v>
      </c>
      <c r="D33" s="190" t="s">
        <v>87</v>
      </c>
      <c r="E33" s="144" t="s">
        <v>247</v>
      </c>
      <c r="F33" s="161" t="s">
        <v>220</v>
      </c>
      <c r="G33" s="161"/>
    </row>
    <row r="34" spans="1:7" x14ac:dyDescent="0.25">
      <c r="A34" s="182">
        <v>2053</v>
      </c>
      <c r="B34" s="191" t="s">
        <v>78</v>
      </c>
      <c r="C34" s="179" t="s">
        <v>61</v>
      </c>
      <c r="D34" s="192" t="s">
        <v>248</v>
      </c>
      <c r="E34" s="193" t="s">
        <v>245</v>
      </c>
      <c r="F34" s="174" t="s">
        <v>249</v>
      </c>
      <c r="G34" s="174"/>
    </row>
    <row r="35" spans="1:7" x14ac:dyDescent="0.25">
      <c r="A35" s="158">
        <v>2057</v>
      </c>
      <c r="B35" s="190" t="s">
        <v>78</v>
      </c>
      <c r="C35" s="177" t="s">
        <v>61</v>
      </c>
      <c r="D35" s="190" t="s">
        <v>88</v>
      </c>
      <c r="E35" s="144" t="s">
        <v>250</v>
      </c>
      <c r="F35" s="161"/>
      <c r="G35" s="161"/>
    </row>
    <row r="36" spans="1:7" x14ac:dyDescent="0.25">
      <c r="A36" s="158">
        <v>2069</v>
      </c>
      <c r="B36" s="190" t="s">
        <v>78</v>
      </c>
      <c r="C36" s="177" t="s">
        <v>61</v>
      </c>
      <c r="D36" s="190" t="s">
        <v>89</v>
      </c>
      <c r="E36" s="144" t="s">
        <v>251</v>
      </c>
      <c r="F36" s="161"/>
      <c r="G36" s="161"/>
    </row>
    <row r="37" spans="1:7" x14ac:dyDescent="0.25">
      <c r="A37" s="158">
        <v>2070</v>
      </c>
      <c r="B37" s="190" t="s">
        <v>78</v>
      </c>
      <c r="C37" s="177" t="s">
        <v>61</v>
      </c>
      <c r="D37" s="190" t="s">
        <v>90</v>
      </c>
      <c r="E37" s="144" t="s">
        <v>252</v>
      </c>
      <c r="F37" s="161"/>
      <c r="G37" s="161"/>
    </row>
    <row r="38" spans="1:7" x14ac:dyDescent="0.25">
      <c r="A38" s="158">
        <v>2042</v>
      </c>
      <c r="B38" s="190" t="s">
        <v>78</v>
      </c>
      <c r="C38" s="177" t="s">
        <v>61</v>
      </c>
      <c r="D38" s="190" t="s">
        <v>91</v>
      </c>
      <c r="E38" s="144" t="s">
        <v>253</v>
      </c>
      <c r="F38" s="161"/>
      <c r="G38" s="161"/>
    </row>
    <row r="39" spans="1:7" x14ac:dyDescent="0.25">
      <c r="A39" s="158">
        <v>2208</v>
      </c>
      <c r="B39" s="190" t="s">
        <v>92</v>
      </c>
      <c r="C39" s="177" t="s">
        <v>55</v>
      </c>
      <c r="D39" s="190" t="s">
        <v>93</v>
      </c>
      <c r="E39" s="144" t="s">
        <v>233</v>
      </c>
      <c r="F39" s="161"/>
      <c r="G39" s="161"/>
    </row>
    <row r="40" spans="1:7" x14ac:dyDescent="0.25">
      <c r="A40" s="158">
        <v>2045</v>
      </c>
      <c r="B40" s="190" t="s">
        <v>92</v>
      </c>
      <c r="C40" s="177" t="s">
        <v>64</v>
      </c>
      <c r="D40" s="190" t="s">
        <v>94</v>
      </c>
      <c r="E40" s="144" t="s">
        <v>254</v>
      </c>
      <c r="F40" s="161"/>
      <c r="G40" s="161"/>
    </row>
    <row r="41" spans="1:7" x14ac:dyDescent="0.25">
      <c r="A41" s="158">
        <v>2219</v>
      </c>
      <c r="B41" s="190" t="s">
        <v>95</v>
      </c>
      <c r="C41" s="177" t="s">
        <v>55</v>
      </c>
      <c r="D41" s="190" t="s">
        <v>96</v>
      </c>
      <c r="E41" s="144" t="s">
        <v>255</v>
      </c>
      <c r="F41" s="161" t="s">
        <v>220</v>
      </c>
      <c r="G41" s="161" t="s">
        <v>221</v>
      </c>
    </row>
    <row r="42" spans="1:7" x14ac:dyDescent="0.25">
      <c r="A42" s="158">
        <v>2124</v>
      </c>
      <c r="B42" s="190" t="s">
        <v>95</v>
      </c>
      <c r="C42" s="177" t="s">
        <v>55</v>
      </c>
      <c r="D42" s="190" t="s">
        <v>97</v>
      </c>
      <c r="E42" s="144" t="s">
        <v>255</v>
      </c>
      <c r="F42" s="161"/>
      <c r="G42" s="161"/>
    </row>
    <row r="43" spans="1:7" x14ac:dyDescent="0.25">
      <c r="A43" s="158">
        <v>2159</v>
      </c>
      <c r="B43" s="190" t="s">
        <v>95</v>
      </c>
      <c r="C43" s="177" t="s">
        <v>61</v>
      </c>
      <c r="D43" s="190" t="s">
        <v>98</v>
      </c>
      <c r="E43" s="144" t="s">
        <v>256</v>
      </c>
      <c r="F43" s="161"/>
      <c r="G43" s="161"/>
    </row>
    <row r="44" spans="1:7" x14ac:dyDescent="0.25">
      <c r="A44" s="158">
        <v>2020</v>
      </c>
      <c r="B44" s="190" t="s">
        <v>95</v>
      </c>
      <c r="C44" s="177" t="s">
        <v>61</v>
      </c>
      <c r="D44" s="190" t="s">
        <v>99</v>
      </c>
      <c r="E44" s="144" t="s">
        <v>257</v>
      </c>
      <c r="F44" s="161"/>
      <c r="G44" s="161"/>
    </row>
    <row r="45" spans="1:7" x14ac:dyDescent="0.25">
      <c r="A45" s="158">
        <v>2177</v>
      </c>
      <c r="B45" s="190" t="s">
        <v>95</v>
      </c>
      <c r="C45" s="177" t="s">
        <v>64</v>
      </c>
      <c r="D45" s="190" t="s">
        <v>100</v>
      </c>
      <c r="E45" s="144" t="s">
        <v>258</v>
      </c>
      <c r="F45" s="161" t="s">
        <v>259</v>
      </c>
      <c r="G45" s="161" t="s">
        <v>260</v>
      </c>
    </row>
    <row r="46" spans="1:7" x14ac:dyDescent="0.25">
      <c r="A46" s="182">
        <v>2187</v>
      </c>
      <c r="B46" s="191" t="s">
        <v>95</v>
      </c>
      <c r="C46" s="179" t="s">
        <v>64</v>
      </c>
      <c r="D46" s="192" t="s">
        <v>100</v>
      </c>
      <c r="E46" s="193" t="s">
        <v>258</v>
      </c>
      <c r="F46" s="174" t="s">
        <v>229</v>
      </c>
      <c r="G46" s="174"/>
    </row>
    <row r="47" spans="1:7" x14ac:dyDescent="0.25">
      <c r="A47" s="158">
        <v>2217</v>
      </c>
      <c r="B47" s="190" t="s">
        <v>95</v>
      </c>
      <c r="C47" s="177" t="s">
        <v>64</v>
      </c>
      <c r="D47" s="190" t="s">
        <v>100</v>
      </c>
      <c r="E47" s="144" t="s">
        <v>258</v>
      </c>
      <c r="F47" s="161" t="s">
        <v>221</v>
      </c>
      <c r="G47" s="161" t="s">
        <v>261</v>
      </c>
    </row>
    <row r="48" spans="1:7" x14ac:dyDescent="0.25">
      <c r="A48" s="158">
        <v>2146</v>
      </c>
      <c r="B48" s="190" t="s">
        <v>101</v>
      </c>
      <c r="C48" s="177" t="s">
        <v>55</v>
      </c>
      <c r="D48" s="190" t="s">
        <v>102</v>
      </c>
      <c r="E48" s="144" t="s">
        <v>262</v>
      </c>
      <c r="F48" s="161"/>
      <c r="G48" s="161"/>
    </row>
    <row r="49" spans="1:7" x14ac:dyDescent="0.25">
      <c r="A49" s="181">
        <v>2244</v>
      </c>
      <c r="B49" s="186" t="s">
        <v>101</v>
      </c>
      <c r="C49" s="178" t="s">
        <v>61</v>
      </c>
      <c r="D49" s="186" t="s">
        <v>103</v>
      </c>
      <c r="E49" s="187" t="s">
        <v>263</v>
      </c>
      <c r="F49" s="161"/>
      <c r="G49" s="161" t="s">
        <v>220</v>
      </c>
    </row>
    <row r="50" spans="1:7" x14ac:dyDescent="0.25">
      <c r="A50" s="158">
        <v>470</v>
      </c>
      <c r="B50" s="190" t="s">
        <v>101</v>
      </c>
      <c r="C50" s="177" t="s">
        <v>64</v>
      </c>
      <c r="D50" s="190" t="s">
        <v>101</v>
      </c>
      <c r="E50" s="144" t="s">
        <v>264</v>
      </c>
      <c r="F50" s="161"/>
      <c r="G50" s="161"/>
    </row>
    <row r="51" spans="1:7" x14ac:dyDescent="0.25">
      <c r="A51" s="182">
        <v>472</v>
      </c>
      <c r="B51" s="191" t="s">
        <v>101</v>
      </c>
      <c r="C51" s="179" t="s">
        <v>64</v>
      </c>
      <c r="D51" s="192" t="s">
        <v>265</v>
      </c>
      <c r="E51" s="193" t="s">
        <v>264</v>
      </c>
      <c r="F51" s="174" t="s">
        <v>229</v>
      </c>
      <c r="G51" s="174"/>
    </row>
    <row r="52" spans="1:7" x14ac:dyDescent="0.25">
      <c r="A52" s="158">
        <v>471</v>
      </c>
      <c r="B52" s="190" t="s">
        <v>101</v>
      </c>
      <c r="C52" s="177" t="s">
        <v>64</v>
      </c>
      <c r="D52" s="190" t="s">
        <v>104</v>
      </c>
      <c r="E52" s="144" t="s">
        <v>264</v>
      </c>
      <c r="F52" s="161"/>
      <c r="G52" s="161"/>
    </row>
    <row r="53" spans="1:7" x14ac:dyDescent="0.25">
      <c r="A53" s="158">
        <v>2223</v>
      </c>
      <c r="B53" s="190" t="s">
        <v>105</v>
      </c>
      <c r="C53" s="177" t="s">
        <v>55</v>
      </c>
      <c r="D53" s="190" t="s">
        <v>115</v>
      </c>
      <c r="E53" s="144" t="s">
        <v>266</v>
      </c>
      <c r="F53" s="161" t="s">
        <v>220</v>
      </c>
      <c r="G53" s="161" t="s">
        <v>221</v>
      </c>
    </row>
    <row r="54" spans="1:7" x14ac:dyDescent="0.25">
      <c r="A54" s="158">
        <v>2226</v>
      </c>
      <c r="B54" s="190" t="s">
        <v>105</v>
      </c>
      <c r="C54" s="177" t="s">
        <v>55</v>
      </c>
      <c r="D54" s="190" t="s">
        <v>117</v>
      </c>
      <c r="E54" s="144" t="s">
        <v>222</v>
      </c>
      <c r="F54" s="161" t="s">
        <v>220</v>
      </c>
      <c r="G54" s="161" t="s">
        <v>221</v>
      </c>
    </row>
    <row r="55" spans="1:7" x14ac:dyDescent="0.25">
      <c r="A55" s="158">
        <v>2179</v>
      </c>
      <c r="B55" s="190" t="s">
        <v>105</v>
      </c>
      <c r="C55" s="177" t="s">
        <v>55</v>
      </c>
      <c r="D55" s="190" t="s">
        <v>106</v>
      </c>
      <c r="E55" s="144" t="s">
        <v>267</v>
      </c>
      <c r="F55" s="161"/>
      <c r="G55" s="161"/>
    </row>
    <row r="56" spans="1:7" x14ac:dyDescent="0.25">
      <c r="A56" s="158">
        <v>2140</v>
      </c>
      <c r="B56" s="190" t="s">
        <v>105</v>
      </c>
      <c r="C56" s="177" t="s">
        <v>55</v>
      </c>
      <c r="D56" s="190" t="s">
        <v>107</v>
      </c>
      <c r="E56" s="144" t="s">
        <v>266</v>
      </c>
      <c r="F56" s="161"/>
      <c r="G56" s="161"/>
    </row>
    <row r="57" spans="1:7" x14ac:dyDescent="0.25">
      <c r="A57" s="158">
        <v>2222</v>
      </c>
      <c r="B57" s="190" t="s">
        <v>105</v>
      </c>
      <c r="C57" s="177" t="s">
        <v>55</v>
      </c>
      <c r="D57" s="190" t="s">
        <v>108</v>
      </c>
      <c r="E57" s="144" t="s">
        <v>266</v>
      </c>
      <c r="F57" s="161" t="s">
        <v>220</v>
      </c>
      <c r="G57" s="161" t="s">
        <v>221</v>
      </c>
    </row>
    <row r="58" spans="1:7" x14ac:dyDescent="0.25">
      <c r="A58" s="182">
        <v>2087</v>
      </c>
      <c r="B58" s="191" t="s">
        <v>105</v>
      </c>
      <c r="C58" s="179" t="s">
        <v>55</v>
      </c>
      <c r="D58" s="192" t="s">
        <v>126</v>
      </c>
      <c r="E58" s="193" t="s">
        <v>266</v>
      </c>
      <c r="F58" s="174" t="s">
        <v>219</v>
      </c>
      <c r="G58" s="174"/>
    </row>
    <row r="59" spans="1:7" x14ac:dyDescent="0.25">
      <c r="A59" s="158">
        <v>2211</v>
      </c>
      <c r="B59" s="190" t="s">
        <v>105</v>
      </c>
      <c r="C59" s="177" t="s">
        <v>55</v>
      </c>
      <c r="D59" s="190" t="s">
        <v>109</v>
      </c>
      <c r="E59" s="144" t="s">
        <v>266</v>
      </c>
      <c r="F59" s="161" t="s">
        <v>221</v>
      </c>
      <c r="G59" s="161"/>
    </row>
    <row r="60" spans="1:7" x14ac:dyDescent="0.25">
      <c r="A60" s="158">
        <v>2188</v>
      </c>
      <c r="B60" s="190" t="s">
        <v>105</v>
      </c>
      <c r="C60" s="177" t="s">
        <v>55</v>
      </c>
      <c r="D60" s="190" t="s">
        <v>110</v>
      </c>
      <c r="E60" s="144" t="s">
        <v>268</v>
      </c>
      <c r="F60" s="161"/>
      <c r="G60" s="161"/>
    </row>
    <row r="61" spans="1:7" x14ac:dyDescent="0.25">
      <c r="A61" s="158">
        <v>2221</v>
      </c>
      <c r="B61" s="190" t="s">
        <v>105</v>
      </c>
      <c r="C61" s="177" t="s">
        <v>55</v>
      </c>
      <c r="D61" s="190" t="s">
        <v>111</v>
      </c>
      <c r="E61" s="144" t="s">
        <v>267</v>
      </c>
      <c r="F61" s="161" t="s">
        <v>220</v>
      </c>
      <c r="G61" s="161" t="s">
        <v>221</v>
      </c>
    </row>
    <row r="62" spans="1:7" x14ac:dyDescent="0.25">
      <c r="A62" s="158">
        <v>2022</v>
      </c>
      <c r="B62" s="190" t="s">
        <v>105</v>
      </c>
      <c r="C62" s="177" t="s">
        <v>55</v>
      </c>
      <c r="D62" s="190" t="s">
        <v>112</v>
      </c>
      <c r="E62" s="144" t="s">
        <v>267</v>
      </c>
      <c r="F62" s="161" t="s">
        <v>218</v>
      </c>
      <c r="G62" s="161" t="s">
        <v>219</v>
      </c>
    </row>
    <row r="63" spans="1:7" x14ac:dyDescent="0.25">
      <c r="A63" s="158">
        <v>2023</v>
      </c>
      <c r="B63" s="190" t="s">
        <v>105</v>
      </c>
      <c r="C63" s="177" t="s">
        <v>55</v>
      </c>
      <c r="D63" s="190" t="s">
        <v>112</v>
      </c>
      <c r="E63" s="144" t="s">
        <v>222</v>
      </c>
      <c r="F63" s="161" t="s">
        <v>218</v>
      </c>
      <c r="G63" s="161" t="s">
        <v>219</v>
      </c>
    </row>
    <row r="64" spans="1:7" x14ac:dyDescent="0.25">
      <c r="A64" s="158">
        <v>2210</v>
      </c>
      <c r="B64" s="190" t="s">
        <v>105</v>
      </c>
      <c r="C64" s="177" t="s">
        <v>55</v>
      </c>
      <c r="D64" s="190" t="s">
        <v>113</v>
      </c>
      <c r="E64" s="144" t="s">
        <v>266</v>
      </c>
      <c r="F64" s="161" t="s">
        <v>221</v>
      </c>
      <c r="G64" s="161"/>
    </row>
    <row r="65" spans="1:7" x14ac:dyDescent="0.25">
      <c r="A65" s="158">
        <v>2189</v>
      </c>
      <c r="B65" s="190" t="s">
        <v>105</v>
      </c>
      <c r="C65" s="177" t="s">
        <v>55</v>
      </c>
      <c r="D65" s="190" t="s">
        <v>114</v>
      </c>
      <c r="E65" s="144" t="s">
        <v>266</v>
      </c>
      <c r="F65" s="161" t="s">
        <v>218</v>
      </c>
      <c r="G65" s="161"/>
    </row>
    <row r="66" spans="1:7" x14ac:dyDescent="0.25">
      <c r="A66" s="158">
        <v>2193</v>
      </c>
      <c r="B66" s="190" t="s">
        <v>105</v>
      </c>
      <c r="C66" s="177" t="s">
        <v>55</v>
      </c>
      <c r="D66" s="190" t="s">
        <v>116</v>
      </c>
      <c r="E66" s="144" t="s">
        <v>268</v>
      </c>
      <c r="F66" s="161"/>
      <c r="G66" s="161"/>
    </row>
    <row r="67" spans="1:7" x14ac:dyDescent="0.25">
      <c r="A67" s="158">
        <v>2091</v>
      </c>
      <c r="B67" s="190" t="s">
        <v>105</v>
      </c>
      <c r="C67" s="177" t="s">
        <v>55</v>
      </c>
      <c r="D67" s="190" t="s">
        <v>118</v>
      </c>
      <c r="E67" s="144" t="s">
        <v>266</v>
      </c>
      <c r="F67" s="161" t="s">
        <v>218</v>
      </c>
      <c r="G67" s="161" t="s">
        <v>219</v>
      </c>
    </row>
    <row r="68" spans="1:7" x14ac:dyDescent="0.25">
      <c r="A68" s="158">
        <v>2224</v>
      </c>
      <c r="B68" s="190" t="s">
        <v>105</v>
      </c>
      <c r="C68" s="177" t="s">
        <v>55</v>
      </c>
      <c r="D68" s="190" t="s">
        <v>119</v>
      </c>
      <c r="E68" s="144" t="s">
        <v>266</v>
      </c>
      <c r="F68" s="161" t="s">
        <v>220</v>
      </c>
      <c r="G68" s="161" t="s">
        <v>221</v>
      </c>
    </row>
    <row r="69" spans="1:7" x14ac:dyDescent="0.25">
      <c r="A69" s="158">
        <v>2092</v>
      </c>
      <c r="B69" s="190" t="s">
        <v>105</v>
      </c>
      <c r="C69" s="177" t="s">
        <v>55</v>
      </c>
      <c r="D69" s="190" t="s">
        <v>120</v>
      </c>
      <c r="E69" s="144" t="s">
        <v>268</v>
      </c>
      <c r="F69" s="161"/>
      <c r="G69" s="161"/>
    </row>
    <row r="70" spans="1:7" x14ac:dyDescent="0.25">
      <c r="A70" s="158">
        <v>2094</v>
      </c>
      <c r="B70" s="190" t="s">
        <v>105</v>
      </c>
      <c r="C70" s="177" t="s">
        <v>55</v>
      </c>
      <c r="D70" s="190" t="s">
        <v>121</v>
      </c>
      <c r="E70" s="144" t="s">
        <v>266</v>
      </c>
      <c r="F70" s="161"/>
      <c r="G70" s="161"/>
    </row>
    <row r="71" spans="1:7" x14ac:dyDescent="0.25">
      <c r="A71" s="158">
        <v>2178</v>
      </c>
      <c r="B71" s="190" t="s">
        <v>105</v>
      </c>
      <c r="C71" s="177" t="s">
        <v>55</v>
      </c>
      <c r="D71" s="190" t="s">
        <v>122</v>
      </c>
      <c r="E71" s="144" t="s">
        <v>268</v>
      </c>
      <c r="F71" s="161"/>
      <c r="G71" s="161"/>
    </row>
    <row r="72" spans="1:7" x14ac:dyDescent="0.25">
      <c r="A72" s="158">
        <v>2055</v>
      </c>
      <c r="B72" s="190" t="s">
        <v>105</v>
      </c>
      <c r="C72" s="177" t="s">
        <v>55</v>
      </c>
      <c r="D72" s="190" t="s">
        <v>123</v>
      </c>
      <c r="E72" s="144" t="s">
        <v>266</v>
      </c>
      <c r="F72" s="161"/>
      <c r="G72" s="161"/>
    </row>
    <row r="73" spans="1:7" x14ac:dyDescent="0.25">
      <c r="A73" s="158">
        <v>2234</v>
      </c>
      <c r="B73" s="190" t="s">
        <v>105</v>
      </c>
      <c r="C73" s="177" t="s">
        <v>61</v>
      </c>
      <c r="D73" s="190" t="s">
        <v>124</v>
      </c>
      <c r="E73" s="144" t="s">
        <v>269</v>
      </c>
      <c r="F73" s="161" t="s">
        <v>220</v>
      </c>
      <c r="G73" s="161"/>
    </row>
    <row r="74" spans="1:7" x14ac:dyDescent="0.25">
      <c r="A74" s="158">
        <v>2024</v>
      </c>
      <c r="B74" s="190" t="s">
        <v>105</v>
      </c>
      <c r="C74" s="177" t="s">
        <v>61</v>
      </c>
      <c r="D74" s="190" t="s">
        <v>125</v>
      </c>
      <c r="E74" s="144" t="s">
        <v>270</v>
      </c>
      <c r="F74" s="161"/>
      <c r="G74" s="161"/>
    </row>
    <row r="75" spans="1:7" x14ac:dyDescent="0.25">
      <c r="A75" s="158">
        <v>2236</v>
      </c>
      <c r="B75" s="190" t="s">
        <v>105</v>
      </c>
      <c r="C75" s="177" t="s">
        <v>61</v>
      </c>
      <c r="D75" s="190" t="s">
        <v>107</v>
      </c>
      <c r="E75" s="144" t="s">
        <v>271</v>
      </c>
      <c r="F75" s="161" t="s">
        <v>220</v>
      </c>
      <c r="G75" s="161"/>
    </row>
    <row r="76" spans="1:7" x14ac:dyDescent="0.25">
      <c r="A76" s="158">
        <v>2025</v>
      </c>
      <c r="B76" s="190" t="s">
        <v>105</v>
      </c>
      <c r="C76" s="177" t="s">
        <v>61</v>
      </c>
      <c r="D76" s="190" t="s">
        <v>126</v>
      </c>
      <c r="E76" s="144" t="s">
        <v>272</v>
      </c>
      <c r="F76" s="161"/>
      <c r="G76" s="161"/>
    </row>
    <row r="77" spans="1:7" x14ac:dyDescent="0.25">
      <c r="A77" s="158">
        <v>2026</v>
      </c>
      <c r="B77" s="190" t="s">
        <v>105</v>
      </c>
      <c r="C77" s="177" t="s">
        <v>61</v>
      </c>
      <c r="D77" s="190" t="s">
        <v>111</v>
      </c>
      <c r="E77" s="144" t="s">
        <v>273</v>
      </c>
      <c r="F77" s="161"/>
      <c r="G77" s="161"/>
    </row>
    <row r="78" spans="1:7" x14ac:dyDescent="0.25">
      <c r="A78" s="182">
        <v>2216</v>
      </c>
      <c r="B78" s="191" t="s">
        <v>105</v>
      </c>
      <c r="C78" s="179" t="s">
        <v>61</v>
      </c>
      <c r="D78" s="192" t="s">
        <v>274</v>
      </c>
      <c r="E78" s="193" t="s">
        <v>275</v>
      </c>
      <c r="F78" s="174" t="s">
        <v>249</v>
      </c>
      <c r="G78" s="174"/>
    </row>
    <row r="79" spans="1:7" x14ac:dyDescent="0.25">
      <c r="A79" s="158">
        <v>2027</v>
      </c>
      <c r="B79" s="190" t="s">
        <v>105</v>
      </c>
      <c r="C79" s="177" t="s">
        <v>61</v>
      </c>
      <c r="D79" s="190" t="s">
        <v>127</v>
      </c>
      <c r="E79" s="144" t="s">
        <v>276</v>
      </c>
      <c r="F79" s="161"/>
      <c r="G79" s="161"/>
    </row>
    <row r="80" spans="1:7" x14ac:dyDescent="0.25">
      <c r="A80" s="158">
        <v>2202</v>
      </c>
      <c r="B80" s="190" t="s">
        <v>105</v>
      </c>
      <c r="C80" s="177" t="s">
        <v>61</v>
      </c>
      <c r="D80" s="190" t="s">
        <v>128</v>
      </c>
      <c r="E80" s="144" t="s">
        <v>277</v>
      </c>
      <c r="F80" s="161"/>
      <c r="G80" s="161"/>
    </row>
    <row r="81" spans="1:7" x14ac:dyDescent="0.25">
      <c r="A81" s="158">
        <v>2031</v>
      </c>
      <c r="B81" s="190" t="s">
        <v>105</v>
      </c>
      <c r="C81" s="177" t="s">
        <v>61</v>
      </c>
      <c r="D81" s="190" t="s">
        <v>118</v>
      </c>
      <c r="E81" s="144" t="s">
        <v>278</v>
      </c>
      <c r="F81" s="161"/>
      <c r="G81" s="161"/>
    </row>
    <row r="82" spans="1:7" x14ac:dyDescent="0.25">
      <c r="A82" s="180">
        <v>2134</v>
      </c>
      <c r="B82" s="191" t="s">
        <v>105</v>
      </c>
      <c r="C82" s="183" t="s">
        <v>61</v>
      </c>
      <c r="D82" s="169" t="s">
        <v>120</v>
      </c>
      <c r="E82" s="193" t="s">
        <v>269</v>
      </c>
      <c r="F82" s="174" t="s">
        <v>249</v>
      </c>
      <c r="G82" s="174"/>
    </row>
    <row r="83" spans="1:7" x14ac:dyDescent="0.25">
      <c r="A83" s="158">
        <v>2033</v>
      </c>
      <c r="B83" s="190" t="s">
        <v>105</v>
      </c>
      <c r="C83" s="177" t="s">
        <v>61</v>
      </c>
      <c r="D83" s="190" t="s">
        <v>129</v>
      </c>
      <c r="E83" s="144" t="s">
        <v>279</v>
      </c>
      <c r="F83" s="161"/>
      <c r="G83" s="161"/>
    </row>
    <row r="84" spans="1:7" x14ac:dyDescent="0.25">
      <c r="A84" s="158">
        <v>2034</v>
      </c>
      <c r="B84" s="190" t="s">
        <v>105</v>
      </c>
      <c r="C84" s="177" t="s">
        <v>61</v>
      </c>
      <c r="D84" s="190" t="s">
        <v>121</v>
      </c>
      <c r="E84" s="144" t="s">
        <v>280</v>
      </c>
      <c r="F84" s="161"/>
      <c r="G84" s="161"/>
    </row>
    <row r="85" spans="1:7" x14ac:dyDescent="0.25">
      <c r="A85" s="158">
        <v>2035</v>
      </c>
      <c r="B85" s="190" t="s">
        <v>105</v>
      </c>
      <c r="C85" s="177" t="s">
        <v>61</v>
      </c>
      <c r="D85" s="190" t="s">
        <v>122</v>
      </c>
      <c r="E85" s="144" t="s">
        <v>281</v>
      </c>
      <c r="F85" s="161"/>
      <c r="G85" s="161"/>
    </row>
    <row r="86" spans="1:7" x14ac:dyDescent="0.25">
      <c r="A86" s="158">
        <v>2036</v>
      </c>
      <c r="B86" s="190" t="s">
        <v>105</v>
      </c>
      <c r="C86" s="177" t="s">
        <v>61</v>
      </c>
      <c r="D86" s="190" t="s">
        <v>123</v>
      </c>
      <c r="E86" s="144" t="s">
        <v>282</v>
      </c>
      <c r="F86" s="161"/>
      <c r="G86" s="161"/>
    </row>
    <row r="87" spans="1:7" x14ac:dyDescent="0.25">
      <c r="A87" s="158">
        <v>2086</v>
      </c>
      <c r="B87" s="190" t="s">
        <v>130</v>
      </c>
      <c r="C87" s="177" t="s">
        <v>55</v>
      </c>
      <c r="D87" s="190" t="s">
        <v>131</v>
      </c>
      <c r="E87" s="144" t="s">
        <v>283</v>
      </c>
      <c r="F87" s="161"/>
      <c r="G87" s="161"/>
    </row>
    <row r="88" spans="1:7" x14ac:dyDescent="0.25">
      <c r="A88" s="158">
        <v>2102</v>
      </c>
      <c r="B88" s="190" t="s">
        <v>130</v>
      </c>
      <c r="C88" s="177" t="s">
        <v>55</v>
      </c>
      <c r="D88" s="190" t="s">
        <v>132</v>
      </c>
      <c r="E88" s="144" t="s">
        <v>284</v>
      </c>
      <c r="F88" s="161"/>
      <c r="G88" s="161"/>
    </row>
    <row r="89" spans="1:7" x14ac:dyDescent="0.25">
      <c r="A89" s="158">
        <v>2010</v>
      </c>
      <c r="B89" s="190" t="s">
        <v>130</v>
      </c>
      <c r="C89" s="177" t="s">
        <v>61</v>
      </c>
      <c r="D89" s="190" t="s">
        <v>131</v>
      </c>
      <c r="E89" s="144" t="s">
        <v>285</v>
      </c>
      <c r="F89" s="161"/>
      <c r="G89" s="161"/>
    </row>
    <row r="90" spans="1:7" x14ac:dyDescent="0.25">
      <c r="A90" s="158">
        <v>2158</v>
      </c>
      <c r="B90" s="190" t="s">
        <v>130</v>
      </c>
      <c r="C90" s="177" t="s">
        <v>61</v>
      </c>
      <c r="D90" s="190" t="s">
        <v>132</v>
      </c>
      <c r="E90" s="144" t="s">
        <v>286</v>
      </c>
      <c r="F90" s="161" t="s">
        <v>221</v>
      </c>
      <c r="G90" s="161"/>
    </row>
    <row r="91" spans="1:7" x14ac:dyDescent="0.25">
      <c r="A91" s="158">
        <v>2176</v>
      </c>
      <c r="B91" s="190" t="s">
        <v>133</v>
      </c>
      <c r="C91" s="177" t="s">
        <v>55</v>
      </c>
      <c r="D91" s="190" t="s">
        <v>134</v>
      </c>
      <c r="E91" s="144" t="s">
        <v>287</v>
      </c>
      <c r="F91" s="161"/>
      <c r="G91" s="161"/>
    </row>
    <row r="92" spans="1:7" x14ac:dyDescent="0.25">
      <c r="A92" s="158">
        <v>2209</v>
      </c>
      <c r="B92" s="190" t="s">
        <v>133</v>
      </c>
      <c r="C92" s="177" t="s">
        <v>55</v>
      </c>
      <c r="D92" s="190" t="s">
        <v>135</v>
      </c>
      <c r="E92" s="144" t="s">
        <v>233</v>
      </c>
      <c r="F92" s="161"/>
      <c r="G92" s="161"/>
    </row>
    <row r="93" spans="1:7" x14ac:dyDescent="0.25">
      <c r="A93" s="158">
        <v>2172</v>
      </c>
      <c r="B93" s="190" t="s">
        <v>133</v>
      </c>
      <c r="C93" s="177" t="s">
        <v>55</v>
      </c>
      <c r="D93" s="190" t="s">
        <v>136</v>
      </c>
      <c r="E93" s="144" t="s">
        <v>288</v>
      </c>
      <c r="F93" s="161"/>
      <c r="G93" s="161"/>
    </row>
    <row r="94" spans="1:7" x14ac:dyDescent="0.25">
      <c r="A94" s="158">
        <v>2233</v>
      </c>
      <c r="B94" s="190" t="s">
        <v>133</v>
      </c>
      <c r="C94" s="177" t="s">
        <v>55</v>
      </c>
      <c r="D94" s="190" t="s">
        <v>137</v>
      </c>
      <c r="E94" s="144" t="s">
        <v>288</v>
      </c>
      <c r="F94" s="161" t="s">
        <v>220</v>
      </c>
      <c r="G94" s="161" t="s">
        <v>221</v>
      </c>
    </row>
    <row r="95" spans="1:7" x14ac:dyDescent="0.25">
      <c r="A95" s="158">
        <v>2171</v>
      </c>
      <c r="B95" s="190" t="s">
        <v>133</v>
      </c>
      <c r="C95" s="177" t="s">
        <v>55</v>
      </c>
      <c r="D95" s="190" t="s">
        <v>138</v>
      </c>
      <c r="E95" s="144" t="s">
        <v>288</v>
      </c>
      <c r="F95" s="161"/>
      <c r="G95" s="161"/>
    </row>
    <row r="96" spans="1:7" x14ac:dyDescent="0.25">
      <c r="A96" s="158">
        <v>2169</v>
      </c>
      <c r="B96" s="190" t="s">
        <v>133</v>
      </c>
      <c r="C96" s="177" t="s">
        <v>55</v>
      </c>
      <c r="D96" s="190" t="s">
        <v>139</v>
      </c>
      <c r="E96" s="144" t="s">
        <v>287</v>
      </c>
      <c r="F96" s="161"/>
      <c r="G96" s="161"/>
    </row>
    <row r="97" spans="1:7" x14ac:dyDescent="0.25">
      <c r="A97" s="158">
        <v>2153</v>
      </c>
      <c r="B97" s="190" t="s">
        <v>133</v>
      </c>
      <c r="C97" s="177" t="s">
        <v>61</v>
      </c>
      <c r="D97" s="190" t="s">
        <v>140</v>
      </c>
      <c r="E97" s="144" t="s">
        <v>289</v>
      </c>
      <c r="F97" s="161"/>
      <c r="G97" s="161"/>
    </row>
    <row r="98" spans="1:7" x14ac:dyDescent="0.25">
      <c r="A98" s="158">
        <v>2073</v>
      </c>
      <c r="B98" s="190" t="s">
        <v>141</v>
      </c>
      <c r="C98" s="177" t="s">
        <v>55</v>
      </c>
      <c r="D98" s="190" t="s">
        <v>142</v>
      </c>
      <c r="E98" s="144" t="s">
        <v>290</v>
      </c>
      <c r="F98" s="161"/>
      <c r="G98" s="161"/>
    </row>
    <row r="99" spans="1:7" x14ac:dyDescent="0.25">
      <c r="A99" s="158">
        <v>2122</v>
      </c>
      <c r="B99" s="190" t="s">
        <v>141</v>
      </c>
      <c r="C99" s="177" t="s">
        <v>55</v>
      </c>
      <c r="D99" s="190" t="s">
        <v>143</v>
      </c>
      <c r="E99" s="144" t="s">
        <v>290</v>
      </c>
      <c r="F99" s="161"/>
      <c r="G99" s="161"/>
    </row>
    <row r="100" spans="1:7" x14ac:dyDescent="0.25">
      <c r="A100" s="158">
        <v>2227</v>
      </c>
      <c r="B100" s="190" t="s">
        <v>141</v>
      </c>
      <c r="C100" s="177" t="s">
        <v>55</v>
      </c>
      <c r="D100" s="190" t="s">
        <v>144</v>
      </c>
      <c r="E100" s="144" t="s">
        <v>290</v>
      </c>
      <c r="F100" s="161" t="s">
        <v>220</v>
      </c>
      <c r="G100" s="161" t="s">
        <v>221</v>
      </c>
    </row>
    <row r="101" spans="1:7" x14ac:dyDescent="0.25">
      <c r="A101" s="158">
        <v>2147</v>
      </c>
      <c r="B101" s="190" t="s">
        <v>141</v>
      </c>
      <c r="C101" s="177" t="s">
        <v>55</v>
      </c>
      <c r="D101" s="190" t="s">
        <v>145</v>
      </c>
      <c r="E101" s="144" t="s">
        <v>291</v>
      </c>
      <c r="F101" s="161"/>
      <c r="G101" s="161"/>
    </row>
    <row r="102" spans="1:7" x14ac:dyDescent="0.25">
      <c r="A102" s="158">
        <v>2125</v>
      </c>
      <c r="B102" s="190" t="s">
        <v>141</v>
      </c>
      <c r="C102" s="177" t="s">
        <v>55</v>
      </c>
      <c r="D102" s="190" t="s">
        <v>146</v>
      </c>
      <c r="E102" s="144" t="s">
        <v>290</v>
      </c>
      <c r="F102" s="161"/>
      <c r="G102" s="161"/>
    </row>
    <row r="103" spans="1:7" x14ac:dyDescent="0.25">
      <c r="A103" s="158">
        <v>2138</v>
      </c>
      <c r="B103" s="190" t="s">
        <v>141</v>
      </c>
      <c r="C103" s="177" t="s">
        <v>55</v>
      </c>
      <c r="D103" s="190" t="s">
        <v>147</v>
      </c>
      <c r="E103" s="144" t="s">
        <v>290</v>
      </c>
      <c r="F103" s="175"/>
      <c r="G103" s="175"/>
    </row>
    <row r="104" spans="1:7" x14ac:dyDescent="0.25">
      <c r="A104" s="181">
        <v>2243</v>
      </c>
      <c r="B104" s="186" t="s">
        <v>141</v>
      </c>
      <c r="C104" s="178" t="s">
        <v>61</v>
      </c>
      <c r="D104" s="186" t="s">
        <v>148</v>
      </c>
      <c r="E104" s="187" t="s">
        <v>292</v>
      </c>
      <c r="F104" s="175"/>
      <c r="G104" s="161" t="s">
        <v>220</v>
      </c>
    </row>
    <row r="105" spans="1:7" x14ac:dyDescent="0.25">
      <c r="A105" s="158">
        <v>2150</v>
      </c>
      <c r="B105" s="190" t="s">
        <v>141</v>
      </c>
      <c r="C105" s="177" t="s">
        <v>61</v>
      </c>
      <c r="D105" s="190" t="s">
        <v>149</v>
      </c>
      <c r="E105" s="144" t="s">
        <v>293</v>
      </c>
      <c r="F105" s="175"/>
      <c r="G105" s="175"/>
    </row>
    <row r="106" spans="1:7" x14ac:dyDescent="0.25">
      <c r="A106" s="158">
        <v>2238</v>
      </c>
      <c r="B106" s="190" t="s">
        <v>141</v>
      </c>
      <c r="C106" s="177" t="s">
        <v>61</v>
      </c>
      <c r="D106" s="190" t="s">
        <v>150</v>
      </c>
      <c r="E106" s="144" t="s">
        <v>294</v>
      </c>
      <c r="F106" s="161" t="s">
        <v>220</v>
      </c>
      <c r="G106" s="161"/>
    </row>
    <row r="107" spans="1:7" x14ac:dyDescent="0.25">
      <c r="A107" s="158">
        <v>2059</v>
      </c>
      <c r="B107" s="190" t="s">
        <v>141</v>
      </c>
      <c r="C107" s="177" t="s">
        <v>61</v>
      </c>
      <c r="D107" s="190" t="s">
        <v>151</v>
      </c>
      <c r="E107" s="144" t="s">
        <v>293</v>
      </c>
      <c r="F107" s="175"/>
      <c r="G107" s="175"/>
    </row>
    <row r="108" spans="1:7" x14ac:dyDescent="0.25">
      <c r="A108" s="158">
        <v>2148</v>
      </c>
      <c r="B108" s="190" t="s">
        <v>141</v>
      </c>
      <c r="C108" s="177" t="s">
        <v>61</v>
      </c>
      <c r="D108" s="190" t="s">
        <v>152</v>
      </c>
      <c r="E108" s="144" t="s">
        <v>295</v>
      </c>
      <c r="F108" s="175"/>
      <c r="G108" s="175"/>
    </row>
    <row r="109" spans="1:7" x14ac:dyDescent="0.25">
      <c r="A109" s="158">
        <v>2180</v>
      </c>
      <c r="B109" s="190" t="s">
        <v>153</v>
      </c>
      <c r="C109" s="177" t="s">
        <v>55</v>
      </c>
      <c r="D109" s="190" t="s">
        <v>154</v>
      </c>
      <c r="E109" s="144" t="s">
        <v>296</v>
      </c>
      <c r="F109" s="175"/>
      <c r="G109" s="175"/>
    </row>
    <row r="110" spans="1:7" x14ac:dyDescent="0.25">
      <c r="A110" s="158">
        <v>2126</v>
      </c>
      <c r="B110" s="190" t="s">
        <v>153</v>
      </c>
      <c r="C110" s="177" t="s">
        <v>55</v>
      </c>
      <c r="D110" s="190" t="s">
        <v>155</v>
      </c>
      <c r="E110" s="144" t="s">
        <v>297</v>
      </c>
      <c r="F110" s="175"/>
      <c r="G110" s="175"/>
    </row>
    <row r="111" spans="1:7" x14ac:dyDescent="0.25">
      <c r="A111" s="158">
        <v>2110</v>
      </c>
      <c r="B111" s="190" t="s">
        <v>153</v>
      </c>
      <c r="C111" s="177" t="s">
        <v>61</v>
      </c>
      <c r="D111" s="190" t="s">
        <v>156</v>
      </c>
      <c r="E111" s="144" t="s">
        <v>298</v>
      </c>
      <c r="F111" s="175"/>
      <c r="G111" s="175"/>
    </row>
    <row r="112" spans="1:7" x14ac:dyDescent="0.25">
      <c r="A112" s="158">
        <v>2105</v>
      </c>
      <c r="B112" s="190" t="s">
        <v>153</v>
      </c>
      <c r="C112" s="177" t="s">
        <v>61</v>
      </c>
      <c r="D112" s="190" t="s">
        <v>157</v>
      </c>
      <c r="E112" s="144" t="s">
        <v>235</v>
      </c>
      <c r="F112" s="175"/>
      <c r="G112" s="175"/>
    </row>
    <row r="113" spans="1:7" x14ac:dyDescent="0.25">
      <c r="A113" s="158">
        <v>2229</v>
      </c>
      <c r="B113" s="190" t="s">
        <v>153</v>
      </c>
      <c r="C113" s="177" t="s">
        <v>61</v>
      </c>
      <c r="D113" s="190" t="s">
        <v>158</v>
      </c>
      <c r="E113" s="144" t="s">
        <v>299</v>
      </c>
      <c r="F113" s="161" t="s">
        <v>220</v>
      </c>
      <c r="G113" s="161"/>
    </row>
    <row r="114" spans="1:7" x14ac:dyDescent="0.25">
      <c r="A114" s="158">
        <v>2056</v>
      </c>
      <c r="B114" s="190" t="s">
        <v>153</v>
      </c>
      <c r="C114" s="177" t="s">
        <v>61</v>
      </c>
      <c r="D114" s="190" t="s">
        <v>159</v>
      </c>
      <c r="E114" s="144" t="s">
        <v>300</v>
      </c>
      <c r="F114" s="175"/>
      <c r="G114" s="175"/>
    </row>
    <row r="115" spans="1:7" x14ac:dyDescent="0.25">
      <c r="A115" s="182">
        <v>2062</v>
      </c>
      <c r="B115" s="191" t="s">
        <v>301</v>
      </c>
      <c r="C115" s="179" t="s">
        <v>61</v>
      </c>
      <c r="D115" s="192" t="s">
        <v>302</v>
      </c>
      <c r="E115" s="193" t="s">
        <v>299</v>
      </c>
      <c r="F115" s="174" t="s">
        <v>249</v>
      </c>
      <c r="G115" s="174"/>
    </row>
    <row r="116" spans="1:7" x14ac:dyDescent="0.25">
      <c r="A116" s="158">
        <v>2075</v>
      </c>
      <c r="B116" s="190" t="s">
        <v>160</v>
      </c>
      <c r="C116" s="177" t="s">
        <v>55</v>
      </c>
      <c r="D116" s="190" t="s">
        <v>161</v>
      </c>
      <c r="E116" s="144" t="s">
        <v>303</v>
      </c>
      <c r="F116" s="175"/>
      <c r="G116" s="175"/>
    </row>
    <row r="117" spans="1:7" x14ac:dyDescent="0.25">
      <c r="A117" s="158">
        <v>2076</v>
      </c>
      <c r="B117" s="190" t="s">
        <v>160</v>
      </c>
      <c r="C117" s="177" t="s">
        <v>55</v>
      </c>
      <c r="D117" s="190" t="s">
        <v>98</v>
      </c>
      <c r="E117" s="144" t="s">
        <v>304</v>
      </c>
      <c r="F117" s="175"/>
      <c r="G117" s="175"/>
    </row>
    <row r="118" spans="1:7" x14ac:dyDescent="0.25">
      <c r="A118" s="158">
        <v>2108</v>
      </c>
      <c r="B118" s="190" t="s">
        <v>160</v>
      </c>
      <c r="C118" s="177" t="s">
        <v>55</v>
      </c>
      <c r="D118" s="190" t="s">
        <v>162</v>
      </c>
      <c r="E118" s="144" t="s">
        <v>305</v>
      </c>
      <c r="F118" s="175"/>
      <c r="G118" s="175"/>
    </row>
    <row r="119" spans="1:7" x14ac:dyDescent="0.25">
      <c r="A119" s="158">
        <v>2196</v>
      </c>
      <c r="B119" s="190" t="s">
        <v>160</v>
      </c>
      <c r="C119" s="177" t="s">
        <v>61</v>
      </c>
      <c r="D119" s="190" t="s">
        <v>163</v>
      </c>
      <c r="E119" s="144" t="s">
        <v>235</v>
      </c>
      <c r="F119" s="175"/>
      <c r="G119" s="175"/>
    </row>
    <row r="120" spans="1:7" x14ac:dyDescent="0.25">
      <c r="A120" s="158">
        <v>2195</v>
      </c>
      <c r="B120" s="190" t="s">
        <v>160</v>
      </c>
      <c r="C120" s="177" t="s">
        <v>61</v>
      </c>
      <c r="D120" s="190" t="s">
        <v>164</v>
      </c>
      <c r="E120" s="144" t="s">
        <v>235</v>
      </c>
      <c r="F120" s="161"/>
      <c r="G120" s="161"/>
    </row>
    <row r="121" spans="1:7" x14ac:dyDescent="0.25">
      <c r="A121" s="158">
        <v>2012</v>
      </c>
      <c r="B121" s="190" t="s">
        <v>160</v>
      </c>
      <c r="C121" s="177" t="s">
        <v>61</v>
      </c>
      <c r="D121" s="190" t="s">
        <v>165</v>
      </c>
      <c r="E121" s="144" t="s">
        <v>306</v>
      </c>
      <c r="F121" s="161"/>
      <c r="G121" s="161"/>
    </row>
    <row r="122" spans="1:7" x14ac:dyDescent="0.25">
      <c r="A122" s="181">
        <v>2245</v>
      </c>
      <c r="B122" s="186" t="s">
        <v>160</v>
      </c>
      <c r="C122" s="178" t="s">
        <v>61</v>
      </c>
      <c r="D122" s="186" t="s">
        <v>166</v>
      </c>
      <c r="E122" s="187" t="s">
        <v>307</v>
      </c>
      <c r="F122" s="161"/>
      <c r="G122" s="161" t="s">
        <v>220</v>
      </c>
    </row>
    <row r="123" spans="1:7" x14ac:dyDescent="0.25">
      <c r="A123" s="158">
        <v>2013</v>
      </c>
      <c r="B123" s="190" t="s">
        <v>160</v>
      </c>
      <c r="C123" s="177" t="s">
        <v>64</v>
      </c>
      <c r="D123" s="190" t="s">
        <v>167</v>
      </c>
      <c r="E123" s="144" t="s">
        <v>308</v>
      </c>
      <c r="F123" s="161"/>
      <c r="G123" s="161"/>
    </row>
    <row r="124" spans="1:7" x14ac:dyDescent="0.25">
      <c r="A124" s="158">
        <v>2018</v>
      </c>
      <c r="B124" s="190" t="s">
        <v>160</v>
      </c>
      <c r="C124" s="177" t="s">
        <v>64</v>
      </c>
      <c r="D124" s="190" t="s">
        <v>168</v>
      </c>
      <c r="E124" s="144" t="s">
        <v>308</v>
      </c>
      <c r="F124" s="161"/>
      <c r="G124" s="161"/>
    </row>
    <row r="125" spans="1:7" x14ac:dyDescent="0.25">
      <c r="A125" s="158">
        <v>2077</v>
      </c>
      <c r="B125" s="190" t="s">
        <v>169</v>
      </c>
      <c r="C125" s="177" t="s">
        <v>55</v>
      </c>
      <c r="D125" s="190" t="s">
        <v>170</v>
      </c>
      <c r="E125" s="144" t="s">
        <v>309</v>
      </c>
      <c r="F125" s="161"/>
      <c r="G125" s="161"/>
    </row>
    <row r="126" spans="1:7" x14ac:dyDescent="0.25">
      <c r="A126" s="158">
        <v>2081</v>
      </c>
      <c r="B126" s="190" t="s">
        <v>169</v>
      </c>
      <c r="C126" s="177" t="s">
        <v>55</v>
      </c>
      <c r="D126" s="190" t="s">
        <v>172</v>
      </c>
      <c r="E126" s="144" t="s">
        <v>310</v>
      </c>
      <c r="F126" s="161"/>
      <c r="G126" s="161"/>
    </row>
    <row r="127" spans="1:7" x14ac:dyDescent="0.25">
      <c r="A127" s="158">
        <v>2225</v>
      </c>
      <c r="B127" s="190" t="s">
        <v>169</v>
      </c>
      <c r="C127" s="177" t="s">
        <v>55</v>
      </c>
      <c r="D127" s="190" t="s">
        <v>171</v>
      </c>
      <c r="E127" s="144" t="s">
        <v>309</v>
      </c>
      <c r="F127" s="161" t="s">
        <v>220</v>
      </c>
      <c r="G127" s="161" t="s">
        <v>221</v>
      </c>
    </row>
    <row r="128" spans="1:7" x14ac:dyDescent="0.25">
      <c r="A128" s="158">
        <v>2112</v>
      </c>
      <c r="B128" s="190" t="s">
        <v>169</v>
      </c>
      <c r="C128" s="177" t="s">
        <v>55</v>
      </c>
      <c r="D128" s="190" t="s">
        <v>173</v>
      </c>
      <c r="E128" s="144" t="s">
        <v>311</v>
      </c>
      <c r="F128" s="161"/>
      <c r="G128" s="161"/>
    </row>
    <row r="129" spans="1:7" x14ac:dyDescent="0.25">
      <c r="A129" s="158">
        <v>2204</v>
      </c>
      <c r="B129" s="190" t="s">
        <v>169</v>
      </c>
      <c r="C129" s="177" t="s">
        <v>55</v>
      </c>
      <c r="D129" s="190" t="s">
        <v>174</v>
      </c>
      <c r="E129" s="144" t="s">
        <v>311</v>
      </c>
      <c r="F129" s="161"/>
      <c r="G129" s="161"/>
    </row>
    <row r="130" spans="1:7" x14ac:dyDescent="0.25">
      <c r="A130" s="158">
        <v>2131</v>
      </c>
      <c r="B130" s="190" t="s">
        <v>169</v>
      </c>
      <c r="C130" s="177" t="s">
        <v>55</v>
      </c>
      <c r="D130" s="190" t="s">
        <v>175</v>
      </c>
      <c r="E130" s="144" t="s">
        <v>312</v>
      </c>
      <c r="F130" s="161"/>
      <c r="G130" s="161"/>
    </row>
    <row r="131" spans="1:7" x14ac:dyDescent="0.25">
      <c r="A131" s="158">
        <v>2203</v>
      </c>
      <c r="B131" s="190" t="s">
        <v>169</v>
      </c>
      <c r="C131" s="177" t="s">
        <v>55</v>
      </c>
      <c r="D131" s="190" t="s">
        <v>176</v>
      </c>
      <c r="E131" s="144" t="s">
        <v>313</v>
      </c>
      <c r="F131" s="161"/>
      <c r="G131" s="161"/>
    </row>
    <row r="132" spans="1:7" x14ac:dyDescent="0.25">
      <c r="A132" s="158">
        <v>2063</v>
      </c>
      <c r="B132" s="190" t="s">
        <v>169</v>
      </c>
      <c r="C132" s="177" t="s">
        <v>61</v>
      </c>
      <c r="D132" s="190" t="s">
        <v>177</v>
      </c>
      <c r="E132" s="144" t="s">
        <v>314</v>
      </c>
      <c r="F132" s="161"/>
      <c r="G132" s="161"/>
    </row>
    <row r="133" spans="1:7" x14ac:dyDescent="0.25">
      <c r="A133" s="158">
        <v>2064</v>
      </c>
      <c r="B133" s="190" t="s">
        <v>169</v>
      </c>
      <c r="C133" s="177" t="s">
        <v>61</v>
      </c>
      <c r="D133" s="190" t="s">
        <v>178</v>
      </c>
      <c r="E133" s="144" t="s">
        <v>315</v>
      </c>
      <c r="F133" s="161"/>
      <c r="G133" s="161"/>
    </row>
    <row r="134" spans="1:7" x14ac:dyDescent="0.25">
      <c r="A134" s="182">
        <v>2068</v>
      </c>
      <c r="B134" s="191" t="s">
        <v>169</v>
      </c>
      <c r="C134" s="179" t="s">
        <v>61</v>
      </c>
      <c r="D134" s="192" t="s">
        <v>316</v>
      </c>
      <c r="E134" s="193" t="s">
        <v>317</v>
      </c>
      <c r="F134" s="174" t="s">
        <v>249</v>
      </c>
      <c r="G134" s="174"/>
    </row>
    <row r="135" spans="1:7" x14ac:dyDescent="0.25">
      <c r="A135" s="158">
        <v>2235</v>
      </c>
      <c r="B135" s="190" t="s">
        <v>169</v>
      </c>
      <c r="C135" s="177" t="s">
        <v>61</v>
      </c>
      <c r="D135" s="190" t="s">
        <v>179</v>
      </c>
      <c r="E135" s="144" t="s">
        <v>317</v>
      </c>
      <c r="F135" s="161" t="s">
        <v>220</v>
      </c>
      <c r="G135" s="161"/>
    </row>
    <row r="136" spans="1:7" x14ac:dyDescent="0.25">
      <c r="A136" s="158">
        <v>2205</v>
      </c>
      <c r="B136" s="190" t="s">
        <v>169</v>
      </c>
      <c r="C136" s="177" t="s">
        <v>61</v>
      </c>
      <c r="D136" s="190" t="s">
        <v>180</v>
      </c>
      <c r="E136" s="144" t="s">
        <v>318</v>
      </c>
      <c r="F136" s="161"/>
      <c r="G136" s="161"/>
    </row>
    <row r="137" spans="1:7" x14ac:dyDescent="0.25">
      <c r="A137" s="158">
        <v>2164</v>
      </c>
      <c r="B137" s="190" t="s">
        <v>181</v>
      </c>
      <c r="C137" s="177" t="s">
        <v>55</v>
      </c>
      <c r="D137" s="190" t="s">
        <v>182</v>
      </c>
      <c r="E137" s="144" t="s">
        <v>319</v>
      </c>
      <c r="F137" s="175"/>
      <c r="G137" s="175"/>
    </row>
    <row r="138" spans="1:7" x14ac:dyDescent="0.25">
      <c r="A138" s="158">
        <v>2128</v>
      </c>
      <c r="B138" s="190" t="s">
        <v>181</v>
      </c>
      <c r="C138" s="177" t="s">
        <v>55</v>
      </c>
      <c r="D138" s="190" t="s">
        <v>181</v>
      </c>
      <c r="E138" s="144" t="s">
        <v>320</v>
      </c>
      <c r="F138" s="175"/>
      <c r="G138" s="175"/>
    </row>
    <row r="139" spans="1:7" x14ac:dyDescent="0.25">
      <c r="A139" s="158">
        <v>2139</v>
      </c>
      <c r="B139" s="190" t="s">
        <v>181</v>
      </c>
      <c r="C139" s="177" t="s">
        <v>61</v>
      </c>
      <c r="D139" s="190" t="s">
        <v>183</v>
      </c>
      <c r="E139" s="144" t="s">
        <v>321</v>
      </c>
      <c r="F139" s="175"/>
      <c r="G139" s="175"/>
    </row>
    <row r="140" spans="1:7" x14ac:dyDescent="0.25">
      <c r="A140" s="158">
        <v>2040</v>
      </c>
      <c r="B140" s="190" t="s">
        <v>181</v>
      </c>
      <c r="C140" s="177" t="s">
        <v>61</v>
      </c>
      <c r="D140" s="190" t="s">
        <v>184</v>
      </c>
      <c r="E140" s="144" t="s">
        <v>322</v>
      </c>
      <c r="F140" s="175"/>
      <c r="G140" s="175"/>
    </row>
    <row r="141" spans="1:7" x14ac:dyDescent="0.25">
      <c r="A141" s="158">
        <v>2163</v>
      </c>
      <c r="B141" s="190" t="s">
        <v>181</v>
      </c>
      <c r="C141" s="177" t="s">
        <v>61</v>
      </c>
      <c r="D141" s="190" t="s">
        <v>185</v>
      </c>
      <c r="E141" s="144" t="s">
        <v>323</v>
      </c>
      <c r="F141" s="175"/>
      <c r="G141" s="175"/>
    </row>
    <row r="142" spans="1:7" x14ac:dyDescent="0.25">
      <c r="A142" s="158">
        <v>2082</v>
      </c>
      <c r="B142" s="190" t="s">
        <v>186</v>
      </c>
      <c r="C142" s="177" t="s">
        <v>55</v>
      </c>
      <c r="D142" s="190" t="s">
        <v>187</v>
      </c>
      <c r="E142" s="144" t="s">
        <v>324</v>
      </c>
      <c r="F142" s="161" t="s">
        <v>218</v>
      </c>
      <c r="G142" s="161" t="s">
        <v>219</v>
      </c>
    </row>
    <row r="143" spans="1:7" x14ac:dyDescent="0.25">
      <c r="A143" s="158">
        <v>2118</v>
      </c>
      <c r="B143" s="190" t="s">
        <v>186</v>
      </c>
      <c r="C143" s="177" t="s">
        <v>55</v>
      </c>
      <c r="D143" s="190" t="s">
        <v>188</v>
      </c>
      <c r="E143" s="144" t="s">
        <v>325</v>
      </c>
      <c r="F143" s="175"/>
      <c r="G143" s="175"/>
    </row>
    <row r="144" spans="1:7" x14ac:dyDescent="0.25">
      <c r="A144" s="158">
        <v>2120</v>
      </c>
      <c r="B144" s="190" t="s">
        <v>186</v>
      </c>
      <c r="C144" s="177" t="s">
        <v>55</v>
      </c>
      <c r="D144" s="190" t="s">
        <v>189</v>
      </c>
      <c r="E144" s="144" t="s">
        <v>324</v>
      </c>
      <c r="F144" s="175"/>
      <c r="G144" s="175"/>
    </row>
    <row r="145" spans="1:7" x14ac:dyDescent="0.25">
      <c r="A145" s="158">
        <v>2220</v>
      </c>
      <c r="B145" s="190" t="s">
        <v>186</v>
      </c>
      <c r="C145" s="177" t="s">
        <v>55</v>
      </c>
      <c r="D145" s="190" t="s">
        <v>190</v>
      </c>
      <c r="E145" s="144" t="s">
        <v>324</v>
      </c>
      <c r="F145" s="161" t="s">
        <v>220</v>
      </c>
      <c r="G145" s="161" t="s">
        <v>221</v>
      </c>
    </row>
    <row r="146" spans="1:7" x14ac:dyDescent="0.25">
      <c r="A146" s="158">
        <v>2121</v>
      </c>
      <c r="B146" s="190" t="s">
        <v>186</v>
      </c>
      <c r="C146" s="177" t="s">
        <v>55</v>
      </c>
      <c r="D146" s="190" t="s">
        <v>191</v>
      </c>
      <c r="E146" s="144" t="s">
        <v>326</v>
      </c>
      <c r="F146" s="175"/>
      <c r="G146" s="175"/>
    </row>
    <row r="147" spans="1:7" x14ac:dyDescent="0.25">
      <c r="A147" s="158">
        <v>2050</v>
      </c>
      <c r="B147" s="190" t="s">
        <v>186</v>
      </c>
      <c r="C147" s="177" t="s">
        <v>61</v>
      </c>
      <c r="D147" s="190" t="s">
        <v>194</v>
      </c>
      <c r="E147" s="144" t="s">
        <v>327</v>
      </c>
      <c r="F147" s="175"/>
      <c r="G147" s="175"/>
    </row>
    <row r="148" spans="1:7" x14ac:dyDescent="0.25">
      <c r="A148" s="158">
        <v>2048</v>
      </c>
      <c r="B148" s="190" t="s">
        <v>186</v>
      </c>
      <c r="C148" s="177" t="s">
        <v>61</v>
      </c>
      <c r="D148" s="190" t="s">
        <v>192</v>
      </c>
      <c r="E148" s="144" t="s">
        <v>327</v>
      </c>
      <c r="F148" s="175"/>
      <c r="G148" s="175"/>
    </row>
    <row r="149" spans="1:7" x14ac:dyDescent="0.25">
      <c r="A149" s="158">
        <v>2149</v>
      </c>
      <c r="B149" s="190" t="s">
        <v>186</v>
      </c>
      <c r="C149" s="177" t="s">
        <v>61</v>
      </c>
      <c r="D149" s="190" t="s">
        <v>193</v>
      </c>
      <c r="E149" s="144" t="s">
        <v>327</v>
      </c>
      <c r="F149" s="175"/>
      <c r="G149" s="175"/>
    </row>
    <row r="150" spans="1:7" x14ac:dyDescent="0.25">
      <c r="A150" s="158">
        <v>2144</v>
      </c>
      <c r="B150" s="190" t="s">
        <v>186</v>
      </c>
      <c r="C150" s="177" t="s">
        <v>61</v>
      </c>
      <c r="D150" s="190" t="s">
        <v>196</v>
      </c>
      <c r="E150" s="144" t="s">
        <v>328</v>
      </c>
      <c r="F150" s="175"/>
      <c r="G150" s="175"/>
    </row>
    <row r="151" spans="1:7" x14ac:dyDescent="0.25">
      <c r="A151" s="158">
        <v>2145</v>
      </c>
      <c r="B151" s="190" t="s">
        <v>186</v>
      </c>
      <c r="C151" s="177" t="s">
        <v>61</v>
      </c>
      <c r="D151" s="190" t="s">
        <v>196</v>
      </c>
      <c r="E151" s="144" t="s">
        <v>329</v>
      </c>
      <c r="F151" s="175"/>
      <c r="G151" s="175"/>
    </row>
    <row r="152" spans="1:7" x14ac:dyDescent="0.25">
      <c r="A152" s="158">
        <v>2054</v>
      </c>
      <c r="B152" s="190" t="s">
        <v>186</v>
      </c>
      <c r="C152" s="177" t="s">
        <v>61</v>
      </c>
      <c r="D152" s="190" t="s">
        <v>195</v>
      </c>
      <c r="E152" s="144" t="s">
        <v>330</v>
      </c>
      <c r="F152" s="175"/>
      <c r="G152" s="175"/>
    </row>
    <row r="153" spans="1:7" x14ac:dyDescent="0.25">
      <c r="A153" s="158">
        <v>2067</v>
      </c>
      <c r="B153" s="190" t="s">
        <v>186</v>
      </c>
      <c r="C153" s="177" t="s">
        <v>61</v>
      </c>
      <c r="D153" s="190" t="s">
        <v>197</v>
      </c>
      <c r="E153" s="144" t="s">
        <v>331</v>
      </c>
      <c r="F153" s="161"/>
      <c r="G153" s="161"/>
    </row>
    <row r="154" spans="1:7" x14ac:dyDescent="0.25">
      <c r="A154" s="158">
        <v>2183</v>
      </c>
      <c r="B154" s="190" t="s">
        <v>186</v>
      </c>
      <c r="C154" s="177" t="s">
        <v>64</v>
      </c>
      <c r="D154" s="190" t="s">
        <v>198</v>
      </c>
      <c r="E154" s="144" t="s">
        <v>332</v>
      </c>
      <c r="F154" s="161"/>
      <c r="G154" s="161"/>
    </row>
    <row r="155" spans="1:7" x14ac:dyDescent="0.25">
      <c r="A155" s="158">
        <v>2199</v>
      </c>
      <c r="B155" s="190" t="s">
        <v>199</v>
      </c>
      <c r="C155" s="177" t="s">
        <v>55</v>
      </c>
      <c r="D155" s="190" t="s">
        <v>200</v>
      </c>
      <c r="E155" s="144" t="s">
        <v>333</v>
      </c>
      <c r="F155" s="161"/>
      <c r="G155" s="161"/>
    </row>
    <row r="156" spans="1:7" x14ac:dyDescent="0.25">
      <c r="A156" s="158">
        <v>2099</v>
      </c>
      <c r="B156" s="190" t="s">
        <v>199</v>
      </c>
      <c r="C156" s="177" t="s">
        <v>55</v>
      </c>
      <c r="D156" s="190" t="s">
        <v>201</v>
      </c>
      <c r="E156" s="144" t="s">
        <v>334</v>
      </c>
      <c r="F156" s="161"/>
      <c r="G156" s="161"/>
    </row>
    <row r="157" spans="1:7" x14ac:dyDescent="0.25">
      <c r="A157" s="158">
        <v>2197</v>
      </c>
      <c r="B157" s="190" t="s">
        <v>199</v>
      </c>
      <c r="C157" s="177" t="s">
        <v>55</v>
      </c>
      <c r="D157" s="190" t="s">
        <v>202</v>
      </c>
      <c r="E157" s="144" t="s">
        <v>335</v>
      </c>
      <c r="F157" s="161"/>
      <c r="G157" s="161"/>
    </row>
    <row r="158" spans="1:7" x14ac:dyDescent="0.25">
      <c r="A158" s="158">
        <v>2198</v>
      </c>
      <c r="B158" s="190" t="s">
        <v>199</v>
      </c>
      <c r="C158" s="177" t="s">
        <v>55</v>
      </c>
      <c r="D158" s="190" t="s">
        <v>202</v>
      </c>
      <c r="E158" s="144" t="s">
        <v>336</v>
      </c>
      <c r="F158" s="161"/>
      <c r="G158" s="161"/>
    </row>
    <row r="159" spans="1:7" x14ac:dyDescent="0.25">
      <c r="A159" s="181">
        <v>2239</v>
      </c>
      <c r="B159" s="186" t="s">
        <v>199</v>
      </c>
      <c r="C159" s="178" t="s">
        <v>55</v>
      </c>
      <c r="D159" s="186" t="s">
        <v>203</v>
      </c>
      <c r="E159" s="187" t="s">
        <v>335</v>
      </c>
      <c r="F159" s="161"/>
      <c r="G159" s="161" t="s">
        <v>220</v>
      </c>
    </row>
    <row r="160" spans="1:7" x14ac:dyDescent="0.25">
      <c r="A160" s="181">
        <v>2240</v>
      </c>
      <c r="B160" s="186" t="s">
        <v>199</v>
      </c>
      <c r="C160" s="178" t="s">
        <v>55</v>
      </c>
      <c r="D160" s="186" t="s">
        <v>203</v>
      </c>
      <c r="E160" s="187" t="s">
        <v>336</v>
      </c>
      <c r="F160" s="161"/>
      <c r="G160" s="161" t="s">
        <v>220</v>
      </c>
    </row>
    <row r="161" spans="1:7" x14ac:dyDescent="0.25">
      <c r="A161" s="158">
        <v>2184</v>
      </c>
      <c r="B161" s="190" t="s">
        <v>199</v>
      </c>
      <c r="C161" s="177" t="s">
        <v>55</v>
      </c>
      <c r="D161" s="190" t="s">
        <v>204</v>
      </c>
      <c r="E161" s="144" t="s">
        <v>337</v>
      </c>
      <c r="F161" s="161"/>
      <c r="G161" s="161"/>
    </row>
    <row r="162" spans="1:7" x14ac:dyDescent="0.25">
      <c r="A162" s="158">
        <v>2206</v>
      </c>
      <c r="B162" s="190" t="s">
        <v>199</v>
      </c>
      <c r="C162" s="177" t="s">
        <v>61</v>
      </c>
      <c r="D162" s="190" t="s">
        <v>205</v>
      </c>
      <c r="E162" s="144" t="s">
        <v>338</v>
      </c>
      <c r="F162" s="161"/>
      <c r="G162" s="161"/>
    </row>
    <row r="163" spans="1:7" x14ac:dyDescent="0.25">
      <c r="A163" s="158">
        <v>2213</v>
      </c>
      <c r="B163" s="190" t="s">
        <v>199</v>
      </c>
      <c r="C163" s="177" t="s">
        <v>61</v>
      </c>
      <c r="D163" s="190" t="s">
        <v>206</v>
      </c>
      <c r="E163" s="144" t="s">
        <v>339</v>
      </c>
      <c r="F163" s="161"/>
      <c r="G163" s="161"/>
    </row>
    <row r="164" spans="1:7" x14ac:dyDescent="0.25">
      <c r="A164" s="158">
        <v>2214</v>
      </c>
      <c r="B164" s="190" t="s">
        <v>199</v>
      </c>
      <c r="C164" s="177" t="s">
        <v>61</v>
      </c>
      <c r="D164" s="190" t="s">
        <v>206</v>
      </c>
      <c r="E164" s="144" t="s">
        <v>340</v>
      </c>
      <c r="F164" s="161"/>
      <c r="G164" s="161"/>
    </row>
    <row r="165" spans="1:7" x14ac:dyDescent="0.25">
      <c r="A165" s="158">
        <v>2039</v>
      </c>
      <c r="B165" s="190" t="s">
        <v>199</v>
      </c>
      <c r="C165" s="177" t="s">
        <v>61</v>
      </c>
      <c r="D165" s="190" t="s">
        <v>207</v>
      </c>
      <c r="E165" s="144" t="s">
        <v>341</v>
      </c>
      <c r="F165" s="161"/>
      <c r="G165" s="161"/>
    </row>
    <row r="166" spans="1:7" x14ac:dyDescent="0.25">
      <c r="A166" s="158">
        <v>2191</v>
      </c>
      <c r="B166" s="190" t="s">
        <v>199</v>
      </c>
      <c r="C166" s="177" t="s">
        <v>61</v>
      </c>
      <c r="D166" s="190" t="s">
        <v>208</v>
      </c>
      <c r="E166" s="144" t="s">
        <v>342</v>
      </c>
      <c r="F166" s="161"/>
      <c r="G166" s="161"/>
    </row>
    <row r="167" spans="1:7" x14ac:dyDescent="0.25">
      <c r="A167" s="158">
        <v>2192</v>
      </c>
      <c r="B167" s="190" t="s">
        <v>199</v>
      </c>
      <c r="C167" s="177" t="s">
        <v>61</v>
      </c>
      <c r="D167" s="190" t="s">
        <v>208</v>
      </c>
      <c r="E167" s="144" t="s">
        <v>343</v>
      </c>
      <c r="F167" s="161"/>
      <c r="G167" s="161"/>
    </row>
    <row r="168" spans="1:7" x14ac:dyDescent="0.25">
      <c r="A168" s="158">
        <v>2207</v>
      </c>
      <c r="B168" s="190" t="s">
        <v>199</v>
      </c>
      <c r="C168" s="177" t="s">
        <v>61</v>
      </c>
      <c r="D168" s="190" t="s">
        <v>209</v>
      </c>
      <c r="E168" s="144" t="s">
        <v>344</v>
      </c>
      <c r="F168" s="162"/>
      <c r="G168" s="162"/>
    </row>
    <row r="169" spans="1:7" x14ac:dyDescent="0.25">
      <c r="A169" s="189">
        <v>2230</v>
      </c>
      <c r="B169" s="190" t="s">
        <v>199</v>
      </c>
      <c r="C169" s="177" t="s">
        <v>61</v>
      </c>
      <c r="D169" s="124" t="s">
        <v>345</v>
      </c>
      <c r="E169" s="144" t="s">
        <v>339</v>
      </c>
      <c r="F169" s="188" t="s">
        <v>220</v>
      </c>
      <c r="G169" s="188"/>
    </row>
    <row r="170" spans="1:7" x14ac:dyDescent="0.25">
      <c r="F170" s="172"/>
      <c r="G170" s="1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13E5-5078-4843-9365-152DE6FE1CD8}">
  <sheetPr>
    <tabColor rgb="FFFFC000"/>
  </sheetPr>
  <dimension ref="A1:G162"/>
  <sheetViews>
    <sheetView workbookViewId="0">
      <selection activeCell="J28" sqref="J28"/>
    </sheetView>
  </sheetViews>
  <sheetFormatPr defaultRowHeight="15" x14ac:dyDescent="0.25"/>
  <cols>
    <col min="3" max="3" width="53.5703125" customWidth="1"/>
    <col min="5" max="5" width="58" bestFit="1" customWidth="1"/>
  </cols>
  <sheetData>
    <row r="1" spans="1:7" x14ac:dyDescent="0.25">
      <c r="B1" t="s">
        <v>346</v>
      </c>
      <c r="C1" t="s">
        <v>347</v>
      </c>
      <c r="D1" t="s">
        <v>348</v>
      </c>
      <c r="E1" t="s">
        <v>349</v>
      </c>
      <c r="F1" t="s">
        <v>214</v>
      </c>
    </row>
    <row r="2" spans="1:7" x14ac:dyDescent="0.25">
      <c r="A2">
        <f>B2*1</f>
        <v>2200</v>
      </c>
      <c r="B2" t="s">
        <v>350</v>
      </c>
      <c r="C2" t="s">
        <v>54</v>
      </c>
      <c r="D2" t="s">
        <v>55</v>
      </c>
      <c r="E2" t="s">
        <v>56</v>
      </c>
      <c r="F2" t="s">
        <v>217</v>
      </c>
      <c r="G2" t="s">
        <v>218</v>
      </c>
    </row>
    <row r="3" spans="1:7" x14ac:dyDescent="0.25">
      <c r="A3">
        <f t="shared" ref="A3:A66" si="0">B3*1</f>
        <v>2228</v>
      </c>
      <c r="B3" t="s">
        <v>351</v>
      </c>
      <c r="C3" t="s">
        <v>54</v>
      </c>
      <c r="D3" t="s">
        <v>55</v>
      </c>
      <c r="E3" t="s">
        <v>57</v>
      </c>
      <c r="F3" t="s">
        <v>217</v>
      </c>
      <c r="G3" t="s">
        <v>220</v>
      </c>
    </row>
    <row r="4" spans="1:7" x14ac:dyDescent="0.25">
      <c r="A4">
        <f t="shared" si="0"/>
        <v>2079</v>
      </c>
      <c r="B4" t="s">
        <v>352</v>
      </c>
      <c r="C4" t="s">
        <v>54</v>
      </c>
      <c r="D4" t="s">
        <v>55</v>
      </c>
      <c r="E4" t="s">
        <v>59</v>
      </c>
      <c r="F4" t="s">
        <v>223</v>
      </c>
      <c r="G4">
        <v>0</v>
      </c>
    </row>
    <row r="5" spans="1:7" x14ac:dyDescent="0.25">
      <c r="A5">
        <f t="shared" si="0"/>
        <v>2201</v>
      </c>
      <c r="B5" t="s">
        <v>353</v>
      </c>
      <c r="C5" t="s">
        <v>54</v>
      </c>
      <c r="D5" t="s">
        <v>55</v>
      </c>
      <c r="E5" t="s">
        <v>60</v>
      </c>
      <c r="F5" t="s">
        <v>224</v>
      </c>
      <c r="G5">
        <v>0</v>
      </c>
    </row>
    <row r="6" spans="1:7" x14ac:dyDescent="0.25">
      <c r="A6">
        <f t="shared" si="0"/>
        <v>2212</v>
      </c>
      <c r="B6" t="s">
        <v>354</v>
      </c>
      <c r="C6" t="s">
        <v>54</v>
      </c>
      <c r="D6" t="s">
        <v>61</v>
      </c>
      <c r="E6" t="s">
        <v>62</v>
      </c>
      <c r="F6" t="s">
        <v>225</v>
      </c>
      <c r="G6">
        <v>0</v>
      </c>
    </row>
    <row r="7" spans="1:7" x14ac:dyDescent="0.25">
      <c r="A7">
        <f t="shared" si="0"/>
        <v>2046</v>
      </c>
      <c r="B7" t="s">
        <v>355</v>
      </c>
      <c r="C7" t="s">
        <v>54</v>
      </c>
      <c r="D7" t="s">
        <v>61</v>
      </c>
      <c r="E7" t="s">
        <v>356</v>
      </c>
      <c r="F7" t="s">
        <v>226</v>
      </c>
      <c r="G7">
        <v>0</v>
      </c>
    </row>
    <row r="8" spans="1:7" x14ac:dyDescent="0.25">
      <c r="A8">
        <f t="shared" si="0"/>
        <v>2005</v>
      </c>
      <c r="B8" t="s">
        <v>357</v>
      </c>
      <c r="C8" t="s">
        <v>54</v>
      </c>
      <c r="D8" t="s">
        <v>64</v>
      </c>
      <c r="E8" t="s">
        <v>54</v>
      </c>
      <c r="F8" t="s">
        <v>227</v>
      </c>
      <c r="G8">
        <v>0</v>
      </c>
    </row>
    <row r="9" spans="1:7" x14ac:dyDescent="0.25">
      <c r="A9">
        <f t="shared" si="0"/>
        <v>2006</v>
      </c>
      <c r="B9" t="s">
        <v>358</v>
      </c>
      <c r="C9" t="s">
        <v>54</v>
      </c>
      <c r="D9" t="s">
        <v>64</v>
      </c>
      <c r="E9" t="s">
        <v>228</v>
      </c>
      <c r="F9" t="s">
        <v>227</v>
      </c>
      <c r="G9" t="s">
        <v>229</v>
      </c>
    </row>
    <row r="10" spans="1:7" x14ac:dyDescent="0.25">
      <c r="A10">
        <f t="shared" si="0"/>
        <v>2030</v>
      </c>
      <c r="B10" t="s">
        <v>359</v>
      </c>
      <c r="C10" t="s">
        <v>54</v>
      </c>
      <c r="D10" t="s">
        <v>64</v>
      </c>
      <c r="E10" t="s">
        <v>65</v>
      </c>
      <c r="F10" t="s">
        <v>227</v>
      </c>
      <c r="G10" t="s">
        <v>230</v>
      </c>
    </row>
    <row r="11" spans="1:7" x14ac:dyDescent="0.25">
      <c r="A11">
        <f t="shared" si="0"/>
        <v>2170</v>
      </c>
      <c r="B11" t="s">
        <v>360</v>
      </c>
      <c r="C11" t="s">
        <v>66</v>
      </c>
      <c r="D11" t="s">
        <v>55</v>
      </c>
      <c r="E11" t="s">
        <v>67</v>
      </c>
      <c r="F11" t="s">
        <v>232</v>
      </c>
      <c r="G11">
        <v>0</v>
      </c>
    </row>
    <row r="12" spans="1:7" x14ac:dyDescent="0.25">
      <c r="A12">
        <f t="shared" si="0"/>
        <v>2173</v>
      </c>
      <c r="B12" t="s">
        <v>361</v>
      </c>
      <c r="C12" t="s">
        <v>66</v>
      </c>
      <c r="D12" t="s">
        <v>55</v>
      </c>
      <c r="E12" t="s">
        <v>68</v>
      </c>
      <c r="F12" t="s">
        <v>232</v>
      </c>
      <c r="G12">
        <v>0</v>
      </c>
    </row>
    <row r="13" spans="1:7" x14ac:dyDescent="0.25">
      <c r="A13">
        <f t="shared" si="0"/>
        <v>2175</v>
      </c>
      <c r="B13" t="s">
        <v>362</v>
      </c>
      <c r="C13" t="s">
        <v>66</v>
      </c>
      <c r="D13" t="s">
        <v>55</v>
      </c>
      <c r="E13" t="s">
        <v>69</v>
      </c>
      <c r="F13" t="s">
        <v>232</v>
      </c>
      <c r="G13">
        <v>0</v>
      </c>
    </row>
    <row r="14" spans="1:7" x14ac:dyDescent="0.25">
      <c r="A14">
        <f t="shared" si="0"/>
        <v>2168</v>
      </c>
      <c r="B14" t="s">
        <v>363</v>
      </c>
      <c r="C14" t="s">
        <v>66</v>
      </c>
      <c r="D14" t="s">
        <v>55</v>
      </c>
      <c r="E14" t="s">
        <v>364</v>
      </c>
      <c r="F14" t="s">
        <v>232</v>
      </c>
      <c r="G14">
        <v>0</v>
      </c>
    </row>
    <row r="15" spans="1:7" x14ac:dyDescent="0.25">
      <c r="A15">
        <f t="shared" si="0"/>
        <v>2237</v>
      </c>
      <c r="B15" t="s">
        <v>365</v>
      </c>
      <c r="C15" t="s">
        <v>66</v>
      </c>
      <c r="D15" t="s">
        <v>55</v>
      </c>
      <c r="E15" t="s">
        <v>71</v>
      </c>
      <c r="F15" t="s">
        <v>233</v>
      </c>
      <c r="G15" t="s">
        <v>220</v>
      </c>
    </row>
    <row r="16" spans="1:7" x14ac:dyDescent="0.25">
      <c r="A16">
        <f t="shared" si="0"/>
        <v>2166</v>
      </c>
      <c r="B16" t="s">
        <v>366</v>
      </c>
      <c r="C16" t="s">
        <v>66</v>
      </c>
      <c r="D16" t="s">
        <v>55</v>
      </c>
      <c r="E16" t="s">
        <v>72</v>
      </c>
      <c r="F16" t="s">
        <v>233</v>
      </c>
      <c r="G16">
        <v>0</v>
      </c>
    </row>
    <row r="17" spans="1:7" x14ac:dyDescent="0.25">
      <c r="A17">
        <f t="shared" si="0"/>
        <v>2165</v>
      </c>
      <c r="B17" t="s">
        <v>367</v>
      </c>
      <c r="C17" t="s">
        <v>66</v>
      </c>
      <c r="D17" t="s">
        <v>55</v>
      </c>
      <c r="E17" t="s">
        <v>368</v>
      </c>
      <c r="F17" t="s">
        <v>233</v>
      </c>
      <c r="G17">
        <v>0</v>
      </c>
    </row>
    <row r="18" spans="1:7" x14ac:dyDescent="0.25">
      <c r="A18">
        <f t="shared" si="0"/>
        <v>2011</v>
      </c>
      <c r="B18" t="s">
        <v>369</v>
      </c>
      <c r="C18" t="s">
        <v>66</v>
      </c>
      <c r="D18" t="s">
        <v>61</v>
      </c>
      <c r="E18" t="s">
        <v>370</v>
      </c>
      <c r="F18" t="s">
        <v>234</v>
      </c>
      <c r="G18">
        <v>0</v>
      </c>
    </row>
    <row r="19" spans="1:7" x14ac:dyDescent="0.25">
      <c r="A19">
        <f t="shared" si="0"/>
        <v>2174</v>
      </c>
      <c r="B19" t="s">
        <v>371</v>
      </c>
      <c r="C19" t="s">
        <v>66</v>
      </c>
      <c r="D19" t="s">
        <v>61</v>
      </c>
      <c r="E19" t="s">
        <v>76</v>
      </c>
      <c r="F19" t="s">
        <v>236</v>
      </c>
      <c r="G19">
        <v>0</v>
      </c>
    </row>
    <row r="20" spans="1:7" x14ac:dyDescent="0.25">
      <c r="A20">
        <f t="shared" si="0"/>
        <v>2041</v>
      </c>
      <c r="B20" t="s">
        <v>372</v>
      </c>
      <c r="C20" t="s">
        <v>66</v>
      </c>
      <c r="D20" t="s">
        <v>64</v>
      </c>
      <c r="E20" t="s">
        <v>77</v>
      </c>
      <c r="F20" t="s">
        <v>237</v>
      </c>
      <c r="G20">
        <v>0</v>
      </c>
    </row>
    <row r="21" spans="1:7" x14ac:dyDescent="0.25">
      <c r="A21">
        <f t="shared" si="0"/>
        <v>2047</v>
      </c>
      <c r="B21" t="s">
        <v>373</v>
      </c>
      <c r="C21" t="s">
        <v>66</v>
      </c>
      <c r="D21" t="s">
        <v>64</v>
      </c>
      <c r="E21" t="s">
        <v>238</v>
      </c>
      <c r="F21" t="s">
        <v>237</v>
      </c>
      <c r="G21" t="s">
        <v>239</v>
      </c>
    </row>
    <row r="22" spans="1:7" x14ac:dyDescent="0.25">
      <c r="A22">
        <f t="shared" si="0"/>
        <v>2194</v>
      </c>
      <c r="B22" t="s">
        <v>374</v>
      </c>
      <c r="C22" t="s">
        <v>78</v>
      </c>
      <c r="D22" t="s">
        <v>55</v>
      </c>
      <c r="E22" t="s">
        <v>79</v>
      </c>
      <c r="F22" t="s">
        <v>240</v>
      </c>
      <c r="G22">
        <v>0</v>
      </c>
    </row>
    <row r="23" spans="1:7" x14ac:dyDescent="0.25">
      <c r="A23">
        <f t="shared" si="0"/>
        <v>2114</v>
      </c>
      <c r="B23" t="s">
        <v>375</v>
      </c>
      <c r="C23" t="s">
        <v>78</v>
      </c>
      <c r="D23" t="s">
        <v>55</v>
      </c>
      <c r="E23" t="s">
        <v>376</v>
      </c>
      <c r="F23" t="s">
        <v>241</v>
      </c>
      <c r="G23">
        <v>0</v>
      </c>
    </row>
    <row r="24" spans="1:7" x14ac:dyDescent="0.25">
      <c r="A24">
        <f t="shared" si="0"/>
        <v>2113</v>
      </c>
      <c r="B24" t="s">
        <v>377</v>
      </c>
      <c r="C24" t="s">
        <v>78</v>
      </c>
      <c r="D24" t="s">
        <v>55</v>
      </c>
      <c r="E24" t="s">
        <v>378</v>
      </c>
      <c r="F24" t="s">
        <v>241</v>
      </c>
      <c r="G24">
        <v>0</v>
      </c>
    </row>
    <row r="25" spans="1:7" x14ac:dyDescent="0.25">
      <c r="A25">
        <f t="shared" si="0"/>
        <v>2136</v>
      </c>
      <c r="B25" t="s">
        <v>379</v>
      </c>
      <c r="C25" t="s">
        <v>78</v>
      </c>
      <c r="D25" t="s">
        <v>55</v>
      </c>
      <c r="E25" t="s">
        <v>82</v>
      </c>
      <c r="F25" t="s">
        <v>242</v>
      </c>
      <c r="G25">
        <v>0</v>
      </c>
    </row>
    <row r="26" spans="1:7" x14ac:dyDescent="0.25">
      <c r="A26">
        <f t="shared" si="0"/>
        <v>2137</v>
      </c>
      <c r="B26" t="s">
        <v>380</v>
      </c>
      <c r="C26" t="s">
        <v>78</v>
      </c>
      <c r="D26" t="s">
        <v>55</v>
      </c>
      <c r="E26" t="s">
        <v>83</v>
      </c>
      <c r="F26" t="s">
        <v>242</v>
      </c>
      <c r="G26">
        <v>0</v>
      </c>
    </row>
    <row r="27" spans="1:7" x14ac:dyDescent="0.25">
      <c r="A27">
        <f t="shared" si="0"/>
        <v>2218</v>
      </c>
      <c r="B27" t="s">
        <v>381</v>
      </c>
      <c r="C27" t="s">
        <v>78</v>
      </c>
      <c r="D27" t="s">
        <v>61</v>
      </c>
      <c r="E27" t="s">
        <v>84</v>
      </c>
      <c r="F27" t="s">
        <v>243</v>
      </c>
      <c r="G27">
        <v>0</v>
      </c>
    </row>
    <row r="28" spans="1:7" x14ac:dyDescent="0.25">
      <c r="A28">
        <f t="shared" si="0"/>
        <v>2215</v>
      </c>
      <c r="B28" t="s">
        <v>382</v>
      </c>
      <c r="C28" t="s">
        <v>78</v>
      </c>
      <c r="D28" t="s">
        <v>61</v>
      </c>
      <c r="E28" t="s">
        <v>85</v>
      </c>
      <c r="F28" t="s">
        <v>244</v>
      </c>
      <c r="G28">
        <v>0</v>
      </c>
    </row>
    <row r="29" spans="1:7" x14ac:dyDescent="0.25">
      <c r="A29">
        <f t="shared" si="0"/>
        <v>2231</v>
      </c>
      <c r="B29" t="s">
        <v>383</v>
      </c>
      <c r="C29" t="s">
        <v>78</v>
      </c>
      <c r="D29" t="s">
        <v>61</v>
      </c>
      <c r="E29" t="s">
        <v>384</v>
      </c>
      <c r="F29" t="s">
        <v>245</v>
      </c>
      <c r="G29" t="s">
        <v>220</v>
      </c>
    </row>
    <row r="30" spans="1:7" x14ac:dyDescent="0.25">
      <c r="A30">
        <f t="shared" si="0"/>
        <v>2015</v>
      </c>
      <c r="B30" t="s">
        <v>385</v>
      </c>
      <c r="C30" t="s">
        <v>78</v>
      </c>
      <c r="D30" t="s">
        <v>61</v>
      </c>
      <c r="E30" t="s">
        <v>246</v>
      </c>
      <c r="F30" t="s">
        <v>247</v>
      </c>
      <c r="G30">
        <v>0</v>
      </c>
    </row>
    <row r="31" spans="1:7" x14ac:dyDescent="0.25">
      <c r="A31">
        <f t="shared" si="0"/>
        <v>2232</v>
      </c>
      <c r="B31" t="s">
        <v>386</v>
      </c>
      <c r="C31" t="s">
        <v>78</v>
      </c>
      <c r="D31" t="s">
        <v>61</v>
      </c>
      <c r="E31" t="s">
        <v>87</v>
      </c>
      <c r="F31" t="s">
        <v>247</v>
      </c>
      <c r="G31" t="s">
        <v>220</v>
      </c>
    </row>
    <row r="32" spans="1:7" x14ac:dyDescent="0.25">
      <c r="A32">
        <f t="shared" si="0"/>
        <v>2053</v>
      </c>
      <c r="B32" t="s">
        <v>387</v>
      </c>
      <c r="C32" t="s">
        <v>78</v>
      </c>
      <c r="D32" t="s">
        <v>61</v>
      </c>
      <c r="E32" t="s">
        <v>248</v>
      </c>
      <c r="F32" t="s">
        <v>245</v>
      </c>
      <c r="G32" t="s">
        <v>249</v>
      </c>
    </row>
    <row r="33" spans="1:7" x14ac:dyDescent="0.25">
      <c r="A33">
        <f t="shared" si="0"/>
        <v>2057</v>
      </c>
      <c r="B33" t="s">
        <v>388</v>
      </c>
      <c r="C33" t="s">
        <v>78</v>
      </c>
      <c r="D33" t="s">
        <v>61</v>
      </c>
      <c r="E33" t="s">
        <v>88</v>
      </c>
      <c r="F33" t="s">
        <v>250</v>
      </c>
      <c r="G33">
        <v>0</v>
      </c>
    </row>
    <row r="34" spans="1:7" x14ac:dyDescent="0.25">
      <c r="A34">
        <f t="shared" si="0"/>
        <v>2069</v>
      </c>
      <c r="B34" t="s">
        <v>389</v>
      </c>
      <c r="C34" t="s">
        <v>78</v>
      </c>
      <c r="D34" t="s">
        <v>61</v>
      </c>
      <c r="E34" t="s">
        <v>89</v>
      </c>
      <c r="F34" t="s">
        <v>251</v>
      </c>
      <c r="G34">
        <v>0</v>
      </c>
    </row>
    <row r="35" spans="1:7" x14ac:dyDescent="0.25">
      <c r="A35">
        <f t="shared" si="0"/>
        <v>2070</v>
      </c>
      <c r="B35" t="s">
        <v>390</v>
      </c>
      <c r="C35" t="s">
        <v>78</v>
      </c>
      <c r="D35" t="s">
        <v>61</v>
      </c>
      <c r="E35" t="s">
        <v>90</v>
      </c>
      <c r="F35" t="s">
        <v>252</v>
      </c>
      <c r="G35">
        <v>0</v>
      </c>
    </row>
    <row r="36" spans="1:7" x14ac:dyDescent="0.25">
      <c r="A36">
        <f t="shared" si="0"/>
        <v>2042</v>
      </c>
      <c r="B36" t="s">
        <v>391</v>
      </c>
      <c r="C36" t="s">
        <v>78</v>
      </c>
      <c r="D36" t="s">
        <v>61</v>
      </c>
      <c r="E36" t="s">
        <v>91</v>
      </c>
      <c r="F36" t="s">
        <v>253</v>
      </c>
      <c r="G36">
        <v>0</v>
      </c>
    </row>
    <row r="37" spans="1:7" x14ac:dyDescent="0.25">
      <c r="A37">
        <f t="shared" si="0"/>
        <v>2208</v>
      </c>
      <c r="B37" t="s">
        <v>392</v>
      </c>
      <c r="C37" t="s">
        <v>92</v>
      </c>
      <c r="D37" t="s">
        <v>55</v>
      </c>
      <c r="E37" t="s">
        <v>93</v>
      </c>
      <c r="F37" t="s">
        <v>233</v>
      </c>
      <c r="G37">
        <v>0</v>
      </c>
    </row>
    <row r="38" spans="1:7" x14ac:dyDescent="0.25">
      <c r="A38">
        <f t="shared" si="0"/>
        <v>2045</v>
      </c>
      <c r="B38" t="s">
        <v>393</v>
      </c>
      <c r="C38" t="s">
        <v>92</v>
      </c>
      <c r="D38" t="s">
        <v>64</v>
      </c>
      <c r="E38" t="s">
        <v>94</v>
      </c>
      <c r="F38" t="s">
        <v>254</v>
      </c>
      <c r="G38">
        <v>0</v>
      </c>
    </row>
    <row r="39" spans="1:7" x14ac:dyDescent="0.25">
      <c r="A39">
        <f t="shared" si="0"/>
        <v>2219</v>
      </c>
      <c r="B39" t="s">
        <v>394</v>
      </c>
      <c r="C39" t="s">
        <v>95</v>
      </c>
      <c r="D39" t="s">
        <v>55</v>
      </c>
      <c r="E39" t="s">
        <v>96</v>
      </c>
      <c r="F39" t="s">
        <v>255</v>
      </c>
      <c r="G39" t="s">
        <v>220</v>
      </c>
    </row>
    <row r="40" spans="1:7" x14ac:dyDescent="0.25">
      <c r="A40">
        <f t="shared" si="0"/>
        <v>2124</v>
      </c>
      <c r="B40" t="s">
        <v>395</v>
      </c>
      <c r="C40" t="s">
        <v>95</v>
      </c>
      <c r="D40" t="s">
        <v>55</v>
      </c>
      <c r="E40" t="s">
        <v>97</v>
      </c>
      <c r="F40" t="s">
        <v>255</v>
      </c>
      <c r="G40">
        <v>0</v>
      </c>
    </row>
    <row r="41" spans="1:7" x14ac:dyDescent="0.25">
      <c r="A41">
        <f t="shared" si="0"/>
        <v>2159</v>
      </c>
      <c r="B41" t="s">
        <v>396</v>
      </c>
      <c r="C41" t="s">
        <v>95</v>
      </c>
      <c r="D41" t="s">
        <v>61</v>
      </c>
      <c r="E41" t="s">
        <v>98</v>
      </c>
      <c r="F41" t="s">
        <v>256</v>
      </c>
      <c r="G41">
        <v>0</v>
      </c>
    </row>
    <row r="42" spans="1:7" x14ac:dyDescent="0.25">
      <c r="A42">
        <f t="shared" si="0"/>
        <v>2020</v>
      </c>
      <c r="B42" t="s">
        <v>397</v>
      </c>
      <c r="C42" t="s">
        <v>95</v>
      </c>
      <c r="D42" t="s">
        <v>61</v>
      </c>
      <c r="E42" t="s">
        <v>99</v>
      </c>
      <c r="F42" t="s">
        <v>257</v>
      </c>
      <c r="G42">
        <v>0</v>
      </c>
    </row>
    <row r="43" spans="1:7" x14ac:dyDescent="0.25">
      <c r="A43">
        <f t="shared" si="0"/>
        <v>2177</v>
      </c>
      <c r="B43" t="s">
        <v>398</v>
      </c>
      <c r="C43" t="s">
        <v>95</v>
      </c>
      <c r="D43" t="s">
        <v>64</v>
      </c>
      <c r="E43" t="s">
        <v>100</v>
      </c>
      <c r="F43" t="s">
        <v>258</v>
      </c>
      <c r="G43" t="s">
        <v>259</v>
      </c>
    </row>
    <row r="44" spans="1:7" x14ac:dyDescent="0.25">
      <c r="A44">
        <f t="shared" si="0"/>
        <v>2187</v>
      </c>
      <c r="B44" t="s">
        <v>399</v>
      </c>
      <c r="C44" t="s">
        <v>95</v>
      </c>
      <c r="D44" t="s">
        <v>64</v>
      </c>
      <c r="E44" t="s">
        <v>100</v>
      </c>
      <c r="F44" t="s">
        <v>258</v>
      </c>
      <c r="G44" t="s">
        <v>229</v>
      </c>
    </row>
    <row r="45" spans="1:7" x14ac:dyDescent="0.25">
      <c r="A45">
        <f t="shared" si="0"/>
        <v>2217</v>
      </c>
      <c r="B45" t="s">
        <v>400</v>
      </c>
      <c r="C45" t="s">
        <v>95</v>
      </c>
      <c r="D45" t="s">
        <v>64</v>
      </c>
      <c r="E45" t="s">
        <v>100</v>
      </c>
      <c r="F45" t="s">
        <v>258</v>
      </c>
      <c r="G45" t="s">
        <v>221</v>
      </c>
    </row>
    <row r="46" spans="1:7" x14ac:dyDescent="0.25">
      <c r="A46">
        <f t="shared" si="0"/>
        <v>2146</v>
      </c>
      <c r="B46" t="s">
        <v>401</v>
      </c>
      <c r="C46" t="s">
        <v>101</v>
      </c>
      <c r="D46" t="s">
        <v>55</v>
      </c>
      <c r="E46" t="s">
        <v>102</v>
      </c>
      <c r="F46" t="s">
        <v>262</v>
      </c>
      <c r="G46">
        <v>0</v>
      </c>
    </row>
    <row r="47" spans="1:7" x14ac:dyDescent="0.25">
      <c r="A47">
        <f t="shared" si="0"/>
        <v>470</v>
      </c>
      <c r="B47" t="s">
        <v>402</v>
      </c>
      <c r="C47" t="s">
        <v>101</v>
      </c>
      <c r="D47" t="s">
        <v>64</v>
      </c>
      <c r="E47" t="s">
        <v>101</v>
      </c>
      <c r="F47" t="s">
        <v>264</v>
      </c>
      <c r="G47">
        <v>0</v>
      </c>
    </row>
    <row r="48" spans="1:7" x14ac:dyDescent="0.25">
      <c r="A48">
        <f t="shared" si="0"/>
        <v>472</v>
      </c>
      <c r="B48" t="s">
        <v>403</v>
      </c>
      <c r="C48" t="s">
        <v>101</v>
      </c>
      <c r="D48" t="s">
        <v>64</v>
      </c>
      <c r="E48" t="s">
        <v>265</v>
      </c>
      <c r="F48" t="s">
        <v>264</v>
      </c>
      <c r="G48" t="s">
        <v>229</v>
      </c>
    </row>
    <row r="49" spans="1:7" x14ac:dyDescent="0.25">
      <c r="A49">
        <f t="shared" si="0"/>
        <v>471</v>
      </c>
      <c r="B49" t="s">
        <v>404</v>
      </c>
      <c r="C49" t="s">
        <v>101</v>
      </c>
      <c r="D49" t="s">
        <v>64</v>
      </c>
      <c r="E49" t="s">
        <v>104</v>
      </c>
      <c r="F49" t="s">
        <v>264</v>
      </c>
      <c r="G49">
        <v>0</v>
      </c>
    </row>
    <row r="50" spans="1:7" x14ac:dyDescent="0.25">
      <c r="A50">
        <f t="shared" si="0"/>
        <v>2223</v>
      </c>
      <c r="B50" t="s">
        <v>405</v>
      </c>
      <c r="C50" t="s">
        <v>105</v>
      </c>
      <c r="D50" t="s">
        <v>55</v>
      </c>
      <c r="E50" t="s">
        <v>406</v>
      </c>
      <c r="F50" t="s">
        <v>266</v>
      </c>
      <c r="G50" t="s">
        <v>220</v>
      </c>
    </row>
    <row r="51" spans="1:7" x14ac:dyDescent="0.25">
      <c r="A51">
        <f t="shared" si="0"/>
        <v>2226</v>
      </c>
      <c r="B51" t="s">
        <v>407</v>
      </c>
      <c r="C51" t="s">
        <v>105</v>
      </c>
      <c r="D51" t="s">
        <v>55</v>
      </c>
      <c r="E51" t="s">
        <v>408</v>
      </c>
      <c r="F51" t="s">
        <v>222</v>
      </c>
      <c r="G51" t="s">
        <v>220</v>
      </c>
    </row>
    <row r="52" spans="1:7" x14ac:dyDescent="0.25">
      <c r="A52">
        <f t="shared" si="0"/>
        <v>2179</v>
      </c>
      <c r="B52" t="s">
        <v>409</v>
      </c>
      <c r="C52" t="s">
        <v>105</v>
      </c>
      <c r="D52" t="s">
        <v>55</v>
      </c>
      <c r="E52" t="s">
        <v>106</v>
      </c>
      <c r="F52" t="s">
        <v>267</v>
      </c>
      <c r="G52">
        <v>0</v>
      </c>
    </row>
    <row r="53" spans="1:7" x14ac:dyDescent="0.25">
      <c r="A53">
        <f t="shared" si="0"/>
        <v>2140</v>
      </c>
      <c r="B53" t="s">
        <v>410</v>
      </c>
      <c r="C53" t="s">
        <v>105</v>
      </c>
      <c r="D53" t="s">
        <v>55</v>
      </c>
      <c r="E53" t="s">
        <v>107</v>
      </c>
      <c r="F53" t="s">
        <v>266</v>
      </c>
      <c r="G53">
        <v>0</v>
      </c>
    </row>
    <row r="54" spans="1:7" x14ac:dyDescent="0.25">
      <c r="A54">
        <f t="shared" si="0"/>
        <v>2222</v>
      </c>
      <c r="B54" t="s">
        <v>411</v>
      </c>
      <c r="C54" t="s">
        <v>105</v>
      </c>
      <c r="D54" t="s">
        <v>55</v>
      </c>
      <c r="E54" t="s">
        <v>108</v>
      </c>
      <c r="F54" t="s">
        <v>266</v>
      </c>
      <c r="G54" t="s">
        <v>220</v>
      </c>
    </row>
    <row r="55" spans="1:7" x14ac:dyDescent="0.25">
      <c r="A55">
        <f t="shared" si="0"/>
        <v>2087</v>
      </c>
      <c r="B55" t="s">
        <v>412</v>
      </c>
      <c r="C55" t="s">
        <v>105</v>
      </c>
      <c r="D55" t="s">
        <v>55</v>
      </c>
      <c r="E55" t="s">
        <v>126</v>
      </c>
      <c r="F55" t="s">
        <v>266</v>
      </c>
      <c r="G55" t="s">
        <v>219</v>
      </c>
    </row>
    <row r="56" spans="1:7" x14ac:dyDescent="0.25">
      <c r="A56">
        <f t="shared" si="0"/>
        <v>2211</v>
      </c>
      <c r="B56" t="s">
        <v>413</v>
      </c>
      <c r="C56" t="s">
        <v>105</v>
      </c>
      <c r="D56" t="s">
        <v>55</v>
      </c>
      <c r="E56" t="s">
        <v>109</v>
      </c>
      <c r="F56" t="s">
        <v>266</v>
      </c>
      <c r="G56" t="s">
        <v>221</v>
      </c>
    </row>
    <row r="57" spans="1:7" x14ac:dyDescent="0.25">
      <c r="A57">
        <f t="shared" si="0"/>
        <v>2188</v>
      </c>
      <c r="B57" t="s">
        <v>414</v>
      </c>
      <c r="C57" t="s">
        <v>105</v>
      </c>
      <c r="D57" t="s">
        <v>55</v>
      </c>
      <c r="E57" t="s">
        <v>110</v>
      </c>
      <c r="F57" t="s">
        <v>268</v>
      </c>
      <c r="G57">
        <v>0</v>
      </c>
    </row>
    <row r="58" spans="1:7" x14ac:dyDescent="0.25">
      <c r="A58">
        <f t="shared" si="0"/>
        <v>2221</v>
      </c>
      <c r="B58" t="s">
        <v>415</v>
      </c>
      <c r="C58" t="s">
        <v>105</v>
      </c>
      <c r="D58" t="s">
        <v>55</v>
      </c>
      <c r="E58" t="s">
        <v>111</v>
      </c>
      <c r="F58" t="s">
        <v>267</v>
      </c>
      <c r="G58" t="s">
        <v>220</v>
      </c>
    </row>
    <row r="59" spans="1:7" x14ac:dyDescent="0.25">
      <c r="A59">
        <f t="shared" si="0"/>
        <v>2022</v>
      </c>
      <c r="B59" t="s">
        <v>416</v>
      </c>
      <c r="C59" t="s">
        <v>105</v>
      </c>
      <c r="D59" t="s">
        <v>55</v>
      </c>
      <c r="E59" t="s">
        <v>112</v>
      </c>
      <c r="F59" t="s">
        <v>267</v>
      </c>
      <c r="G59" t="s">
        <v>218</v>
      </c>
    </row>
    <row r="60" spans="1:7" x14ac:dyDescent="0.25">
      <c r="A60">
        <f t="shared" si="0"/>
        <v>2023</v>
      </c>
      <c r="B60" t="s">
        <v>417</v>
      </c>
      <c r="C60" t="s">
        <v>105</v>
      </c>
      <c r="D60" t="s">
        <v>55</v>
      </c>
      <c r="E60" t="s">
        <v>112</v>
      </c>
      <c r="F60" t="s">
        <v>222</v>
      </c>
      <c r="G60" t="s">
        <v>218</v>
      </c>
    </row>
    <row r="61" spans="1:7" x14ac:dyDescent="0.25">
      <c r="A61">
        <f t="shared" si="0"/>
        <v>2210</v>
      </c>
      <c r="B61" t="s">
        <v>418</v>
      </c>
      <c r="C61" t="s">
        <v>105</v>
      </c>
      <c r="D61" t="s">
        <v>55</v>
      </c>
      <c r="E61" t="s">
        <v>113</v>
      </c>
      <c r="F61" t="s">
        <v>266</v>
      </c>
      <c r="G61" t="s">
        <v>221</v>
      </c>
    </row>
    <row r="62" spans="1:7" x14ac:dyDescent="0.25">
      <c r="A62">
        <f t="shared" si="0"/>
        <v>2189</v>
      </c>
      <c r="B62" t="s">
        <v>419</v>
      </c>
      <c r="C62" t="s">
        <v>105</v>
      </c>
      <c r="D62" t="s">
        <v>55</v>
      </c>
      <c r="E62" t="s">
        <v>114</v>
      </c>
      <c r="F62" t="s">
        <v>266</v>
      </c>
      <c r="G62" t="s">
        <v>218</v>
      </c>
    </row>
    <row r="63" spans="1:7" x14ac:dyDescent="0.25">
      <c r="A63">
        <f t="shared" si="0"/>
        <v>2193</v>
      </c>
      <c r="B63" t="s">
        <v>420</v>
      </c>
      <c r="C63" t="s">
        <v>105</v>
      </c>
      <c r="D63" t="s">
        <v>55</v>
      </c>
      <c r="E63" t="s">
        <v>116</v>
      </c>
      <c r="F63" t="s">
        <v>268</v>
      </c>
      <c r="G63">
        <v>0</v>
      </c>
    </row>
    <row r="64" spans="1:7" x14ac:dyDescent="0.25">
      <c r="A64">
        <f t="shared" si="0"/>
        <v>2091</v>
      </c>
      <c r="B64" t="s">
        <v>421</v>
      </c>
      <c r="C64" t="s">
        <v>105</v>
      </c>
      <c r="D64" t="s">
        <v>55</v>
      </c>
      <c r="E64" t="s">
        <v>118</v>
      </c>
      <c r="F64" t="s">
        <v>266</v>
      </c>
      <c r="G64" t="s">
        <v>218</v>
      </c>
    </row>
    <row r="65" spans="1:7" x14ac:dyDescent="0.25">
      <c r="A65">
        <f t="shared" si="0"/>
        <v>2224</v>
      </c>
      <c r="B65" t="s">
        <v>422</v>
      </c>
      <c r="C65" t="s">
        <v>105</v>
      </c>
      <c r="D65" t="s">
        <v>55</v>
      </c>
      <c r="E65" t="s">
        <v>119</v>
      </c>
      <c r="F65" t="s">
        <v>266</v>
      </c>
      <c r="G65" t="s">
        <v>220</v>
      </c>
    </row>
    <row r="66" spans="1:7" x14ac:dyDescent="0.25">
      <c r="A66">
        <f t="shared" si="0"/>
        <v>2092</v>
      </c>
      <c r="B66" t="s">
        <v>423</v>
      </c>
      <c r="C66" t="s">
        <v>105</v>
      </c>
      <c r="D66" t="s">
        <v>55</v>
      </c>
      <c r="E66" t="s">
        <v>120</v>
      </c>
      <c r="F66" t="s">
        <v>268</v>
      </c>
      <c r="G66">
        <v>0</v>
      </c>
    </row>
    <row r="67" spans="1:7" x14ac:dyDescent="0.25">
      <c r="A67">
        <f t="shared" ref="A67:A130" si="1">B67*1</f>
        <v>2094</v>
      </c>
      <c r="B67" t="s">
        <v>424</v>
      </c>
      <c r="C67" t="s">
        <v>105</v>
      </c>
      <c r="D67" t="s">
        <v>55</v>
      </c>
      <c r="E67" t="s">
        <v>121</v>
      </c>
      <c r="F67" t="s">
        <v>266</v>
      </c>
      <c r="G67">
        <v>0</v>
      </c>
    </row>
    <row r="68" spans="1:7" x14ac:dyDescent="0.25">
      <c r="A68">
        <f t="shared" si="1"/>
        <v>2178</v>
      </c>
      <c r="B68" t="s">
        <v>425</v>
      </c>
      <c r="C68" t="s">
        <v>105</v>
      </c>
      <c r="D68" t="s">
        <v>55</v>
      </c>
      <c r="E68" t="s">
        <v>122</v>
      </c>
      <c r="F68" t="s">
        <v>268</v>
      </c>
      <c r="G68">
        <v>0</v>
      </c>
    </row>
    <row r="69" spans="1:7" x14ac:dyDescent="0.25">
      <c r="A69">
        <f t="shared" si="1"/>
        <v>2055</v>
      </c>
      <c r="B69" t="s">
        <v>426</v>
      </c>
      <c r="C69" t="s">
        <v>105</v>
      </c>
      <c r="D69" t="s">
        <v>55</v>
      </c>
      <c r="E69" t="s">
        <v>123</v>
      </c>
      <c r="F69" t="s">
        <v>266</v>
      </c>
      <c r="G69">
        <v>0</v>
      </c>
    </row>
    <row r="70" spans="1:7" x14ac:dyDescent="0.25">
      <c r="A70">
        <f t="shared" si="1"/>
        <v>2234</v>
      </c>
      <c r="B70" t="s">
        <v>427</v>
      </c>
      <c r="C70" t="s">
        <v>105</v>
      </c>
      <c r="D70" t="s">
        <v>61</v>
      </c>
      <c r="E70" t="s">
        <v>124</v>
      </c>
      <c r="F70" t="s">
        <v>269</v>
      </c>
      <c r="G70" t="s">
        <v>220</v>
      </c>
    </row>
    <row r="71" spans="1:7" x14ac:dyDescent="0.25">
      <c r="A71">
        <f t="shared" si="1"/>
        <v>2024</v>
      </c>
      <c r="B71" t="s">
        <v>428</v>
      </c>
      <c r="C71" t="s">
        <v>105</v>
      </c>
      <c r="D71" t="s">
        <v>61</v>
      </c>
      <c r="E71" t="s">
        <v>125</v>
      </c>
      <c r="F71" t="s">
        <v>270</v>
      </c>
      <c r="G71">
        <v>0</v>
      </c>
    </row>
    <row r="72" spans="1:7" x14ac:dyDescent="0.25">
      <c r="A72">
        <f t="shared" si="1"/>
        <v>2236</v>
      </c>
      <c r="B72" t="s">
        <v>429</v>
      </c>
      <c r="C72" t="s">
        <v>105</v>
      </c>
      <c r="D72" t="s">
        <v>61</v>
      </c>
      <c r="E72" t="s">
        <v>107</v>
      </c>
      <c r="F72" t="s">
        <v>271</v>
      </c>
      <c r="G72" t="s">
        <v>220</v>
      </c>
    </row>
    <row r="73" spans="1:7" x14ac:dyDescent="0.25">
      <c r="A73">
        <f t="shared" si="1"/>
        <v>2025</v>
      </c>
      <c r="B73" t="s">
        <v>430</v>
      </c>
      <c r="C73" t="s">
        <v>105</v>
      </c>
      <c r="D73" t="s">
        <v>61</v>
      </c>
      <c r="E73" t="s">
        <v>126</v>
      </c>
      <c r="F73" t="s">
        <v>272</v>
      </c>
      <c r="G73">
        <v>0</v>
      </c>
    </row>
    <row r="74" spans="1:7" x14ac:dyDescent="0.25">
      <c r="A74">
        <f t="shared" si="1"/>
        <v>2026</v>
      </c>
      <c r="B74" t="s">
        <v>431</v>
      </c>
      <c r="C74" t="s">
        <v>105</v>
      </c>
      <c r="D74" t="s">
        <v>61</v>
      </c>
      <c r="E74" t="s">
        <v>111</v>
      </c>
      <c r="F74" t="s">
        <v>273</v>
      </c>
      <c r="G74">
        <v>0</v>
      </c>
    </row>
    <row r="75" spans="1:7" x14ac:dyDescent="0.25">
      <c r="A75">
        <f t="shared" si="1"/>
        <v>2216</v>
      </c>
      <c r="B75" t="s">
        <v>432</v>
      </c>
      <c r="C75" t="s">
        <v>105</v>
      </c>
      <c r="D75" t="s">
        <v>61</v>
      </c>
      <c r="E75" t="s">
        <v>274</v>
      </c>
      <c r="F75" t="s">
        <v>275</v>
      </c>
      <c r="G75" t="s">
        <v>249</v>
      </c>
    </row>
    <row r="76" spans="1:7" x14ac:dyDescent="0.25">
      <c r="A76">
        <f t="shared" si="1"/>
        <v>2027</v>
      </c>
      <c r="B76" t="s">
        <v>433</v>
      </c>
      <c r="C76" t="s">
        <v>105</v>
      </c>
      <c r="D76" t="s">
        <v>61</v>
      </c>
      <c r="E76" t="s">
        <v>127</v>
      </c>
      <c r="F76" t="s">
        <v>276</v>
      </c>
      <c r="G76">
        <v>0</v>
      </c>
    </row>
    <row r="77" spans="1:7" x14ac:dyDescent="0.25">
      <c r="A77">
        <f t="shared" si="1"/>
        <v>2202</v>
      </c>
      <c r="B77" t="s">
        <v>434</v>
      </c>
      <c r="C77" t="s">
        <v>105</v>
      </c>
      <c r="D77" t="s">
        <v>61</v>
      </c>
      <c r="E77" t="s">
        <v>128</v>
      </c>
      <c r="F77" t="s">
        <v>277</v>
      </c>
      <c r="G77">
        <v>0</v>
      </c>
    </row>
    <row r="78" spans="1:7" x14ac:dyDescent="0.25">
      <c r="A78">
        <f t="shared" si="1"/>
        <v>2031</v>
      </c>
      <c r="B78" t="s">
        <v>435</v>
      </c>
      <c r="C78" t="s">
        <v>105</v>
      </c>
      <c r="D78" t="s">
        <v>61</v>
      </c>
      <c r="E78" t="s">
        <v>118</v>
      </c>
      <c r="F78" t="s">
        <v>278</v>
      </c>
      <c r="G78">
        <v>0</v>
      </c>
    </row>
    <row r="79" spans="1:7" x14ac:dyDescent="0.25">
      <c r="A79">
        <f t="shared" si="1"/>
        <v>2134</v>
      </c>
      <c r="B79" t="s">
        <v>436</v>
      </c>
      <c r="C79" t="s">
        <v>105</v>
      </c>
      <c r="D79" t="s">
        <v>61</v>
      </c>
      <c r="E79" t="s">
        <v>120</v>
      </c>
      <c r="F79" t="s">
        <v>269</v>
      </c>
      <c r="G79" t="s">
        <v>249</v>
      </c>
    </row>
    <row r="80" spans="1:7" x14ac:dyDescent="0.25">
      <c r="A80">
        <f t="shared" si="1"/>
        <v>2033</v>
      </c>
      <c r="B80" t="s">
        <v>437</v>
      </c>
      <c r="C80" t="s">
        <v>105</v>
      </c>
      <c r="D80" t="s">
        <v>61</v>
      </c>
      <c r="E80" t="s">
        <v>129</v>
      </c>
      <c r="F80" t="s">
        <v>279</v>
      </c>
      <c r="G80">
        <v>0</v>
      </c>
    </row>
    <row r="81" spans="1:7" x14ac:dyDescent="0.25">
      <c r="A81">
        <f t="shared" si="1"/>
        <v>2034</v>
      </c>
      <c r="B81" t="s">
        <v>438</v>
      </c>
      <c r="C81" t="s">
        <v>105</v>
      </c>
      <c r="D81" t="s">
        <v>61</v>
      </c>
      <c r="E81" t="s">
        <v>121</v>
      </c>
      <c r="F81" t="s">
        <v>280</v>
      </c>
      <c r="G81">
        <v>0</v>
      </c>
    </row>
    <row r="82" spans="1:7" x14ac:dyDescent="0.25">
      <c r="A82">
        <f t="shared" si="1"/>
        <v>2035</v>
      </c>
      <c r="B82" t="s">
        <v>439</v>
      </c>
      <c r="C82" t="s">
        <v>105</v>
      </c>
      <c r="D82" t="s">
        <v>61</v>
      </c>
      <c r="E82" t="s">
        <v>122</v>
      </c>
      <c r="F82" t="s">
        <v>281</v>
      </c>
      <c r="G82">
        <v>0</v>
      </c>
    </row>
    <row r="83" spans="1:7" x14ac:dyDescent="0.25">
      <c r="A83">
        <f t="shared" si="1"/>
        <v>2036</v>
      </c>
      <c r="B83" t="s">
        <v>440</v>
      </c>
      <c r="C83" t="s">
        <v>105</v>
      </c>
      <c r="D83" t="s">
        <v>61</v>
      </c>
      <c r="E83" t="s">
        <v>123</v>
      </c>
      <c r="F83" t="s">
        <v>282</v>
      </c>
      <c r="G83">
        <v>0</v>
      </c>
    </row>
    <row r="84" spans="1:7" x14ac:dyDescent="0.25">
      <c r="A84">
        <f t="shared" si="1"/>
        <v>2086</v>
      </c>
      <c r="B84" t="s">
        <v>441</v>
      </c>
      <c r="C84" t="s">
        <v>130</v>
      </c>
      <c r="D84" t="s">
        <v>55</v>
      </c>
      <c r="E84" t="s">
        <v>131</v>
      </c>
      <c r="F84" t="s">
        <v>283</v>
      </c>
      <c r="G84">
        <v>0</v>
      </c>
    </row>
    <row r="85" spans="1:7" x14ac:dyDescent="0.25">
      <c r="A85">
        <f t="shared" si="1"/>
        <v>2102</v>
      </c>
      <c r="B85" t="s">
        <v>442</v>
      </c>
      <c r="C85" t="s">
        <v>130</v>
      </c>
      <c r="D85" t="s">
        <v>55</v>
      </c>
      <c r="E85" t="s">
        <v>132</v>
      </c>
      <c r="F85" t="s">
        <v>284</v>
      </c>
      <c r="G85">
        <v>0</v>
      </c>
    </row>
    <row r="86" spans="1:7" x14ac:dyDescent="0.25">
      <c r="A86">
        <f t="shared" si="1"/>
        <v>2010</v>
      </c>
      <c r="B86" t="s">
        <v>443</v>
      </c>
      <c r="C86" t="s">
        <v>130</v>
      </c>
      <c r="D86" t="s">
        <v>61</v>
      </c>
      <c r="E86" t="s">
        <v>131</v>
      </c>
      <c r="F86" t="s">
        <v>285</v>
      </c>
      <c r="G86">
        <v>0</v>
      </c>
    </row>
    <row r="87" spans="1:7" x14ac:dyDescent="0.25">
      <c r="A87">
        <f t="shared" si="1"/>
        <v>2158</v>
      </c>
      <c r="B87" t="s">
        <v>444</v>
      </c>
      <c r="C87" t="s">
        <v>130</v>
      </c>
      <c r="D87" t="s">
        <v>61</v>
      </c>
      <c r="E87" t="s">
        <v>132</v>
      </c>
      <c r="F87" t="s">
        <v>286</v>
      </c>
      <c r="G87" t="s">
        <v>221</v>
      </c>
    </row>
    <row r="88" spans="1:7" x14ac:dyDescent="0.25">
      <c r="A88">
        <f t="shared" si="1"/>
        <v>2176</v>
      </c>
      <c r="B88" t="s">
        <v>445</v>
      </c>
      <c r="C88" t="s">
        <v>133</v>
      </c>
      <c r="D88" t="s">
        <v>55</v>
      </c>
      <c r="E88" t="s">
        <v>134</v>
      </c>
      <c r="F88" t="s">
        <v>287</v>
      </c>
      <c r="G88">
        <v>0</v>
      </c>
    </row>
    <row r="89" spans="1:7" x14ac:dyDescent="0.25">
      <c r="A89">
        <f t="shared" si="1"/>
        <v>2209</v>
      </c>
      <c r="B89" t="s">
        <v>446</v>
      </c>
      <c r="C89" t="s">
        <v>133</v>
      </c>
      <c r="D89" t="s">
        <v>55</v>
      </c>
      <c r="E89" t="s">
        <v>135</v>
      </c>
      <c r="F89" t="s">
        <v>233</v>
      </c>
      <c r="G89">
        <v>0</v>
      </c>
    </row>
    <row r="90" spans="1:7" x14ac:dyDescent="0.25">
      <c r="A90">
        <f t="shared" si="1"/>
        <v>2172</v>
      </c>
      <c r="B90" t="s">
        <v>447</v>
      </c>
      <c r="C90" t="s">
        <v>133</v>
      </c>
      <c r="D90" t="s">
        <v>55</v>
      </c>
      <c r="E90" t="s">
        <v>136</v>
      </c>
      <c r="F90" t="s">
        <v>288</v>
      </c>
      <c r="G90">
        <v>0</v>
      </c>
    </row>
    <row r="91" spans="1:7" x14ac:dyDescent="0.25">
      <c r="A91">
        <f t="shared" si="1"/>
        <v>2233</v>
      </c>
      <c r="B91" t="s">
        <v>448</v>
      </c>
      <c r="C91" t="s">
        <v>133</v>
      </c>
      <c r="D91" t="s">
        <v>55</v>
      </c>
      <c r="E91" t="s">
        <v>137</v>
      </c>
      <c r="F91" t="s">
        <v>288</v>
      </c>
      <c r="G91" t="s">
        <v>220</v>
      </c>
    </row>
    <row r="92" spans="1:7" x14ac:dyDescent="0.25">
      <c r="A92">
        <f t="shared" si="1"/>
        <v>2171</v>
      </c>
      <c r="B92" t="s">
        <v>449</v>
      </c>
      <c r="C92" t="s">
        <v>133</v>
      </c>
      <c r="D92" t="s">
        <v>55</v>
      </c>
      <c r="E92" t="s">
        <v>138</v>
      </c>
      <c r="F92" t="s">
        <v>288</v>
      </c>
      <c r="G92">
        <v>0</v>
      </c>
    </row>
    <row r="93" spans="1:7" x14ac:dyDescent="0.25">
      <c r="A93">
        <f t="shared" si="1"/>
        <v>2169</v>
      </c>
      <c r="B93" t="s">
        <v>450</v>
      </c>
      <c r="C93" t="s">
        <v>133</v>
      </c>
      <c r="D93" t="s">
        <v>55</v>
      </c>
      <c r="E93" t="s">
        <v>451</v>
      </c>
      <c r="F93" t="s">
        <v>287</v>
      </c>
      <c r="G93">
        <v>0</v>
      </c>
    </row>
    <row r="94" spans="1:7" x14ac:dyDescent="0.25">
      <c r="A94">
        <f t="shared" si="1"/>
        <v>2153</v>
      </c>
      <c r="B94" t="s">
        <v>452</v>
      </c>
      <c r="C94" t="s">
        <v>133</v>
      </c>
      <c r="D94" t="s">
        <v>61</v>
      </c>
      <c r="E94" t="s">
        <v>140</v>
      </c>
      <c r="F94" t="s">
        <v>289</v>
      </c>
      <c r="G94">
        <v>0</v>
      </c>
    </row>
    <row r="95" spans="1:7" x14ac:dyDescent="0.25">
      <c r="A95">
        <f t="shared" si="1"/>
        <v>2073</v>
      </c>
      <c r="B95" t="s">
        <v>453</v>
      </c>
      <c r="C95" t="s">
        <v>141</v>
      </c>
      <c r="D95" t="s">
        <v>55</v>
      </c>
      <c r="E95" t="s">
        <v>142</v>
      </c>
      <c r="F95" t="s">
        <v>290</v>
      </c>
      <c r="G95">
        <v>0</v>
      </c>
    </row>
    <row r="96" spans="1:7" x14ac:dyDescent="0.25">
      <c r="A96">
        <f t="shared" si="1"/>
        <v>2122</v>
      </c>
      <c r="B96" t="s">
        <v>454</v>
      </c>
      <c r="C96" t="s">
        <v>141</v>
      </c>
      <c r="D96" t="s">
        <v>55</v>
      </c>
      <c r="E96" t="s">
        <v>143</v>
      </c>
      <c r="F96" t="s">
        <v>290</v>
      </c>
      <c r="G96">
        <v>0</v>
      </c>
    </row>
    <row r="97" spans="1:7" x14ac:dyDescent="0.25">
      <c r="A97">
        <f t="shared" si="1"/>
        <v>2227</v>
      </c>
      <c r="B97" t="s">
        <v>455</v>
      </c>
      <c r="C97" t="s">
        <v>141</v>
      </c>
      <c r="D97" t="s">
        <v>55</v>
      </c>
      <c r="E97" t="s">
        <v>144</v>
      </c>
      <c r="F97" t="s">
        <v>290</v>
      </c>
      <c r="G97" t="s">
        <v>220</v>
      </c>
    </row>
    <row r="98" spans="1:7" x14ac:dyDescent="0.25">
      <c r="A98">
        <f t="shared" si="1"/>
        <v>2147</v>
      </c>
      <c r="B98" t="s">
        <v>456</v>
      </c>
      <c r="C98" t="s">
        <v>141</v>
      </c>
      <c r="D98" t="s">
        <v>55</v>
      </c>
      <c r="E98" t="s">
        <v>145</v>
      </c>
      <c r="F98" t="s">
        <v>291</v>
      </c>
      <c r="G98">
        <v>0</v>
      </c>
    </row>
    <row r="99" spans="1:7" x14ac:dyDescent="0.25">
      <c r="A99">
        <f t="shared" si="1"/>
        <v>2125</v>
      </c>
      <c r="B99" t="s">
        <v>457</v>
      </c>
      <c r="C99" t="s">
        <v>141</v>
      </c>
      <c r="D99" t="s">
        <v>55</v>
      </c>
      <c r="E99" t="s">
        <v>146</v>
      </c>
      <c r="F99" t="s">
        <v>290</v>
      </c>
      <c r="G99">
        <v>0</v>
      </c>
    </row>
    <row r="100" spans="1:7" x14ac:dyDescent="0.25">
      <c r="A100">
        <f t="shared" si="1"/>
        <v>2138</v>
      </c>
      <c r="B100" t="s">
        <v>458</v>
      </c>
      <c r="C100" t="s">
        <v>141</v>
      </c>
      <c r="D100" t="s">
        <v>55</v>
      </c>
      <c r="E100" t="s">
        <v>147</v>
      </c>
      <c r="F100" t="s">
        <v>290</v>
      </c>
      <c r="G100">
        <v>0</v>
      </c>
    </row>
    <row r="101" spans="1:7" x14ac:dyDescent="0.25">
      <c r="A101">
        <f t="shared" si="1"/>
        <v>2150</v>
      </c>
      <c r="B101" t="s">
        <v>459</v>
      </c>
      <c r="C101" t="s">
        <v>141</v>
      </c>
      <c r="D101" t="s">
        <v>61</v>
      </c>
      <c r="E101" t="s">
        <v>460</v>
      </c>
      <c r="F101" t="s">
        <v>293</v>
      </c>
      <c r="G101">
        <v>0</v>
      </c>
    </row>
    <row r="102" spans="1:7" x14ac:dyDescent="0.25">
      <c r="A102">
        <f t="shared" si="1"/>
        <v>2238</v>
      </c>
      <c r="B102" t="s">
        <v>461</v>
      </c>
      <c r="C102" t="s">
        <v>141</v>
      </c>
      <c r="D102" t="s">
        <v>61</v>
      </c>
      <c r="E102" t="s">
        <v>150</v>
      </c>
      <c r="F102" t="s">
        <v>294</v>
      </c>
      <c r="G102" t="s">
        <v>220</v>
      </c>
    </row>
    <row r="103" spans="1:7" x14ac:dyDescent="0.25">
      <c r="A103">
        <f t="shared" si="1"/>
        <v>2059</v>
      </c>
      <c r="B103" t="s">
        <v>462</v>
      </c>
      <c r="C103" t="s">
        <v>141</v>
      </c>
      <c r="D103" t="s">
        <v>61</v>
      </c>
      <c r="E103" t="s">
        <v>463</v>
      </c>
      <c r="F103" t="s">
        <v>293</v>
      </c>
      <c r="G103">
        <v>0</v>
      </c>
    </row>
    <row r="104" spans="1:7" x14ac:dyDescent="0.25">
      <c r="A104">
        <f t="shared" si="1"/>
        <v>2148</v>
      </c>
      <c r="B104" t="s">
        <v>464</v>
      </c>
      <c r="C104" t="s">
        <v>141</v>
      </c>
      <c r="D104" t="s">
        <v>61</v>
      </c>
      <c r="E104" t="s">
        <v>152</v>
      </c>
      <c r="F104" t="s">
        <v>295</v>
      </c>
      <c r="G104">
        <v>0</v>
      </c>
    </row>
    <row r="105" spans="1:7" x14ac:dyDescent="0.25">
      <c r="A105">
        <f t="shared" si="1"/>
        <v>2180</v>
      </c>
      <c r="B105" t="s">
        <v>465</v>
      </c>
      <c r="C105" t="s">
        <v>301</v>
      </c>
      <c r="D105" t="s">
        <v>55</v>
      </c>
      <c r="E105" t="s">
        <v>154</v>
      </c>
      <c r="F105" t="s">
        <v>296</v>
      </c>
      <c r="G105">
        <v>0</v>
      </c>
    </row>
    <row r="106" spans="1:7" x14ac:dyDescent="0.25">
      <c r="A106">
        <f t="shared" si="1"/>
        <v>2126</v>
      </c>
      <c r="B106" t="s">
        <v>466</v>
      </c>
      <c r="C106" t="s">
        <v>301</v>
      </c>
      <c r="D106" t="s">
        <v>55</v>
      </c>
      <c r="E106" t="s">
        <v>155</v>
      </c>
      <c r="F106" t="s">
        <v>297</v>
      </c>
      <c r="G106">
        <v>0</v>
      </c>
    </row>
    <row r="107" spans="1:7" x14ac:dyDescent="0.25">
      <c r="A107">
        <f t="shared" si="1"/>
        <v>2110</v>
      </c>
      <c r="B107" t="s">
        <v>467</v>
      </c>
      <c r="C107" t="s">
        <v>301</v>
      </c>
      <c r="D107" t="s">
        <v>61</v>
      </c>
      <c r="E107" t="s">
        <v>156</v>
      </c>
      <c r="F107" t="s">
        <v>298</v>
      </c>
      <c r="G107">
        <v>0</v>
      </c>
    </row>
    <row r="108" spans="1:7" x14ac:dyDescent="0.25">
      <c r="A108">
        <f t="shared" si="1"/>
        <v>2105</v>
      </c>
      <c r="B108" t="s">
        <v>468</v>
      </c>
      <c r="C108" t="s">
        <v>301</v>
      </c>
      <c r="D108" t="s">
        <v>61</v>
      </c>
      <c r="E108" t="s">
        <v>157</v>
      </c>
      <c r="F108" t="s">
        <v>235</v>
      </c>
      <c r="G108">
        <v>0</v>
      </c>
    </row>
    <row r="109" spans="1:7" x14ac:dyDescent="0.25">
      <c r="A109">
        <f t="shared" si="1"/>
        <v>2229</v>
      </c>
      <c r="B109" t="s">
        <v>469</v>
      </c>
      <c r="C109" t="s">
        <v>301</v>
      </c>
      <c r="D109" t="s">
        <v>61</v>
      </c>
      <c r="E109" t="s">
        <v>158</v>
      </c>
      <c r="F109" t="s">
        <v>299</v>
      </c>
      <c r="G109" t="s">
        <v>220</v>
      </c>
    </row>
    <row r="110" spans="1:7" x14ac:dyDescent="0.25">
      <c r="A110">
        <f t="shared" si="1"/>
        <v>2056</v>
      </c>
      <c r="B110" t="s">
        <v>470</v>
      </c>
      <c r="C110" t="s">
        <v>301</v>
      </c>
      <c r="D110" t="s">
        <v>61</v>
      </c>
      <c r="E110" t="s">
        <v>159</v>
      </c>
      <c r="F110" t="s">
        <v>300</v>
      </c>
      <c r="G110">
        <v>0</v>
      </c>
    </row>
    <row r="111" spans="1:7" x14ac:dyDescent="0.25">
      <c r="A111">
        <f t="shared" si="1"/>
        <v>2062</v>
      </c>
      <c r="B111" t="s">
        <v>471</v>
      </c>
      <c r="C111" t="s">
        <v>301</v>
      </c>
      <c r="D111" t="s">
        <v>61</v>
      </c>
      <c r="E111" t="s">
        <v>302</v>
      </c>
      <c r="F111" t="s">
        <v>299</v>
      </c>
      <c r="G111" t="s">
        <v>249</v>
      </c>
    </row>
    <row r="112" spans="1:7" x14ac:dyDescent="0.25">
      <c r="A112">
        <f t="shared" si="1"/>
        <v>2075</v>
      </c>
      <c r="B112" t="s">
        <v>472</v>
      </c>
      <c r="C112" t="s">
        <v>160</v>
      </c>
      <c r="D112" t="s">
        <v>55</v>
      </c>
      <c r="E112" t="s">
        <v>161</v>
      </c>
      <c r="F112" t="s">
        <v>303</v>
      </c>
      <c r="G112">
        <v>0</v>
      </c>
    </row>
    <row r="113" spans="1:7" x14ac:dyDescent="0.25">
      <c r="A113">
        <f t="shared" si="1"/>
        <v>2076</v>
      </c>
      <c r="B113" t="s">
        <v>473</v>
      </c>
      <c r="C113" t="s">
        <v>160</v>
      </c>
      <c r="D113" t="s">
        <v>55</v>
      </c>
      <c r="E113" t="s">
        <v>98</v>
      </c>
      <c r="F113" t="s">
        <v>304</v>
      </c>
      <c r="G113">
        <v>0</v>
      </c>
    </row>
    <row r="114" spans="1:7" x14ac:dyDescent="0.25">
      <c r="A114">
        <f t="shared" si="1"/>
        <v>2108</v>
      </c>
      <c r="B114" t="s">
        <v>474</v>
      </c>
      <c r="C114" t="s">
        <v>160</v>
      </c>
      <c r="D114" t="s">
        <v>55</v>
      </c>
      <c r="E114" t="s">
        <v>162</v>
      </c>
      <c r="F114" t="s">
        <v>305</v>
      </c>
      <c r="G114">
        <v>0</v>
      </c>
    </row>
    <row r="115" spans="1:7" x14ac:dyDescent="0.25">
      <c r="A115">
        <f t="shared" si="1"/>
        <v>2196</v>
      </c>
      <c r="B115" t="s">
        <v>475</v>
      </c>
      <c r="C115" t="s">
        <v>160</v>
      </c>
      <c r="D115" t="s">
        <v>61</v>
      </c>
      <c r="E115" t="s">
        <v>163</v>
      </c>
      <c r="F115" t="s">
        <v>235</v>
      </c>
      <c r="G115">
        <v>0</v>
      </c>
    </row>
    <row r="116" spans="1:7" x14ac:dyDescent="0.25">
      <c r="A116">
        <f t="shared" si="1"/>
        <v>2195</v>
      </c>
      <c r="B116" t="s">
        <v>476</v>
      </c>
      <c r="C116" t="s">
        <v>160</v>
      </c>
      <c r="D116" t="s">
        <v>61</v>
      </c>
      <c r="E116" t="s">
        <v>164</v>
      </c>
      <c r="F116" t="s">
        <v>235</v>
      </c>
      <c r="G116">
        <v>0</v>
      </c>
    </row>
    <row r="117" spans="1:7" x14ac:dyDescent="0.25">
      <c r="A117">
        <f t="shared" si="1"/>
        <v>2012</v>
      </c>
      <c r="B117" t="s">
        <v>477</v>
      </c>
      <c r="C117" t="s">
        <v>160</v>
      </c>
      <c r="D117" t="s">
        <v>61</v>
      </c>
      <c r="E117" t="s">
        <v>478</v>
      </c>
      <c r="F117" t="s">
        <v>306</v>
      </c>
      <c r="G117">
        <v>0</v>
      </c>
    </row>
    <row r="118" spans="1:7" x14ac:dyDescent="0.25">
      <c r="A118">
        <f t="shared" si="1"/>
        <v>2013</v>
      </c>
      <c r="B118" t="s">
        <v>479</v>
      </c>
      <c r="C118" t="s">
        <v>160</v>
      </c>
      <c r="D118" t="s">
        <v>64</v>
      </c>
      <c r="E118" t="s">
        <v>167</v>
      </c>
      <c r="F118" t="s">
        <v>308</v>
      </c>
      <c r="G118">
        <v>0</v>
      </c>
    </row>
    <row r="119" spans="1:7" x14ac:dyDescent="0.25">
      <c r="A119">
        <f t="shared" si="1"/>
        <v>2018</v>
      </c>
      <c r="B119" t="s">
        <v>480</v>
      </c>
      <c r="C119" t="s">
        <v>160</v>
      </c>
      <c r="D119" t="s">
        <v>64</v>
      </c>
      <c r="E119" t="s">
        <v>168</v>
      </c>
      <c r="F119" t="s">
        <v>308</v>
      </c>
      <c r="G119">
        <v>0</v>
      </c>
    </row>
    <row r="120" spans="1:7" x14ac:dyDescent="0.25">
      <c r="A120">
        <f t="shared" si="1"/>
        <v>2077</v>
      </c>
      <c r="B120" t="s">
        <v>481</v>
      </c>
      <c r="C120" t="s">
        <v>169</v>
      </c>
      <c r="D120" t="s">
        <v>55</v>
      </c>
      <c r="E120" t="s">
        <v>170</v>
      </c>
      <c r="F120" t="s">
        <v>309</v>
      </c>
      <c r="G120">
        <v>0</v>
      </c>
    </row>
    <row r="121" spans="1:7" x14ac:dyDescent="0.25">
      <c r="A121">
        <f t="shared" si="1"/>
        <v>2081</v>
      </c>
      <c r="B121" t="s">
        <v>482</v>
      </c>
      <c r="C121" t="s">
        <v>169</v>
      </c>
      <c r="D121" t="s">
        <v>55</v>
      </c>
      <c r="E121" t="s">
        <v>172</v>
      </c>
      <c r="F121" t="s">
        <v>310</v>
      </c>
      <c r="G121">
        <v>0</v>
      </c>
    </row>
    <row r="122" spans="1:7" x14ac:dyDescent="0.25">
      <c r="A122">
        <f t="shared" si="1"/>
        <v>2225</v>
      </c>
      <c r="B122" t="s">
        <v>483</v>
      </c>
      <c r="C122" t="s">
        <v>169</v>
      </c>
      <c r="D122" t="s">
        <v>55</v>
      </c>
      <c r="E122" t="s">
        <v>484</v>
      </c>
      <c r="F122" t="s">
        <v>309</v>
      </c>
      <c r="G122" t="s">
        <v>220</v>
      </c>
    </row>
    <row r="123" spans="1:7" x14ac:dyDescent="0.25">
      <c r="A123">
        <f t="shared" si="1"/>
        <v>2112</v>
      </c>
      <c r="B123" t="s">
        <v>485</v>
      </c>
      <c r="C123" t="s">
        <v>169</v>
      </c>
      <c r="D123" t="s">
        <v>55</v>
      </c>
      <c r="E123" t="s">
        <v>173</v>
      </c>
      <c r="F123" t="s">
        <v>311</v>
      </c>
      <c r="G123">
        <v>0</v>
      </c>
    </row>
    <row r="124" spans="1:7" x14ac:dyDescent="0.25">
      <c r="A124">
        <f t="shared" si="1"/>
        <v>2204</v>
      </c>
      <c r="B124" t="s">
        <v>486</v>
      </c>
      <c r="C124" t="s">
        <v>169</v>
      </c>
      <c r="D124" t="s">
        <v>55</v>
      </c>
      <c r="E124" t="s">
        <v>174</v>
      </c>
      <c r="F124" t="s">
        <v>311</v>
      </c>
      <c r="G124">
        <v>0</v>
      </c>
    </row>
    <row r="125" spans="1:7" x14ac:dyDescent="0.25">
      <c r="A125">
        <f t="shared" si="1"/>
        <v>2131</v>
      </c>
      <c r="B125" t="s">
        <v>487</v>
      </c>
      <c r="C125" t="s">
        <v>169</v>
      </c>
      <c r="D125" t="s">
        <v>55</v>
      </c>
      <c r="E125" t="s">
        <v>175</v>
      </c>
      <c r="F125" t="s">
        <v>312</v>
      </c>
      <c r="G125">
        <v>0</v>
      </c>
    </row>
    <row r="126" spans="1:7" x14ac:dyDescent="0.25">
      <c r="A126">
        <f t="shared" si="1"/>
        <v>2203</v>
      </c>
      <c r="B126" t="s">
        <v>488</v>
      </c>
      <c r="C126" t="s">
        <v>169</v>
      </c>
      <c r="D126" t="s">
        <v>55</v>
      </c>
      <c r="E126" t="s">
        <v>489</v>
      </c>
      <c r="F126" t="s">
        <v>313</v>
      </c>
      <c r="G126">
        <v>0</v>
      </c>
    </row>
    <row r="127" spans="1:7" x14ac:dyDescent="0.25">
      <c r="A127">
        <f t="shared" si="1"/>
        <v>2063</v>
      </c>
      <c r="B127" t="s">
        <v>490</v>
      </c>
      <c r="C127" t="s">
        <v>169</v>
      </c>
      <c r="D127" t="s">
        <v>61</v>
      </c>
      <c r="E127" t="s">
        <v>177</v>
      </c>
      <c r="F127" t="s">
        <v>314</v>
      </c>
      <c r="G127">
        <v>0</v>
      </c>
    </row>
    <row r="128" spans="1:7" x14ac:dyDescent="0.25">
      <c r="A128">
        <f t="shared" si="1"/>
        <v>2064</v>
      </c>
      <c r="B128" t="s">
        <v>491</v>
      </c>
      <c r="C128" t="s">
        <v>169</v>
      </c>
      <c r="D128" t="s">
        <v>61</v>
      </c>
      <c r="E128" t="s">
        <v>178</v>
      </c>
      <c r="F128" t="s">
        <v>315</v>
      </c>
      <c r="G128">
        <v>0</v>
      </c>
    </row>
    <row r="129" spans="1:7" x14ac:dyDescent="0.25">
      <c r="A129">
        <f t="shared" si="1"/>
        <v>2068</v>
      </c>
      <c r="B129" t="s">
        <v>492</v>
      </c>
      <c r="C129" t="s">
        <v>169</v>
      </c>
      <c r="D129" t="s">
        <v>61</v>
      </c>
      <c r="E129" t="s">
        <v>316</v>
      </c>
      <c r="F129" t="s">
        <v>317</v>
      </c>
      <c r="G129" t="s">
        <v>249</v>
      </c>
    </row>
    <row r="130" spans="1:7" x14ac:dyDescent="0.25">
      <c r="A130">
        <f t="shared" si="1"/>
        <v>2235</v>
      </c>
      <c r="B130" t="s">
        <v>493</v>
      </c>
      <c r="C130" t="s">
        <v>169</v>
      </c>
      <c r="D130" t="s">
        <v>61</v>
      </c>
      <c r="E130" t="s">
        <v>179</v>
      </c>
      <c r="F130" t="s">
        <v>317</v>
      </c>
      <c r="G130" t="s">
        <v>220</v>
      </c>
    </row>
    <row r="131" spans="1:7" x14ac:dyDescent="0.25">
      <c r="A131">
        <f t="shared" ref="A131:A162" si="2">B131*1</f>
        <v>2205</v>
      </c>
      <c r="B131" t="s">
        <v>494</v>
      </c>
      <c r="C131" t="s">
        <v>169</v>
      </c>
      <c r="D131" t="s">
        <v>61</v>
      </c>
      <c r="E131" t="s">
        <v>180</v>
      </c>
      <c r="F131" t="s">
        <v>318</v>
      </c>
      <c r="G131">
        <v>0</v>
      </c>
    </row>
    <row r="132" spans="1:7" x14ac:dyDescent="0.25">
      <c r="A132">
        <f t="shared" si="2"/>
        <v>2164</v>
      </c>
      <c r="B132" t="s">
        <v>495</v>
      </c>
      <c r="C132" t="s">
        <v>181</v>
      </c>
      <c r="D132" t="s">
        <v>55</v>
      </c>
      <c r="E132" t="s">
        <v>496</v>
      </c>
      <c r="F132" t="s">
        <v>319</v>
      </c>
      <c r="G132">
        <v>0</v>
      </c>
    </row>
    <row r="133" spans="1:7" x14ac:dyDescent="0.25">
      <c r="A133">
        <f t="shared" si="2"/>
        <v>2128</v>
      </c>
      <c r="B133" t="s">
        <v>497</v>
      </c>
      <c r="C133" t="s">
        <v>181</v>
      </c>
      <c r="D133" t="s">
        <v>55</v>
      </c>
      <c r="E133" t="s">
        <v>498</v>
      </c>
      <c r="F133" t="s">
        <v>320</v>
      </c>
      <c r="G133">
        <v>0</v>
      </c>
    </row>
    <row r="134" spans="1:7" x14ac:dyDescent="0.25">
      <c r="A134">
        <f t="shared" si="2"/>
        <v>2139</v>
      </c>
      <c r="B134" t="s">
        <v>499</v>
      </c>
      <c r="C134" t="s">
        <v>181</v>
      </c>
      <c r="D134" t="s">
        <v>61</v>
      </c>
      <c r="E134" t="s">
        <v>183</v>
      </c>
      <c r="F134" t="s">
        <v>321</v>
      </c>
      <c r="G134">
        <v>0</v>
      </c>
    </row>
    <row r="135" spans="1:7" x14ac:dyDescent="0.25">
      <c r="A135">
        <f t="shared" si="2"/>
        <v>2040</v>
      </c>
      <c r="B135" t="s">
        <v>500</v>
      </c>
      <c r="C135" t="s">
        <v>181</v>
      </c>
      <c r="D135" t="s">
        <v>61</v>
      </c>
      <c r="E135" t="s">
        <v>501</v>
      </c>
      <c r="F135" t="s">
        <v>322</v>
      </c>
      <c r="G135">
        <v>0</v>
      </c>
    </row>
    <row r="136" spans="1:7" x14ac:dyDescent="0.25">
      <c r="A136">
        <f t="shared" si="2"/>
        <v>2163</v>
      </c>
      <c r="B136" t="s">
        <v>502</v>
      </c>
      <c r="C136" t="s">
        <v>181</v>
      </c>
      <c r="D136" t="s">
        <v>61</v>
      </c>
      <c r="E136" t="s">
        <v>503</v>
      </c>
      <c r="F136" t="s">
        <v>323</v>
      </c>
      <c r="G136">
        <v>0</v>
      </c>
    </row>
    <row r="137" spans="1:7" x14ac:dyDescent="0.25">
      <c r="A137">
        <f t="shared" si="2"/>
        <v>2082</v>
      </c>
      <c r="B137" t="s">
        <v>504</v>
      </c>
      <c r="C137" t="s">
        <v>186</v>
      </c>
      <c r="D137" t="s">
        <v>55</v>
      </c>
      <c r="E137" t="s">
        <v>187</v>
      </c>
      <c r="F137" t="s">
        <v>324</v>
      </c>
      <c r="G137" t="s">
        <v>218</v>
      </c>
    </row>
    <row r="138" spans="1:7" x14ac:dyDescent="0.25">
      <c r="A138">
        <f t="shared" si="2"/>
        <v>2118</v>
      </c>
      <c r="B138" t="s">
        <v>505</v>
      </c>
      <c r="C138" t="s">
        <v>186</v>
      </c>
      <c r="D138" t="s">
        <v>55</v>
      </c>
      <c r="E138" t="s">
        <v>188</v>
      </c>
      <c r="F138" t="s">
        <v>325</v>
      </c>
      <c r="G138">
        <v>0</v>
      </c>
    </row>
    <row r="139" spans="1:7" x14ac:dyDescent="0.25">
      <c r="A139">
        <f t="shared" si="2"/>
        <v>2120</v>
      </c>
      <c r="B139" t="s">
        <v>506</v>
      </c>
      <c r="C139" t="s">
        <v>186</v>
      </c>
      <c r="D139" t="s">
        <v>55</v>
      </c>
      <c r="E139" t="s">
        <v>189</v>
      </c>
      <c r="F139" t="s">
        <v>324</v>
      </c>
      <c r="G139">
        <v>0</v>
      </c>
    </row>
    <row r="140" spans="1:7" x14ac:dyDescent="0.25">
      <c r="A140">
        <f t="shared" si="2"/>
        <v>2220</v>
      </c>
      <c r="B140" t="s">
        <v>507</v>
      </c>
      <c r="C140" t="s">
        <v>186</v>
      </c>
      <c r="D140" t="s">
        <v>55</v>
      </c>
      <c r="E140" t="s">
        <v>190</v>
      </c>
      <c r="F140" t="s">
        <v>324</v>
      </c>
      <c r="G140" t="s">
        <v>220</v>
      </c>
    </row>
    <row r="141" spans="1:7" x14ac:dyDescent="0.25">
      <c r="A141">
        <f t="shared" si="2"/>
        <v>2121</v>
      </c>
      <c r="B141" t="s">
        <v>508</v>
      </c>
      <c r="C141" t="s">
        <v>186</v>
      </c>
      <c r="D141" t="s">
        <v>55</v>
      </c>
      <c r="E141" t="s">
        <v>191</v>
      </c>
      <c r="F141" t="s">
        <v>326</v>
      </c>
      <c r="G141">
        <v>0</v>
      </c>
    </row>
    <row r="142" spans="1:7" x14ac:dyDescent="0.25">
      <c r="A142">
        <f t="shared" si="2"/>
        <v>2050</v>
      </c>
      <c r="B142" t="s">
        <v>509</v>
      </c>
      <c r="C142" t="s">
        <v>186</v>
      </c>
      <c r="D142" t="s">
        <v>61</v>
      </c>
      <c r="E142" t="s">
        <v>510</v>
      </c>
      <c r="F142" t="s">
        <v>327</v>
      </c>
      <c r="G142">
        <v>0</v>
      </c>
    </row>
    <row r="143" spans="1:7" x14ac:dyDescent="0.25">
      <c r="A143">
        <f t="shared" si="2"/>
        <v>2048</v>
      </c>
      <c r="B143" t="s">
        <v>511</v>
      </c>
      <c r="C143" t="s">
        <v>186</v>
      </c>
      <c r="D143" t="s">
        <v>61</v>
      </c>
      <c r="E143" t="s">
        <v>192</v>
      </c>
      <c r="F143" t="s">
        <v>327</v>
      </c>
      <c r="G143">
        <v>0</v>
      </c>
    </row>
    <row r="144" spans="1:7" x14ac:dyDescent="0.25">
      <c r="A144">
        <f t="shared" si="2"/>
        <v>2149</v>
      </c>
      <c r="B144" t="s">
        <v>512</v>
      </c>
      <c r="C144" t="s">
        <v>186</v>
      </c>
      <c r="D144" t="s">
        <v>61</v>
      </c>
      <c r="E144" t="s">
        <v>193</v>
      </c>
      <c r="F144" t="s">
        <v>327</v>
      </c>
      <c r="G144">
        <v>0</v>
      </c>
    </row>
    <row r="145" spans="1:7" x14ac:dyDescent="0.25">
      <c r="A145">
        <f t="shared" si="2"/>
        <v>2144</v>
      </c>
      <c r="B145" t="s">
        <v>513</v>
      </c>
      <c r="C145" t="s">
        <v>186</v>
      </c>
      <c r="D145" t="s">
        <v>61</v>
      </c>
      <c r="E145" t="s">
        <v>514</v>
      </c>
      <c r="F145" t="s">
        <v>328</v>
      </c>
      <c r="G145">
        <v>0</v>
      </c>
    </row>
    <row r="146" spans="1:7" x14ac:dyDescent="0.25">
      <c r="A146">
        <f t="shared" si="2"/>
        <v>2145</v>
      </c>
      <c r="B146" t="s">
        <v>515</v>
      </c>
      <c r="C146" t="s">
        <v>186</v>
      </c>
      <c r="D146" t="s">
        <v>61</v>
      </c>
      <c r="E146" t="s">
        <v>514</v>
      </c>
      <c r="F146" t="s">
        <v>329</v>
      </c>
      <c r="G146">
        <v>0</v>
      </c>
    </row>
    <row r="147" spans="1:7" x14ac:dyDescent="0.25">
      <c r="A147">
        <f t="shared" si="2"/>
        <v>2054</v>
      </c>
      <c r="B147" t="s">
        <v>516</v>
      </c>
      <c r="C147" t="s">
        <v>186</v>
      </c>
      <c r="D147" t="s">
        <v>61</v>
      </c>
      <c r="E147" t="s">
        <v>195</v>
      </c>
      <c r="F147" t="s">
        <v>330</v>
      </c>
      <c r="G147">
        <v>0</v>
      </c>
    </row>
    <row r="148" spans="1:7" x14ac:dyDescent="0.25">
      <c r="A148">
        <f t="shared" si="2"/>
        <v>2067</v>
      </c>
      <c r="B148" t="s">
        <v>517</v>
      </c>
      <c r="C148" t="s">
        <v>186</v>
      </c>
      <c r="D148" t="s">
        <v>61</v>
      </c>
      <c r="E148" t="s">
        <v>197</v>
      </c>
      <c r="F148" t="s">
        <v>331</v>
      </c>
      <c r="G148">
        <v>0</v>
      </c>
    </row>
    <row r="149" spans="1:7" x14ac:dyDescent="0.25">
      <c r="A149">
        <f t="shared" si="2"/>
        <v>2183</v>
      </c>
      <c r="B149" t="s">
        <v>518</v>
      </c>
      <c r="C149" t="s">
        <v>186</v>
      </c>
      <c r="D149" t="s">
        <v>64</v>
      </c>
      <c r="E149" t="s">
        <v>198</v>
      </c>
      <c r="F149" t="s">
        <v>332</v>
      </c>
      <c r="G149">
        <v>0</v>
      </c>
    </row>
    <row r="150" spans="1:7" x14ac:dyDescent="0.25">
      <c r="A150">
        <f t="shared" si="2"/>
        <v>2199</v>
      </c>
      <c r="B150" t="s">
        <v>519</v>
      </c>
      <c r="C150" t="s">
        <v>199</v>
      </c>
      <c r="D150" t="s">
        <v>55</v>
      </c>
      <c r="E150" t="s">
        <v>520</v>
      </c>
      <c r="F150" t="s">
        <v>333</v>
      </c>
      <c r="G150">
        <v>0</v>
      </c>
    </row>
    <row r="151" spans="1:7" x14ac:dyDescent="0.25">
      <c r="A151">
        <f t="shared" si="2"/>
        <v>2099</v>
      </c>
      <c r="B151" t="s">
        <v>521</v>
      </c>
      <c r="C151" t="s">
        <v>199</v>
      </c>
      <c r="D151" t="s">
        <v>55</v>
      </c>
      <c r="E151" t="s">
        <v>201</v>
      </c>
      <c r="F151" t="s">
        <v>334</v>
      </c>
      <c r="G151">
        <v>0</v>
      </c>
    </row>
    <row r="152" spans="1:7" x14ac:dyDescent="0.25">
      <c r="A152">
        <f t="shared" si="2"/>
        <v>2197</v>
      </c>
      <c r="B152" t="s">
        <v>522</v>
      </c>
      <c r="C152" t="s">
        <v>199</v>
      </c>
      <c r="D152" t="s">
        <v>55</v>
      </c>
      <c r="E152" t="s">
        <v>202</v>
      </c>
      <c r="F152" t="s">
        <v>335</v>
      </c>
      <c r="G152">
        <v>0</v>
      </c>
    </row>
    <row r="153" spans="1:7" x14ac:dyDescent="0.25">
      <c r="A153">
        <f t="shared" si="2"/>
        <v>2198</v>
      </c>
      <c r="B153" t="s">
        <v>523</v>
      </c>
      <c r="C153" t="s">
        <v>199</v>
      </c>
      <c r="D153" t="s">
        <v>55</v>
      </c>
      <c r="E153" t="s">
        <v>202</v>
      </c>
      <c r="F153" t="s">
        <v>336</v>
      </c>
      <c r="G153">
        <v>0</v>
      </c>
    </row>
    <row r="154" spans="1:7" x14ac:dyDescent="0.25">
      <c r="A154">
        <f t="shared" si="2"/>
        <v>2184</v>
      </c>
      <c r="B154" t="s">
        <v>524</v>
      </c>
      <c r="C154" t="s">
        <v>199</v>
      </c>
      <c r="D154" t="s">
        <v>55</v>
      </c>
      <c r="E154" t="s">
        <v>204</v>
      </c>
      <c r="F154" t="s">
        <v>337</v>
      </c>
      <c r="G154">
        <v>0</v>
      </c>
    </row>
    <row r="155" spans="1:7" x14ac:dyDescent="0.25">
      <c r="A155">
        <f t="shared" si="2"/>
        <v>2206</v>
      </c>
      <c r="B155" t="s">
        <v>525</v>
      </c>
      <c r="C155" t="s">
        <v>199</v>
      </c>
      <c r="D155" t="s">
        <v>61</v>
      </c>
      <c r="E155" t="s">
        <v>205</v>
      </c>
      <c r="F155" t="s">
        <v>338</v>
      </c>
      <c r="G155">
        <v>0</v>
      </c>
    </row>
    <row r="156" spans="1:7" x14ac:dyDescent="0.25">
      <c r="A156">
        <f t="shared" si="2"/>
        <v>2213</v>
      </c>
      <c r="B156" t="s">
        <v>526</v>
      </c>
      <c r="C156" t="s">
        <v>199</v>
      </c>
      <c r="D156" t="s">
        <v>61</v>
      </c>
      <c r="E156" t="s">
        <v>206</v>
      </c>
      <c r="F156" t="s">
        <v>339</v>
      </c>
      <c r="G156">
        <v>0</v>
      </c>
    </row>
    <row r="157" spans="1:7" x14ac:dyDescent="0.25">
      <c r="A157">
        <f t="shared" si="2"/>
        <v>2214</v>
      </c>
      <c r="B157" t="s">
        <v>527</v>
      </c>
      <c r="C157" t="s">
        <v>199</v>
      </c>
      <c r="D157" t="s">
        <v>61</v>
      </c>
      <c r="E157" t="s">
        <v>206</v>
      </c>
      <c r="F157" t="s">
        <v>340</v>
      </c>
      <c r="G157">
        <v>0</v>
      </c>
    </row>
    <row r="158" spans="1:7" x14ac:dyDescent="0.25">
      <c r="A158">
        <f t="shared" si="2"/>
        <v>2039</v>
      </c>
      <c r="B158" t="s">
        <v>528</v>
      </c>
      <c r="C158" t="s">
        <v>199</v>
      </c>
      <c r="D158" t="s">
        <v>61</v>
      </c>
      <c r="E158" t="s">
        <v>529</v>
      </c>
      <c r="F158" t="s">
        <v>341</v>
      </c>
      <c r="G158">
        <v>0</v>
      </c>
    </row>
    <row r="159" spans="1:7" x14ac:dyDescent="0.25">
      <c r="A159">
        <f t="shared" si="2"/>
        <v>2191</v>
      </c>
      <c r="B159" t="s">
        <v>530</v>
      </c>
      <c r="C159" t="s">
        <v>199</v>
      </c>
      <c r="D159" t="s">
        <v>61</v>
      </c>
      <c r="E159" t="s">
        <v>208</v>
      </c>
      <c r="F159" t="s">
        <v>342</v>
      </c>
      <c r="G159">
        <v>0</v>
      </c>
    </row>
    <row r="160" spans="1:7" x14ac:dyDescent="0.25">
      <c r="A160">
        <f t="shared" si="2"/>
        <v>2192</v>
      </c>
      <c r="B160" t="s">
        <v>531</v>
      </c>
      <c r="C160" t="s">
        <v>199</v>
      </c>
      <c r="D160" t="s">
        <v>61</v>
      </c>
      <c r="E160" t="s">
        <v>208</v>
      </c>
      <c r="F160" t="s">
        <v>343</v>
      </c>
      <c r="G160">
        <v>0</v>
      </c>
    </row>
    <row r="161" spans="1:7" x14ac:dyDescent="0.25">
      <c r="A161">
        <f t="shared" si="2"/>
        <v>2207</v>
      </c>
      <c r="B161" t="s">
        <v>532</v>
      </c>
      <c r="C161" t="s">
        <v>199</v>
      </c>
      <c r="D161" t="s">
        <v>61</v>
      </c>
      <c r="E161" t="s">
        <v>209</v>
      </c>
      <c r="F161" t="s">
        <v>344</v>
      </c>
      <c r="G161">
        <v>0</v>
      </c>
    </row>
    <row r="162" spans="1:7" x14ac:dyDescent="0.25">
      <c r="A162">
        <f t="shared" si="2"/>
        <v>2230</v>
      </c>
      <c r="B162" t="s">
        <v>533</v>
      </c>
      <c r="C162" t="s">
        <v>199</v>
      </c>
      <c r="D162" t="s">
        <v>61</v>
      </c>
      <c r="E162" t="s">
        <v>345</v>
      </c>
      <c r="F162" t="s">
        <v>339</v>
      </c>
      <c r="G162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C1018"/>
  <sheetViews>
    <sheetView topLeftCell="I1" zoomScaleNormal="100" workbookViewId="0">
      <selection activeCell="I1" sqref="A1:XFD1"/>
    </sheetView>
  </sheetViews>
  <sheetFormatPr defaultColWidth="14.42578125" defaultRowHeight="15" customHeight="1" x14ac:dyDescent="0.25"/>
  <cols>
    <col min="1" max="1" width="11" customWidth="1"/>
    <col min="2" max="2" width="61.42578125" customWidth="1"/>
    <col min="3" max="3" width="8.42578125" customWidth="1"/>
    <col min="4" max="4" width="44.42578125" customWidth="1"/>
    <col min="5" max="5" width="10.85546875" customWidth="1"/>
    <col min="6" max="6" width="16.7109375" customWidth="1"/>
    <col min="7" max="7" width="14" customWidth="1"/>
    <col min="8" max="8" width="9.42578125" customWidth="1"/>
    <col min="9" max="9" width="17" customWidth="1"/>
    <col min="10" max="10" width="14.28515625" customWidth="1"/>
    <col min="11" max="11" width="10" customWidth="1"/>
    <col min="12" max="12" width="16.7109375" customWidth="1"/>
    <col min="13" max="13" width="14.7109375" customWidth="1"/>
    <col min="14" max="14" width="9.5703125" customWidth="1"/>
    <col min="15" max="15" width="12.5703125" customWidth="1"/>
    <col min="16" max="16" width="10.7109375" customWidth="1"/>
    <col min="17" max="17" width="16.5703125" customWidth="1"/>
    <col min="18" max="26" width="8.7109375" customWidth="1"/>
  </cols>
  <sheetData>
    <row r="1" spans="1:17" ht="48" customHeight="1" x14ac:dyDescent="0.25">
      <c r="A1" s="176" t="s">
        <v>210</v>
      </c>
      <c r="B1" s="1" t="s">
        <v>211</v>
      </c>
      <c r="C1" s="1" t="s">
        <v>212</v>
      </c>
      <c r="D1" s="1" t="s">
        <v>213</v>
      </c>
      <c r="E1" s="1" t="s">
        <v>214</v>
      </c>
      <c r="F1" s="1" t="s">
        <v>534</v>
      </c>
      <c r="G1" s="2" t="s">
        <v>535</v>
      </c>
      <c r="H1" s="4" t="s">
        <v>536</v>
      </c>
      <c r="I1" s="1" t="s">
        <v>537</v>
      </c>
      <c r="J1" s="1" t="s">
        <v>538</v>
      </c>
      <c r="K1" s="4" t="s">
        <v>536</v>
      </c>
      <c r="L1" s="1" t="s">
        <v>539</v>
      </c>
      <c r="M1" s="1" t="s">
        <v>540</v>
      </c>
      <c r="N1" s="4" t="s">
        <v>536</v>
      </c>
      <c r="O1" s="6" t="s">
        <v>541</v>
      </c>
      <c r="P1" s="6" t="s">
        <v>542</v>
      </c>
      <c r="Q1" s="1" t="s">
        <v>216</v>
      </c>
    </row>
    <row r="2" spans="1:17" x14ac:dyDescent="0.25">
      <c r="A2" s="116">
        <v>2200</v>
      </c>
      <c r="B2" s="8" t="s">
        <v>54</v>
      </c>
      <c r="C2" s="9" t="s">
        <v>55</v>
      </c>
      <c r="D2" s="117" t="s">
        <v>56</v>
      </c>
      <c r="E2" s="10" t="s">
        <v>217</v>
      </c>
      <c r="F2" s="9">
        <v>13</v>
      </c>
      <c r="G2" s="9">
        <v>13</v>
      </c>
      <c r="H2" s="11">
        <f t="shared" ref="H2" si="0">IF(F2=0,"",G2/F2)</f>
        <v>1</v>
      </c>
      <c r="I2" s="9">
        <v>13</v>
      </c>
      <c r="J2" s="9">
        <v>9</v>
      </c>
      <c r="K2" s="11">
        <f t="shared" ref="K2:K3" si="1">J2/I2</f>
        <v>0.69230769230769229</v>
      </c>
      <c r="L2" s="9">
        <v>6</v>
      </c>
      <c r="M2" s="9">
        <v>1</v>
      </c>
      <c r="N2" s="11">
        <f t="shared" ref="N2:N170" si="2">M2/L2</f>
        <v>0.16666666666666666</v>
      </c>
      <c r="O2" s="256">
        <f>IF(K2="-","-",IF(N2="-",0,(N2-K2)))</f>
        <v>-0.52564102564102566</v>
      </c>
      <c r="P2" s="256">
        <f>IF(H2="-","-",IF(N2="-",0,(N2-H2)))</f>
        <v>-0.83333333333333337</v>
      </c>
      <c r="Q2" s="161" t="s">
        <v>219</v>
      </c>
    </row>
    <row r="3" spans="1:17" x14ac:dyDescent="0.25">
      <c r="A3" s="116">
        <v>2228</v>
      </c>
      <c r="B3" s="8" t="s">
        <v>54</v>
      </c>
      <c r="C3" s="9" t="s">
        <v>55</v>
      </c>
      <c r="D3" s="117" t="s">
        <v>57</v>
      </c>
      <c r="E3" s="10" t="s">
        <v>217</v>
      </c>
      <c r="F3" s="9">
        <v>0</v>
      </c>
      <c r="G3" s="9">
        <v>0</v>
      </c>
      <c r="H3" s="11" t="s">
        <v>543</v>
      </c>
      <c r="I3" s="9">
        <v>7</v>
      </c>
      <c r="J3" s="9">
        <v>4</v>
      </c>
      <c r="K3" s="11">
        <f t="shared" si="1"/>
        <v>0.5714285714285714</v>
      </c>
      <c r="L3" s="9">
        <v>7</v>
      </c>
      <c r="M3" s="9">
        <v>7</v>
      </c>
      <c r="N3" s="11">
        <f t="shared" si="2"/>
        <v>1</v>
      </c>
      <c r="O3" s="256">
        <f t="shared" ref="O3:O66" si="3">IF(K3="-","-",IF(N3="-",0,(N3-K3)))</f>
        <v>0.4285714285714286</v>
      </c>
      <c r="P3" s="256" t="str">
        <f t="shared" ref="P3:P66" si="4">IF(H3="-","-",IF(N3="-",0,(N3-H3)))</f>
        <v>-</v>
      </c>
      <c r="Q3" s="161" t="s">
        <v>221</v>
      </c>
    </row>
    <row r="4" spans="1:17" x14ac:dyDescent="0.25">
      <c r="A4" s="198">
        <v>2242</v>
      </c>
      <c r="B4" s="190" t="s">
        <v>54</v>
      </c>
      <c r="C4" s="177" t="s">
        <v>55</v>
      </c>
      <c r="D4" s="190" t="s">
        <v>58</v>
      </c>
      <c r="E4" s="144" t="s">
        <v>222</v>
      </c>
      <c r="F4" s="9">
        <v>0</v>
      </c>
      <c r="G4" s="9">
        <v>0</v>
      </c>
      <c r="H4" s="11" t="s">
        <v>543</v>
      </c>
      <c r="I4" s="9">
        <v>0</v>
      </c>
      <c r="J4" s="9">
        <v>0</v>
      </c>
      <c r="K4" s="11" t="s">
        <v>543</v>
      </c>
      <c r="L4" s="9">
        <v>7</v>
      </c>
      <c r="M4" s="9">
        <v>5</v>
      </c>
      <c r="N4" s="11">
        <f t="shared" si="2"/>
        <v>0.7142857142857143</v>
      </c>
      <c r="O4" s="256" t="str">
        <f t="shared" si="3"/>
        <v>-</v>
      </c>
      <c r="P4" s="256" t="str">
        <f t="shared" si="4"/>
        <v>-</v>
      </c>
      <c r="Q4" s="161" t="s">
        <v>220</v>
      </c>
    </row>
    <row r="5" spans="1:17" x14ac:dyDescent="0.25">
      <c r="A5" s="116">
        <v>2079</v>
      </c>
      <c r="B5" s="8" t="s">
        <v>54</v>
      </c>
      <c r="C5" s="9" t="s">
        <v>55</v>
      </c>
      <c r="D5" s="117" t="s">
        <v>59</v>
      </c>
      <c r="E5" s="10" t="s">
        <v>223</v>
      </c>
      <c r="F5" s="9">
        <v>25</v>
      </c>
      <c r="G5" s="9">
        <v>22</v>
      </c>
      <c r="H5" s="11">
        <f t="shared" ref="H5:H15" si="5">IF(F5=0,"",G5/F5)</f>
        <v>0.88</v>
      </c>
      <c r="I5" s="9">
        <v>40</v>
      </c>
      <c r="J5" s="9">
        <v>39</v>
      </c>
      <c r="K5" s="11">
        <f t="shared" ref="K5:K19" si="6">J5/I5</f>
        <v>0.97499999999999998</v>
      </c>
      <c r="L5" s="9">
        <v>29</v>
      </c>
      <c r="M5" s="9">
        <v>28</v>
      </c>
      <c r="N5" s="11">
        <f t="shared" si="2"/>
        <v>0.96551724137931039</v>
      </c>
      <c r="O5" s="256">
        <f t="shared" si="3"/>
        <v>-9.4827586206895909E-3</v>
      </c>
      <c r="P5" s="256">
        <f t="shared" si="4"/>
        <v>8.5517241379310382E-2</v>
      </c>
      <c r="Q5" s="161"/>
    </row>
    <row r="6" spans="1:17" x14ac:dyDescent="0.25">
      <c r="A6" s="116">
        <v>2201</v>
      </c>
      <c r="B6" s="8" t="s">
        <v>54</v>
      </c>
      <c r="C6" s="9" t="s">
        <v>55</v>
      </c>
      <c r="D6" s="117" t="s">
        <v>60</v>
      </c>
      <c r="E6" s="10" t="s">
        <v>224</v>
      </c>
      <c r="F6" s="9">
        <v>12</v>
      </c>
      <c r="G6" s="9">
        <v>12</v>
      </c>
      <c r="H6" s="11">
        <f t="shared" si="5"/>
        <v>1</v>
      </c>
      <c r="I6" s="9">
        <v>17</v>
      </c>
      <c r="J6" s="9">
        <v>16</v>
      </c>
      <c r="K6" s="11">
        <f t="shared" si="6"/>
        <v>0.94117647058823528</v>
      </c>
      <c r="L6" s="9">
        <v>18</v>
      </c>
      <c r="M6" s="9">
        <v>16</v>
      </c>
      <c r="N6" s="11">
        <f t="shared" si="2"/>
        <v>0.88888888888888884</v>
      </c>
      <c r="O6" s="256">
        <f t="shared" si="3"/>
        <v>-5.2287581699346442E-2</v>
      </c>
      <c r="P6" s="256">
        <f t="shared" si="4"/>
        <v>-0.11111111111111116</v>
      </c>
      <c r="Q6" s="162"/>
    </row>
    <row r="7" spans="1:17" x14ac:dyDescent="0.25">
      <c r="A7" s="116">
        <v>2212</v>
      </c>
      <c r="B7" s="8" t="s">
        <v>54</v>
      </c>
      <c r="C7" s="9" t="s">
        <v>61</v>
      </c>
      <c r="D7" s="117" t="s">
        <v>62</v>
      </c>
      <c r="E7" s="10" t="s">
        <v>225</v>
      </c>
      <c r="F7" s="9">
        <v>6</v>
      </c>
      <c r="G7" s="9">
        <v>6</v>
      </c>
      <c r="H7" s="11">
        <f t="shared" si="5"/>
        <v>1</v>
      </c>
      <c r="I7" s="9">
        <v>10</v>
      </c>
      <c r="J7" s="9">
        <v>10</v>
      </c>
      <c r="K7" s="11">
        <f t="shared" si="6"/>
        <v>1</v>
      </c>
      <c r="L7" s="9">
        <v>11</v>
      </c>
      <c r="M7" s="9">
        <v>9</v>
      </c>
      <c r="N7" s="11">
        <f t="shared" si="2"/>
        <v>0.81818181818181823</v>
      </c>
      <c r="O7" s="256">
        <f t="shared" si="3"/>
        <v>-0.18181818181818177</v>
      </c>
      <c r="P7" s="256">
        <f t="shared" si="4"/>
        <v>-0.18181818181818177</v>
      </c>
      <c r="Q7" s="173"/>
    </row>
    <row r="8" spans="1:17" x14ac:dyDescent="0.25">
      <c r="A8" s="116">
        <v>2046</v>
      </c>
      <c r="B8" s="8" t="s">
        <v>54</v>
      </c>
      <c r="C8" s="9" t="s">
        <v>61</v>
      </c>
      <c r="D8" s="117" t="s">
        <v>356</v>
      </c>
      <c r="E8" s="10" t="s">
        <v>226</v>
      </c>
      <c r="F8" s="9">
        <v>11</v>
      </c>
      <c r="G8" s="9">
        <v>11</v>
      </c>
      <c r="H8" s="11">
        <f t="shared" si="5"/>
        <v>1</v>
      </c>
      <c r="I8" s="9">
        <v>10</v>
      </c>
      <c r="J8" s="9">
        <v>10</v>
      </c>
      <c r="K8" s="11">
        <f t="shared" si="6"/>
        <v>1</v>
      </c>
      <c r="L8" s="9">
        <v>10</v>
      </c>
      <c r="M8" s="9">
        <v>10</v>
      </c>
      <c r="N8" s="11">
        <f t="shared" si="2"/>
        <v>1</v>
      </c>
      <c r="O8" s="256">
        <f t="shared" si="3"/>
        <v>0</v>
      </c>
      <c r="P8" s="256">
        <f t="shared" si="4"/>
        <v>0</v>
      </c>
      <c r="Q8" s="160"/>
    </row>
    <row r="9" spans="1:17" x14ac:dyDescent="0.25">
      <c r="A9" s="116">
        <v>2005</v>
      </c>
      <c r="B9" s="8" t="s">
        <v>54</v>
      </c>
      <c r="C9" s="9" t="s">
        <v>64</v>
      </c>
      <c r="D9" s="117" t="s">
        <v>54</v>
      </c>
      <c r="E9" s="10" t="s">
        <v>227</v>
      </c>
      <c r="F9" s="9">
        <v>56</v>
      </c>
      <c r="G9" s="9">
        <v>56</v>
      </c>
      <c r="H9" s="11">
        <f t="shared" si="5"/>
        <v>1</v>
      </c>
      <c r="I9" s="9">
        <v>56</v>
      </c>
      <c r="J9" s="9">
        <v>55</v>
      </c>
      <c r="K9" s="11">
        <f t="shared" si="6"/>
        <v>0.9821428571428571</v>
      </c>
      <c r="L9" s="9">
        <v>51</v>
      </c>
      <c r="M9" s="9">
        <v>50</v>
      </c>
      <c r="N9" s="11">
        <f t="shared" si="2"/>
        <v>0.98039215686274506</v>
      </c>
      <c r="O9" s="256">
        <f t="shared" si="3"/>
        <v>-1.7507002801120386E-3</v>
      </c>
      <c r="P9" s="256">
        <f t="shared" si="4"/>
        <v>-1.9607843137254943E-2</v>
      </c>
      <c r="Q9" s="161"/>
    </row>
    <row r="10" spans="1:17" x14ac:dyDescent="0.25">
      <c r="A10" s="195">
        <v>2006</v>
      </c>
      <c r="B10" s="8" t="s">
        <v>54</v>
      </c>
      <c r="C10" s="9" t="s">
        <v>64</v>
      </c>
      <c r="D10" s="117" t="s">
        <v>228</v>
      </c>
      <c r="E10" s="10" t="s">
        <v>227</v>
      </c>
      <c r="F10" s="9">
        <v>8</v>
      </c>
      <c r="G10" s="9">
        <v>8</v>
      </c>
      <c r="H10" s="11">
        <f t="shared" si="5"/>
        <v>1</v>
      </c>
      <c r="I10" s="9">
        <v>3</v>
      </c>
      <c r="J10" s="9">
        <v>2</v>
      </c>
      <c r="K10" s="11">
        <f t="shared" si="6"/>
        <v>0.66666666666666663</v>
      </c>
      <c r="L10" s="9">
        <v>0</v>
      </c>
      <c r="M10" s="9">
        <v>0</v>
      </c>
      <c r="N10" s="11" t="s">
        <v>543</v>
      </c>
      <c r="O10" s="11" t="s">
        <v>543</v>
      </c>
      <c r="P10" s="11" t="s">
        <v>543</v>
      </c>
      <c r="Q10" s="161"/>
    </row>
    <row r="11" spans="1:17" x14ac:dyDescent="0.25">
      <c r="A11" s="116">
        <v>2030</v>
      </c>
      <c r="B11" s="8" t="s">
        <v>54</v>
      </c>
      <c r="C11" s="9" t="s">
        <v>64</v>
      </c>
      <c r="D11" s="117" t="s">
        <v>65</v>
      </c>
      <c r="E11" s="10" t="s">
        <v>227</v>
      </c>
      <c r="F11" s="9">
        <v>22</v>
      </c>
      <c r="G11" s="9">
        <v>21</v>
      </c>
      <c r="H11" s="11">
        <f t="shared" si="5"/>
        <v>0.95454545454545459</v>
      </c>
      <c r="I11" s="9">
        <v>19</v>
      </c>
      <c r="J11" s="9">
        <v>16</v>
      </c>
      <c r="K11" s="11">
        <f t="shared" si="6"/>
        <v>0.84210526315789469</v>
      </c>
      <c r="L11" s="9">
        <v>13</v>
      </c>
      <c r="M11" s="9">
        <v>9</v>
      </c>
      <c r="N11" s="11">
        <f t="shared" si="2"/>
        <v>0.69230769230769229</v>
      </c>
      <c r="O11" s="256">
        <f t="shared" si="3"/>
        <v>-0.1497975708502024</v>
      </c>
      <c r="P11" s="256">
        <f t="shared" si="4"/>
        <v>-0.2622377622377623</v>
      </c>
      <c r="Q11" s="161" t="s">
        <v>231</v>
      </c>
    </row>
    <row r="12" spans="1:17" x14ac:dyDescent="0.25">
      <c r="A12" s="116">
        <v>2170</v>
      </c>
      <c r="B12" s="8" t="s">
        <v>66</v>
      </c>
      <c r="C12" s="9" t="s">
        <v>55</v>
      </c>
      <c r="D12" s="117" t="s">
        <v>67</v>
      </c>
      <c r="E12" s="10" t="s">
        <v>232</v>
      </c>
      <c r="F12" s="9">
        <v>16</v>
      </c>
      <c r="G12" s="9">
        <v>16</v>
      </c>
      <c r="H12" s="11">
        <f t="shared" si="5"/>
        <v>1</v>
      </c>
      <c r="I12" s="9">
        <v>17</v>
      </c>
      <c r="J12" s="9">
        <v>17</v>
      </c>
      <c r="K12" s="11">
        <f t="shared" si="6"/>
        <v>1</v>
      </c>
      <c r="L12" s="9">
        <v>18</v>
      </c>
      <c r="M12" s="9">
        <v>17</v>
      </c>
      <c r="N12" s="11">
        <f t="shared" si="2"/>
        <v>0.94444444444444442</v>
      </c>
      <c r="O12" s="256">
        <f t="shared" si="3"/>
        <v>-5.555555555555558E-2</v>
      </c>
      <c r="P12" s="256">
        <f t="shared" si="4"/>
        <v>-5.555555555555558E-2</v>
      </c>
      <c r="Q12" s="161"/>
    </row>
    <row r="13" spans="1:17" x14ac:dyDescent="0.25">
      <c r="A13" s="116">
        <v>2173</v>
      </c>
      <c r="B13" s="8" t="s">
        <v>66</v>
      </c>
      <c r="C13" s="9" t="s">
        <v>55</v>
      </c>
      <c r="D13" s="117" t="s">
        <v>68</v>
      </c>
      <c r="E13" s="10" t="s">
        <v>232</v>
      </c>
      <c r="F13" s="9">
        <v>15</v>
      </c>
      <c r="G13" s="9">
        <v>15</v>
      </c>
      <c r="H13" s="11">
        <f t="shared" si="5"/>
        <v>1</v>
      </c>
      <c r="I13" s="9">
        <v>18</v>
      </c>
      <c r="J13" s="9">
        <v>17</v>
      </c>
      <c r="K13" s="11">
        <f t="shared" si="6"/>
        <v>0.94444444444444442</v>
      </c>
      <c r="L13" s="9">
        <v>18</v>
      </c>
      <c r="M13" s="9">
        <v>17</v>
      </c>
      <c r="N13" s="11">
        <f t="shared" si="2"/>
        <v>0.94444444444444442</v>
      </c>
      <c r="O13" s="256">
        <f t="shared" si="3"/>
        <v>0</v>
      </c>
      <c r="P13" s="256">
        <f t="shared" si="4"/>
        <v>-5.555555555555558E-2</v>
      </c>
      <c r="Q13" s="161"/>
    </row>
    <row r="14" spans="1:17" x14ac:dyDescent="0.25">
      <c r="A14" s="116">
        <v>2175</v>
      </c>
      <c r="B14" s="8" t="s">
        <v>66</v>
      </c>
      <c r="C14" s="9" t="s">
        <v>55</v>
      </c>
      <c r="D14" s="117" t="s">
        <v>69</v>
      </c>
      <c r="E14" s="10" t="s">
        <v>232</v>
      </c>
      <c r="F14" s="9">
        <v>14</v>
      </c>
      <c r="G14" s="9">
        <v>13</v>
      </c>
      <c r="H14" s="11">
        <f t="shared" si="5"/>
        <v>0.9285714285714286</v>
      </c>
      <c r="I14" s="9">
        <v>14</v>
      </c>
      <c r="J14" s="9">
        <v>13</v>
      </c>
      <c r="K14" s="11">
        <f t="shared" si="6"/>
        <v>0.9285714285714286</v>
      </c>
      <c r="L14" s="9">
        <v>15</v>
      </c>
      <c r="M14" s="9">
        <v>14</v>
      </c>
      <c r="N14" s="11">
        <f t="shared" si="2"/>
        <v>0.93333333333333335</v>
      </c>
      <c r="O14" s="256">
        <f t="shared" si="3"/>
        <v>4.761904761904745E-3</v>
      </c>
      <c r="P14" s="256">
        <f t="shared" si="4"/>
        <v>4.761904761904745E-3</v>
      </c>
      <c r="Q14" s="161"/>
    </row>
    <row r="15" spans="1:17" x14ac:dyDescent="0.25">
      <c r="A15" s="116">
        <v>2168</v>
      </c>
      <c r="B15" s="8" t="s">
        <v>66</v>
      </c>
      <c r="C15" s="9" t="s">
        <v>55</v>
      </c>
      <c r="D15" s="117" t="s">
        <v>364</v>
      </c>
      <c r="E15" s="10" t="s">
        <v>232</v>
      </c>
      <c r="F15" s="9">
        <v>12</v>
      </c>
      <c r="G15" s="9">
        <v>12</v>
      </c>
      <c r="H15" s="11">
        <f t="shared" si="5"/>
        <v>1</v>
      </c>
      <c r="I15" s="9">
        <v>12</v>
      </c>
      <c r="J15" s="9">
        <v>12</v>
      </c>
      <c r="K15" s="11">
        <f t="shared" si="6"/>
        <v>1</v>
      </c>
      <c r="L15" s="9">
        <v>14</v>
      </c>
      <c r="M15" s="9">
        <v>12</v>
      </c>
      <c r="N15" s="11">
        <f t="shared" si="2"/>
        <v>0.8571428571428571</v>
      </c>
      <c r="O15" s="256">
        <f t="shared" si="3"/>
        <v>-0.1428571428571429</v>
      </c>
      <c r="P15" s="256">
        <f t="shared" si="4"/>
        <v>-0.1428571428571429</v>
      </c>
      <c r="Q15" s="161"/>
    </row>
    <row r="16" spans="1:17" x14ac:dyDescent="0.25">
      <c r="A16" s="116">
        <v>2237</v>
      </c>
      <c r="B16" s="8" t="s">
        <v>66</v>
      </c>
      <c r="C16" s="9" t="s">
        <v>55</v>
      </c>
      <c r="D16" s="117" t="s">
        <v>71</v>
      </c>
      <c r="E16" s="10" t="s">
        <v>233</v>
      </c>
      <c r="F16" s="9">
        <v>0</v>
      </c>
      <c r="G16" s="9">
        <v>0</v>
      </c>
      <c r="H16" s="11" t="s">
        <v>543</v>
      </c>
      <c r="I16" s="9">
        <v>6</v>
      </c>
      <c r="J16" s="9">
        <v>6</v>
      </c>
      <c r="K16" s="11">
        <f t="shared" si="6"/>
        <v>1</v>
      </c>
      <c r="L16" s="9">
        <v>12</v>
      </c>
      <c r="M16" s="9">
        <v>10</v>
      </c>
      <c r="N16" s="11">
        <f t="shared" si="2"/>
        <v>0.83333333333333337</v>
      </c>
      <c r="O16" s="256">
        <f t="shared" si="3"/>
        <v>-0.16666666666666663</v>
      </c>
      <c r="P16" s="256" t="str">
        <f t="shared" si="4"/>
        <v>-</v>
      </c>
      <c r="Q16" s="161" t="s">
        <v>221</v>
      </c>
    </row>
    <row r="17" spans="1:17" x14ac:dyDescent="0.25">
      <c r="A17" s="116">
        <v>2166</v>
      </c>
      <c r="B17" s="8" t="s">
        <v>66</v>
      </c>
      <c r="C17" s="9" t="s">
        <v>55</v>
      </c>
      <c r="D17" s="117" t="s">
        <v>72</v>
      </c>
      <c r="E17" s="10" t="s">
        <v>233</v>
      </c>
      <c r="F17" s="9">
        <v>15</v>
      </c>
      <c r="G17" s="9">
        <v>15</v>
      </c>
      <c r="H17" s="11">
        <f t="shared" ref="H17:H19" si="7">IF(F17=0,"",G17/F17)</f>
        <v>1</v>
      </c>
      <c r="I17" s="9">
        <v>15</v>
      </c>
      <c r="J17" s="9">
        <v>15</v>
      </c>
      <c r="K17" s="11">
        <f t="shared" si="6"/>
        <v>1</v>
      </c>
      <c r="L17" s="9">
        <v>16</v>
      </c>
      <c r="M17" s="9">
        <v>16</v>
      </c>
      <c r="N17" s="11">
        <f t="shared" si="2"/>
        <v>1</v>
      </c>
      <c r="O17" s="256">
        <f t="shared" si="3"/>
        <v>0</v>
      </c>
      <c r="P17" s="256">
        <f t="shared" si="4"/>
        <v>0</v>
      </c>
      <c r="Q17" s="161"/>
    </row>
    <row r="18" spans="1:17" x14ac:dyDescent="0.25">
      <c r="A18" s="116">
        <v>2165</v>
      </c>
      <c r="B18" s="8" t="s">
        <v>66</v>
      </c>
      <c r="C18" s="9" t="s">
        <v>55</v>
      </c>
      <c r="D18" s="117" t="s">
        <v>368</v>
      </c>
      <c r="E18" s="10" t="s">
        <v>233</v>
      </c>
      <c r="F18" s="9">
        <v>10</v>
      </c>
      <c r="G18" s="9">
        <v>10</v>
      </c>
      <c r="H18" s="11">
        <f t="shared" si="7"/>
        <v>1</v>
      </c>
      <c r="I18" s="9">
        <v>11</v>
      </c>
      <c r="J18" s="9">
        <v>10</v>
      </c>
      <c r="K18" s="11">
        <f t="shared" si="6"/>
        <v>0.90909090909090906</v>
      </c>
      <c r="L18" s="9">
        <v>13</v>
      </c>
      <c r="M18" s="9">
        <v>11</v>
      </c>
      <c r="N18" s="11">
        <f t="shared" si="2"/>
        <v>0.84615384615384615</v>
      </c>
      <c r="O18" s="256">
        <f t="shared" si="3"/>
        <v>-6.2937062937062915E-2</v>
      </c>
      <c r="P18" s="256">
        <f t="shared" si="4"/>
        <v>-0.15384615384615385</v>
      </c>
      <c r="Q18" s="161"/>
    </row>
    <row r="19" spans="1:17" x14ac:dyDescent="0.25">
      <c r="A19" s="116">
        <v>2011</v>
      </c>
      <c r="B19" s="8" t="s">
        <v>66</v>
      </c>
      <c r="C19" s="9" t="s">
        <v>61</v>
      </c>
      <c r="D19" s="117" t="s">
        <v>370</v>
      </c>
      <c r="E19" s="10" t="s">
        <v>234</v>
      </c>
      <c r="F19" s="9">
        <v>11</v>
      </c>
      <c r="G19" s="9">
        <v>11</v>
      </c>
      <c r="H19" s="11">
        <f t="shared" si="7"/>
        <v>1</v>
      </c>
      <c r="I19" s="9">
        <v>11</v>
      </c>
      <c r="J19" s="9">
        <v>11</v>
      </c>
      <c r="K19" s="11">
        <f t="shared" si="6"/>
        <v>1</v>
      </c>
      <c r="L19" s="9">
        <v>12</v>
      </c>
      <c r="M19" s="9">
        <v>11</v>
      </c>
      <c r="N19" s="11">
        <f t="shared" si="2"/>
        <v>0.91666666666666663</v>
      </c>
      <c r="O19" s="256">
        <f t="shared" si="3"/>
        <v>-8.333333333333337E-2</v>
      </c>
      <c r="P19" s="256">
        <f t="shared" si="4"/>
        <v>-8.333333333333337E-2</v>
      </c>
      <c r="Q19" s="161"/>
    </row>
    <row r="20" spans="1:17" x14ac:dyDescent="0.25">
      <c r="A20" s="198">
        <v>2241</v>
      </c>
      <c r="B20" s="190" t="s">
        <v>66</v>
      </c>
      <c r="C20" s="177" t="s">
        <v>61</v>
      </c>
      <c r="D20" s="190" t="s">
        <v>75</v>
      </c>
      <c r="E20" s="144" t="s">
        <v>235</v>
      </c>
      <c r="F20" s="9">
        <v>0</v>
      </c>
      <c r="G20" s="9">
        <v>0</v>
      </c>
      <c r="H20" s="11" t="s">
        <v>543</v>
      </c>
      <c r="I20" s="9">
        <v>0</v>
      </c>
      <c r="J20" s="9">
        <v>0</v>
      </c>
      <c r="K20" s="11" t="s">
        <v>543</v>
      </c>
      <c r="L20" s="9">
        <v>7</v>
      </c>
      <c r="M20" s="9">
        <v>7</v>
      </c>
      <c r="N20" s="11">
        <f t="shared" si="2"/>
        <v>1</v>
      </c>
      <c r="O20" s="256" t="str">
        <f t="shared" si="3"/>
        <v>-</v>
      </c>
      <c r="P20" s="256" t="str">
        <f t="shared" si="4"/>
        <v>-</v>
      </c>
      <c r="Q20" s="161" t="s">
        <v>220</v>
      </c>
    </row>
    <row r="21" spans="1:17" x14ac:dyDescent="0.25">
      <c r="A21" s="116">
        <v>2174</v>
      </c>
      <c r="B21" s="8" t="s">
        <v>66</v>
      </c>
      <c r="C21" s="9" t="s">
        <v>61</v>
      </c>
      <c r="D21" s="117" t="s">
        <v>76</v>
      </c>
      <c r="E21" s="10" t="s">
        <v>236</v>
      </c>
      <c r="F21" s="9">
        <v>8</v>
      </c>
      <c r="G21" s="9">
        <v>8</v>
      </c>
      <c r="H21" s="11">
        <f t="shared" ref="H21:H30" si="8">IF(F21=0,"",G21/F21)</f>
        <v>1</v>
      </c>
      <c r="I21" s="9">
        <v>9</v>
      </c>
      <c r="J21" s="9">
        <v>9</v>
      </c>
      <c r="K21" s="11">
        <f t="shared" ref="K21:K48" si="9">J21/I21</f>
        <v>1</v>
      </c>
      <c r="L21" s="9">
        <v>9</v>
      </c>
      <c r="M21" s="9">
        <v>8</v>
      </c>
      <c r="N21" s="11">
        <f t="shared" si="2"/>
        <v>0.88888888888888884</v>
      </c>
      <c r="O21" s="256">
        <f t="shared" si="3"/>
        <v>-0.11111111111111116</v>
      </c>
      <c r="P21" s="256">
        <f t="shared" si="4"/>
        <v>-0.11111111111111116</v>
      </c>
      <c r="Q21" s="161"/>
    </row>
    <row r="22" spans="1:17" ht="15.75" customHeight="1" x14ac:dyDescent="0.25">
      <c r="A22" s="116">
        <v>2041</v>
      </c>
      <c r="B22" s="8" t="s">
        <v>66</v>
      </c>
      <c r="C22" s="9" t="s">
        <v>64</v>
      </c>
      <c r="D22" s="117" t="s">
        <v>77</v>
      </c>
      <c r="E22" s="10" t="s">
        <v>237</v>
      </c>
      <c r="F22" s="9">
        <v>83</v>
      </c>
      <c r="G22" s="9">
        <v>83</v>
      </c>
      <c r="H22" s="11">
        <f t="shared" si="8"/>
        <v>1</v>
      </c>
      <c r="I22" s="9">
        <v>99</v>
      </c>
      <c r="J22" s="9">
        <v>99</v>
      </c>
      <c r="K22" s="11">
        <f t="shared" si="9"/>
        <v>1</v>
      </c>
      <c r="L22" s="9">
        <v>102</v>
      </c>
      <c r="M22" s="9">
        <v>102</v>
      </c>
      <c r="N22" s="11">
        <f t="shared" si="2"/>
        <v>1</v>
      </c>
      <c r="O22" s="256">
        <f t="shared" si="3"/>
        <v>0</v>
      </c>
      <c r="P22" s="256">
        <f t="shared" si="4"/>
        <v>0</v>
      </c>
      <c r="Q22" s="161"/>
    </row>
    <row r="23" spans="1:17" ht="15.75" customHeight="1" x14ac:dyDescent="0.25">
      <c r="A23" s="195">
        <v>2047</v>
      </c>
      <c r="B23" s="8" t="s">
        <v>66</v>
      </c>
      <c r="C23" s="9" t="s">
        <v>64</v>
      </c>
      <c r="D23" s="117" t="s">
        <v>238</v>
      </c>
      <c r="E23" s="10" t="s">
        <v>237</v>
      </c>
      <c r="F23" s="9">
        <v>12</v>
      </c>
      <c r="G23" s="9">
        <v>12</v>
      </c>
      <c r="H23" s="11">
        <f t="shared" si="8"/>
        <v>1</v>
      </c>
      <c r="I23" s="9">
        <v>18</v>
      </c>
      <c r="J23" s="9">
        <v>18</v>
      </c>
      <c r="K23" s="11">
        <f t="shared" si="9"/>
        <v>1</v>
      </c>
      <c r="L23" s="9">
        <v>0</v>
      </c>
      <c r="M23" s="9">
        <v>0</v>
      </c>
      <c r="N23" s="11" t="s">
        <v>543</v>
      </c>
      <c r="O23" s="11" t="s">
        <v>543</v>
      </c>
      <c r="P23" s="11" t="s">
        <v>543</v>
      </c>
      <c r="Q23" s="161"/>
    </row>
    <row r="24" spans="1:17" ht="15.75" customHeight="1" x14ac:dyDescent="0.25">
      <c r="A24" s="116">
        <v>2194</v>
      </c>
      <c r="B24" s="8" t="s">
        <v>78</v>
      </c>
      <c r="C24" s="9" t="s">
        <v>55</v>
      </c>
      <c r="D24" s="117" t="s">
        <v>79</v>
      </c>
      <c r="E24" s="10" t="s">
        <v>240</v>
      </c>
      <c r="F24" s="9">
        <v>25</v>
      </c>
      <c r="G24" s="9">
        <v>25</v>
      </c>
      <c r="H24" s="11">
        <f t="shared" si="8"/>
        <v>1</v>
      </c>
      <c r="I24" s="9">
        <v>31</v>
      </c>
      <c r="J24" s="9">
        <v>28</v>
      </c>
      <c r="K24" s="11">
        <f t="shared" si="9"/>
        <v>0.90322580645161288</v>
      </c>
      <c r="L24" s="9">
        <v>26</v>
      </c>
      <c r="M24" s="9">
        <v>23</v>
      </c>
      <c r="N24" s="11">
        <f t="shared" si="2"/>
        <v>0.88461538461538458</v>
      </c>
      <c r="O24" s="256">
        <f t="shared" si="3"/>
        <v>-1.8610421836228297E-2</v>
      </c>
      <c r="P24" s="256">
        <f t="shared" si="4"/>
        <v>-0.11538461538461542</v>
      </c>
      <c r="Q24" s="161"/>
    </row>
    <row r="25" spans="1:17" ht="15.75" customHeight="1" x14ac:dyDescent="0.25">
      <c r="A25" s="116">
        <v>2114</v>
      </c>
      <c r="B25" s="8" t="s">
        <v>78</v>
      </c>
      <c r="C25" s="9" t="s">
        <v>55</v>
      </c>
      <c r="D25" s="117" t="s">
        <v>376</v>
      </c>
      <c r="E25" s="10" t="s">
        <v>241</v>
      </c>
      <c r="F25" s="9">
        <v>27</v>
      </c>
      <c r="G25" s="9">
        <v>23</v>
      </c>
      <c r="H25" s="11">
        <f t="shared" si="8"/>
        <v>0.85185185185185186</v>
      </c>
      <c r="I25" s="9">
        <v>29</v>
      </c>
      <c r="J25" s="9">
        <v>23</v>
      </c>
      <c r="K25" s="11">
        <f t="shared" si="9"/>
        <v>0.7931034482758621</v>
      </c>
      <c r="L25" s="9">
        <v>31</v>
      </c>
      <c r="M25" s="9">
        <v>30</v>
      </c>
      <c r="N25" s="11">
        <f t="shared" si="2"/>
        <v>0.967741935483871</v>
      </c>
      <c r="O25" s="256">
        <f t="shared" si="3"/>
        <v>0.1746384872080089</v>
      </c>
      <c r="P25" s="256">
        <f t="shared" si="4"/>
        <v>0.11589008363201914</v>
      </c>
      <c r="Q25" s="161"/>
    </row>
    <row r="26" spans="1:17" ht="15.75" customHeight="1" x14ac:dyDescent="0.25">
      <c r="A26" s="116">
        <v>2113</v>
      </c>
      <c r="B26" s="8" t="s">
        <v>78</v>
      </c>
      <c r="C26" s="9" t="s">
        <v>55</v>
      </c>
      <c r="D26" s="117" t="s">
        <v>378</v>
      </c>
      <c r="E26" s="10" t="s">
        <v>241</v>
      </c>
      <c r="F26" s="9">
        <v>26</v>
      </c>
      <c r="G26" s="9">
        <v>26</v>
      </c>
      <c r="H26" s="11">
        <f t="shared" si="8"/>
        <v>1</v>
      </c>
      <c r="I26" s="9">
        <v>25</v>
      </c>
      <c r="J26" s="9">
        <v>24</v>
      </c>
      <c r="K26" s="11">
        <f t="shared" si="9"/>
        <v>0.96</v>
      </c>
      <c r="L26" s="9">
        <v>25</v>
      </c>
      <c r="M26" s="9">
        <v>24</v>
      </c>
      <c r="N26" s="11">
        <f t="shared" si="2"/>
        <v>0.96</v>
      </c>
      <c r="O26" s="256">
        <f t="shared" si="3"/>
        <v>0</v>
      </c>
      <c r="P26" s="256">
        <f t="shared" si="4"/>
        <v>-4.0000000000000036E-2</v>
      </c>
      <c r="Q26" s="161"/>
    </row>
    <row r="27" spans="1:17" ht="15.75" customHeight="1" x14ac:dyDescent="0.25">
      <c r="A27" s="116">
        <v>2136</v>
      </c>
      <c r="B27" s="8" t="s">
        <v>78</v>
      </c>
      <c r="C27" s="9" t="s">
        <v>55</v>
      </c>
      <c r="D27" s="117" t="s">
        <v>82</v>
      </c>
      <c r="E27" s="10" t="s">
        <v>242</v>
      </c>
      <c r="F27" s="9">
        <v>22</v>
      </c>
      <c r="G27" s="9">
        <v>21</v>
      </c>
      <c r="H27" s="11">
        <f t="shared" si="8"/>
        <v>0.95454545454545459</v>
      </c>
      <c r="I27" s="9">
        <v>22</v>
      </c>
      <c r="J27" s="9">
        <v>22</v>
      </c>
      <c r="K27" s="11">
        <f t="shared" si="9"/>
        <v>1</v>
      </c>
      <c r="L27" s="9">
        <v>20</v>
      </c>
      <c r="M27" s="9">
        <v>20</v>
      </c>
      <c r="N27" s="11">
        <f t="shared" si="2"/>
        <v>1</v>
      </c>
      <c r="O27" s="256">
        <f t="shared" si="3"/>
        <v>0</v>
      </c>
      <c r="P27" s="256">
        <f t="shared" si="4"/>
        <v>4.5454545454545414E-2</v>
      </c>
      <c r="Q27" s="161"/>
    </row>
    <row r="28" spans="1:17" ht="15.75" customHeight="1" x14ac:dyDescent="0.25">
      <c r="A28" s="116">
        <v>2137</v>
      </c>
      <c r="B28" s="8" t="s">
        <v>78</v>
      </c>
      <c r="C28" s="9" t="s">
        <v>55</v>
      </c>
      <c r="D28" s="117" t="s">
        <v>83</v>
      </c>
      <c r="E28" s="10" t="s">
        <v>242</v>
      </c>
      <c r="F28" s="9">
        <v>19</v>
      </c>
      <c r="G28" s="9">
        <v>19</v>
      </c>
      <c r="H28" s="11">
        <f t="shared" si="8"/>
        <v>1</v>
      </c>
      <c r="I28" s="9">
        <v>21</v>
      </c>
      <c r="J28" s="9">
        <v>19</v>
      </c>
      <c r="K28" s="11">
        <f t="shared" si="9"/>
        <v>0.90476190476190477</v>
      </c>
      <c r="L28" s="9">
        <v>22</v>
      </c>
      <c r="M28" s="9">
        <v>16</v>
      </c>
      <c r="N28" s="11">
        <f t="shared" si="2"/>
        <v>0.72727272727272729</v>
      </c>
      <c r="O28" s="256">
        <f t="shared" si="3"/>
        <v>-0.17748917748917747</v>
      </c>
      <c r="P28" s="256">
        <f t="shared" si="4"/>
        <v>-0.27272727272727271</v>
      </c>
      <c r="Q28" s="161"/>
    </row>
    <row r="29" spans="1:17" ht="15.75" customHeight="1" x14ac:dyDescent="0.25">
      <c r="A29" s="116">
        <v>2218</v>
      </c>
      <c r="B29" s="8" t="s">
        <v>78</v>
      </c>
      <c r="C29" s="9" t="s">
        <v>61</v>
      </c>
      <c r="D29" s="117" t="s">
        <v>84</v>
      </c>
      <c r="E29" s="10" t="s">
        <v>243</v>
      </c>
      <c r="F29" s="9">
        <v>11</v>
      </c>
      <c r="G29" s="9">
        <v>9</v>
      </c>
      <c r="H29" s="11">
        <f t="shared" si="8"/>
        <v>0.81818181818181823</v>
      </c>
      <c r="I29" s="9">
        <v>13</v>
      </c>
      <c r="J29" s="9">
        <v>11</v>
      </c>
      <c r="K29" s="11">
        <f t="shared" si="9"/>
        <v>0.84615384615384615</v>
      </c>
      <c r="L29" s="9">
        <v>17</v>
      </c>
      <c r="M29" s="9">
        <v>13</v>
      </c>
      <c r="N29" s="11">
        <f t="shared" si="2"/>
        <v>0.76470588235294112</v>
      </c>
      <c r="O29" s="256">
        <f t="shared" si="3"/>
        <v>-8.1447963800905021E-2</v>
      </c>
      <c r="P29" s="256">
        <f t="shared" si="4"/>
        <v>-5.3475935828877108E-2</v>
      </c>
      <c r="Q29" s="161"/>
    </row>
    <row r="30" spans="1:17" ht="15.75" customHeight="1" x14ac:dyDescent="0.25">
      <c r="A30" s="116">
        <v>2215</v>
      </c>
      <c r="B30" s="8" t="s">
        <v>78</v>
      </c>
      <c r="C30" s="9" t="s">
        <v>61</v>
      </c>
      <c r="D30" s="117" t="s">
        <v>85</v>
      </c>
      <c r="E30" s="10" t="s">
        <v>244</v>
      </c>
      <c r="F30" s="9">
        <v>1</v>
      </c>
      <c r="G30" s="9">
        <v>1</v>
      </c>
      <c r="H30" s="11">
        <f t="shared" si="8"/>
        <v>1</v>
      </c>
      <c r="I30" s="9">
        <v>14</v>
      </c>
      <c r="J30" s="9">
        <v>10</v>
      </c>
      <c r="K30" s="11">
        <f t="shared" si="9"/>
        <v>0.7142857142857143</v>
      </c>
      <c r="L30" s="9">
        <v>15</v>
      </c>
      <c r="M30" s="9">
        <v>13</v>
      </c>
      <c r="N30" s="11">
        <f t="shared" si="2"/>
        <v>0.8666666666666667</v>
      </c>
      <c r="O30" s="256">
        <f t="shared" si="3"/>
        <v>0.15238095238095239</v>
      </c>
      <c r="P30" s="256">
        <f t="shared" si="4"/>
        <v>-0.1333333333333333</v>
      </c>
      <c r="Q30" s="161"/>
    </row>
    <row r="31" spans="1:17" ht="15.75" customHeight="1" x14ac:dyDescent="0.25">
      <c r="A31" s="116">
        <v>2231</v>
      </c>
      <c r="B31" s="8" t="s">
        <v>78</v>
      </c>
      <c r="C31" s="9" t="s">
        <v>61</v>
      </c>
      <c r="D31" s="117" t="s">
        <v>384</v>
      </c>
      <c r="E31" s="10" t="s">
        <v>245</v>
      </c>
      <c r="F31" s="9">
        <v>0</v>
      </c>
      <c r="G31" s="9">
        <v>0</v>
      </c>
      <c r="H31" s="11" t="s">
        <v>543</v>
      </c>
      <c r="I31" s="9">
        <v>8</v>
      </c>
      <c r="J31" s="9">
        <v>7</v>
      </c>
      <c r="K31" s="11">
        <f t="shared" si="9"/>
        <v>0.875</v>
      </c>
      <c r="L31" s="9">
        <v>13</v>
      </c>
      <c r="M31" s="9">
        <v>12</v>
      </c>
      <c r="N31" s="11">
        <f t="shared" si="2"/>
        <v>0.92307692307692313</v>
      </c>
      <c r="O31" s="256">
        <f t="shared" si="3"/>
        <v>4.8076923076923128E-2</v>
      </c>
      <c r="P31" s="256" t="str">
        <f t="shared" si="4"/>
        <v>-</v>
      </c>
      <c r="Q31" s="161"/>
    </row>
    <row r="32" spans="1:17" ht="15.75" customHeight="1" x14ac:dyDescent="0.25">
      <c r="A32" s="195">
        <v>2015</v>
      </c>
      <c r="B32" s="8" t="s">
        <v>78</v>
      </c>
      <c r="C32" s="9" t="s">
        <v>61</v>
      </c>
      <c r="D32" s="117" t="s">
        <v>246</v>
      </c>
      <c r="E32" s="10" t="s">
        <v>247</v>
      </c>
      <c r="F32" s="9">
        <v>16</v>
      </c>
      <c r="G32" s="9">
        <v>11</v>
      </c>
      <c r="H32" s="11">
        <f t="shared" ref="H32" si="10">IF(F32=0,"",G32/F32)</f>
        <v>0.6875</v>
      </c>
      <c r="I32" s="9">
        <v>8</v>
      </c>
      <c r="J32" s="9">
        <v>8</v>
      </c>
      <c r="K32" s="11">
        <f t="shared" si="9"/>
        <v>1</v>
      </c>
      <c r="L32" s="9">
        <v>0</v>
      </c>
      <c r="M32" s="9">
        <v>0</v>
      </c>
      <c r="N32" s="11" t="s">
        <v>543</v>
      </c>
      <c r="O32" s="11" t="s">
        <v>543</v>
      </c>
      <c r="P32" s="11" t="s">
        <v>543</v>
      </c>
      <c r="Q32" s="161"/>
    </row>
    <row r="33" spans="1:17" ht="15.75" customHeight="1" x14ac:dyDescent="0.25">
      <c r="A33" s="116">
        <v>2232</v>
      </c>
      <c r="B33" s="8" t="s">
        <v>78</v>
      </c>
      <c r="C33" s="9" t="s">
        <v>61</v>
      </c>
      <c r="D33" s="117" t="s">
        <v>87</v>
      </c>
      <c r="E33" s="10" t="s">
        <v>247</v>
      </c>
      <c r="F33" s="9">
        <v>0</v>
      </c>
      <c r="G33" s="9">
        <v>0</v>
      </c>
      <c r="H33" s="11" t="s">
        <v>543</v>
      </c>
      <c r="I33" s="9">
        <v>8</v>
      </c>
      <c r="J33" s="9">
        <v>7</v>
      </c>
      <c r="K33" s="11">
        <f t="shared" si="9"/>
        <v>0.875</v>
      </c>
      <c r="L33" s="9">
        <v>17</v>
      </c>
      <c r="M33" s="9">
        <v>15</v>
      </c>
      <c r="N33" s="11">
        <f t="shared" si="2"/>
        <v>0.88235294117647056</v>
      </c>
      <c r="O33" s="256">
        <f t="shared" si="3"/>
        <v>7.3529411764705621E-3</v>
      </c>
      <c r="P33" s="256" t="str">
        <f t="shared" si="4"/>
        <v>-</v>
      </c>
      <c r="Q33" s="161"/>
    </row>
    <row r="34" spans="1:17" ht="15.75" customHeight="1" x14ac:dyDescent="0.25">
      <c r="A34" s="195">
        <v>2053</v>
      </c>
      <c r="B34" s="8" t="s">
        <v>78</v>
      </c>
      <c r="C34" s="9" t="s">
        <v>61</v>
      </c>
      <c r="D34" s="117" t="s">
        <v>248</v>
      </c>
      <c r="E34" s="10" t="s">
        <v>245</v>
      </c>
      <c r="F34" s="9">
        <v>11</v>
      </c>
      <c r="G34" s="9">
        <v>11</v>
      </c>
      <c r="H34" s="11">
        <f t="shared" ref="H34:H40" si="11">IF(F34=0,"",G34/F34)</f>
        <v>1</v>
      </c>
      <c r="I34" s="9">
        <v>4</v>
      </c>
      <c r="J34" s="9">
        <v>3</v>
      </c>
      <c r="K34" s="11">
        <f t="shared" si="9"/>
        <v>0.75</v>
      </c>
      <c r="L34" s="9">
        <v>0</v>
      </c>
      <c r="M34" s="9">
        <v>0</v>
      </c>
      <c r="N34" s="11" t="s">
        <v>543</v>
      </c>
      <c r="O34" s="11" t="s">
        <v>543</v>
      </c>
      <c r="P34" s="11" t="s">
        <v>543</v>
      </c>
      <c r="Q34" s="161"/>
    </row>
    <row r="35" spans="1:17" ht="15.75" customHeight="1" x14ac:dyDescent="0.25">
      <c r="A35" s="116">
        <v>2057</v>
      </c>
      <c r="B35" s="8" t="s">
        <v>78</v>
      </c>
      <c r="C35" s="9" t="s">
        <v>61</v>
      </c>
      <c r="D35" s="117" t="s">
        <v>88</v>
      </c>
      <c r="E35" s="10" t="s">
        <v>250</v>
      </c>
      <c r="F35" s="9">
        <v>22</v>
      </c>
      <c r="G35" s="9">
        <v>19</v>
      </c>
      <c r="H35" s="11">
        <f t="shared" si="11"/>
        <v>0.86363636363636365</v>
      </c>
      <c r="I35" s="9">
        <v>24</v>
      </c>
      <c r="J35" s="9">
        <v>18</v>
      </c>
      <c r="K35" s="11">
        <f t="shared" si="9"/>
        <v>0.75</v>
      </c>
      <c r="L35" s="9">
        <v>25</v>
      </c>
      <c r="M35" s="9">
        <v>23</v>
      </c>
      <c r="N35" s="11">
        <f t="shared" si="2"/>
        <v>0.92</v>
      </c>
      <c r="O35" s="256">
        <f t="shared" si="3"/>
        <v>0.17000000000000004</v>
      </c>
      <c r="P35" s="256">
        <f t="shared" si="4"/>
        <v>5.6363636363636394E-2</v>
      </c>
      <c r="Q35" s="161"/>
    </row>
    <row r="36" spans="1:17" ht="15.75" customHeight="1" x14ac:dyDescent="0.25">
      <c r="A36" s="116">
        <v>2069</v>
      </c>
      <c r="B36" s="8" t="s">
        <v>78</v>
      </c>
      <c r="C36" s="9" t="s">
        <v>61</v>
      </c>
      <c r="D36" s="117" t="s">
        <v>89</v>
      </c>
      <c r="E36" s="10" t="s">
        <v>251</v>
      </c>
      <c r="F36" s="9">
        <v>10</v>
      </c>
      <c r="G36" s="9">
        <v>9</v>
      </c>
      <c r="H36" s="11">
        <f t="shared" si="11"/>
        <v>0.9</v>
      </c>
      <c r="I36" s="9">
        <v>11</v>
      </c>
      <c r="J36" s="9">
        <v>11</v>
      </c>
      <c r="K36" s="11">
        <f t="shared" si="9"/>
        <v>1</v>
      </c>
      <c r="L36" s="9">
        <v>15</v>
      </c>
      <c r="M36" s="9">
        <v>14</v>
      </c>
      <c r="N36" s="11">
        <f t="shared" si="2"/>
        <v>0.93333333333333335</v>
      </c>
      <c r="O36" s="256">
        <f t="shared" si="3"/>
        <v>-6.6666666666666652E-2</v>
      </c>
      <c r="P36" s="256">
        <f t="shared" si="4"/>
        <v>3.3333333333333326E-2</v>
      </c>
      <c r="Q36" s="161"/>
    </row>
    <row r="37" spans="1:17" ht="15.75" customHeight="1" x14ac:dyDescent="0.25">
      <c r="A37" s="116">
        <v>2070</v>
      </c>
      <c r="B37" s="8" t="s">
        <v>78</v>
      </c>
      <c r="C37" s="9" t="s">
        <v>61</v>
      </c>
      <c r="D37" s="117" t="s">
        <v>90</v>
      </c>
      <c r="E37" s="10" t="s">
        <v>252</v>
      </c>
      <c r="F37" s="9">
        <v>11</v>
      </c>
      <c r="G37" s="9">
        <v>11</v>
      </c>
      <c r="H37" s="11">
        <f t="shared" si="11"/>
        <v>1</v>
      </c>
      <c r="I37" s="9">
        <v>12</v>
      </c>
      <c r="J37" s="9">
        <v>12</v>
      </c>
      <c r="K37" s="11">
        <f t="shared" si="9"/>
        <v>1</v>
      </c>
      <c r="L37" s="9">
        <v>16</v>
      </c>
      <c r="M37" s="9">
        <v>12</v>
      </c>
      <c r="N37" s="11">
        <f t="shared" si="2"/>
        <v>0.75</v>
      </c>
      <c r="O37" s="256">
        <f t="shared" si="3"/>
        <v>-0.25</v>
      </c>
      <c r="P37" s="256">
        <f t="shared" si="4"/>
        <v>-0.25</v>
      </c>
      <c r="Q37" s="161"/>
    </row>
    <row r="38" spans="1:17" ht="15.75" customHeight="1" x14ac:dyDescent="0.25">
      <c r="A38" s="116">
        <v>2042</v>
      </c>
      <c r="B38" s="8" t="s">
        <v>78</v>
      </c>
      <c r="C38" s="9" t="s">
        <v>61</v>
      </c>
      <c r="D38" s="117" t="s">
        <v>91</v>
      </c>
      <c r="E38" s="10" t="s">
        <v>253</v>
      </c>
      <c r="F38" s="9">
        <v>21</v>
      </c>
      <c r="G38" s="9">
        <v>21</v>
      </c>
      <c r="H38" s="11">
        <f t="shared" si="11"/>
        <v>1</v>
      </c>
      <c r="I38" s="9">
        <v>18</v>
      </c>
      <c r="J38" s="9">
        <v>18</v>
      </c>
      <c r="K38" s="11">
        <f t="shared" si="9"/>
        <v>1</v>
      </c>
      <c r="L38" s="9">
        <v>22</v>
      </c>
      <c r="M38" s="9">
        <v>19</v>
      </c>
      <c r="N38" s="11">
        <f t="shared" si="2"/>
        <v>0.86363636363636365</v>
      </c>
      <c r="O38" s="256">
        <f t="shared" si="3"/>
        <v>-0.13636363636363635</v>
      </c>
      <c r="P38" s="256">
        <f t="shared" si="4"/>
        <v>-0.13636363636363635</v>
      </c>
      <c r="Q38" s="161"/>
    </row>
    <row r="39" spans="1:17" ht="15.75" customHeight="1" x14ac:dyDescent="0.25">
      <c r="A39" s="116">
        <v>2208</v>
      </c>
      <c r="B39" s="8" t="s">
        <v>92</v>
      </c>
      <c r="C39" s="9" t="s">
        <v>55</v>
      </c>
      <c r="D39" s="117" t="s">
        <v>93</v>
      </c>
      <c r="E39" s="10" t="s">
        <v>233</v>
      </c>
      <c r="F39" s="9">
        <v>11</v>
      </c>
      <c r="G39" s="9">
        <v>11</v>
      </c>
      <c r="H39" s="11">
        <f t="shared" si="11"/>
        <v>1</v>
      </c>
      <c r="I39" s="9">
        <v>17</v>
      </c>
      <c r="J39" s="9">
        <v>14</v>
      </c>
      <c r="K39" s="11">
        <f t="shared" si="9"/>
        <v>0.82352941176470584</v>
      </c>
      <c r="L39" s="9">
        <v>17</v>
      </c>
      <c r="M39" s="9">
        <v>14</v>
      </c>
      <c r="N39" s="11">
        <f t="shared" si="2"/>
        <v>0.82352941176470584</v>
      </c>
      <c r="O39" s="256">
        <f t="shared" si="3"/>
        <v>0</v>
      </c>
      <c r="P39" s="256">
        <f t="shared" si="4"/>
        <v>-0.17647058823529416</v>
      </c>
      <c r="Q39" s="161"/>
    </row>
    <row r="40" spans="1:17" ht="15.75" customHeight="1" x14ac:dyDescent="0.25">
      <c r="A40" s="116">
        <v>2045</v>
      </c>
      <c r="B40" s="8" t="s">
        <v>92</v>
      </c>
      <c r="C40" s="9" t="s">
        <v>64</v>
      </c>
      <c r="D40" s="117" t="s">
        <v>94</v>
      </c>
      <c r="E40" s="10" t="s">
        <v>254</v>
      </c>
      <c r="F40" s="9">
        <v>49</v>
      </c>
      <c r="G40" s="9">
        <v>48</v>
      </c>
      <c r="H40" s="11">
        <f t="shared" si="11"/>
        <v>0.97959183673469385</v>
      </c>
      <c r="I40" s="9">
        <v>39</v>
      </c>
      <c r="J40" s="9">
        <v>39</v>
      </c>
      <c r="K40" s="11">
        <f t="shared" si="9"/>
        <v>1</v>
      </c>
      <c r="L40" s="9">
        <v>50</v>
      </c>
      <c r="M40" s="9">
        <v>49</v>
      </c>
      <c r="N40" s="11">
        <f t="shared" si="2"/>
        <v>0.98</v>
      </c>
      <c r="O40" s="256">
        <f t="shared" si="3"/>
        <v>-2.0000000000000018E-2</v>
      </c>
      <c r="P40" s="256">
        <f t="shared" si="4"/>
        <v>4.0816326530612734E-4</v>
      </c>
      <c r="Q40" s="161"/>
    </row>
    <row r="41" spans="1:17" ht="15.75" customHeight="1" x14ac:dyDescent="0.25">
      <c r="A41" s="116">
        <v>2219</v>
      </c>
      <c r="B41" s="8" t="s">
        <v>95</v>
      </c>
      <c r="C41" s="9" t="s">
        <v>55</v>
      </c>
      <c r="D41" s="117" t="s">
        <v>96</v>
      </c>
      <c r="E41" s="10" t="s">
        <v>255</v>
      </c>
      <c r="F41" s="9">
        <v>0</v>
      </c>
      <c r="G41" s="9">
        <v>0</v>
      </c>
      <c r="H41" s="11" t="s">
        <v>543</v>
      </c>
      <c r="I41" s="9">
        <v>9</v>
      </c>
      <c r="J41" s="9">
        <v>6</v>
      </c>
      <c r="K41" s="11">
        <f t="shared" si="9"/>
        <v>0.66666666666666663</v>
      </c>
      <c r="L41" s="9">
        <v>18</v>
      </c>
      <c r="M41" s="9">
        <v>14</v>
      </c>
      <c r="N41" s="11">
        <f t="shared" si="2"/>
        <v>0.77777777777777779</v>
      </c>
      <c r="O41" s="256">
        <f t="shared" si="3"/>
        <v>0.11111111111111116</v>
      </c>
      <c r="P41" s="256" t="str">
        <f t="shared" si="4"/>
        <v>-</v>
      </c>
      <c r="Q41" s="161" t="s">
        <v>221</v>
      </c>
    </row>
    <row r="42" spans="1:17" ht="15.75" customHeight="1" x14ac:dyDescent="0.25">
      <c r="A42" s="116">
        <v>2124</v>
      </c>
      <c r="B42" s="8" t="s">
        <v>95</v>
      </c>
      <c r="C42" s="9" t="s">
        <v>55</v>
      </c>
      <c r="D42" s="117" t="s">
        <v>97</v>
      </c>
      <c r="E42" s="10" t="s">
        <v>255</v>
      </c>
      <c r="F42" s="9">
        <v>18</v>
      </c>
      <c r="G42" s="9">
        <v>18</v>
      </c>
      <c r="H42" s="11">
        <f t="shared" ref="H42:H48" si="12">IF(F42=0,"",G42/F42)</f>
        <v>1</v>
      </c>
      <c r="I42" s="9">
        <v>19</v>
      </c>
      <c r="J42" s="9">
        <v>18</v>
      </c>
      <c r="K42" s="11">
        <f t="shared" si="9"/>
        <v>0.94736842105263153</v>
      </c>
      <c r="L42" s="9">
        <v>19</v>
      </c>
      <c r="M42" s="9">
        <v>18</v>
      </c>
      <c r="N42" s="11">
        <f t="shared" si="2"/>
        <v>0.94736842105263153</v>
      </c>
      <c r="O42" s="256">
        <f t="shared" si="3"/>
        <v>0</v>
      </c>
      <c r="P42" s="256">
        <f t="shared" si="4"/>
        <v>-5.2631578947368474E-2</v>
      </c>
      <c r="Q42" s="161"/>
    </row>
    <row r="43" spans="1:17" ht="15.75" customHeight="1" x14ac:dyDescent="0.25">
      <c r="A43" s="116">
        <v>2159</v>
      </c>
      <c r="B43" s="8" t="s">
        <v>95</v>
      </c>
      <c r="C43" s="9" t="s">
        <v>61</v>
      </c>
      <c r="D43" s="117" t="s">
        <v>98</v>
      </c>
      <c r="E43" s="10" t="s">
        <v>256</v>
      </c>
      <c r="F43" s="9">
        <v>15</v>
      </c>
      <c r="G43" s="9">
        <v>11</v>
      </c>
      <c r="H43" s="11">
        <f t="shared" si="12"/>
        <v>0.73333333333333328</v>
      </c>
      <c r="I43" s="9">
        <v>18</v>
      </c>
      <c r="J43" s="9">
        <v>18</v>
      </c>
      <c r="K43" s="11">
        <f t="shared" si="9"/>
        <v>1</v>
      </c>
      <c r="L43" s="9">
        <v>19</v>
      </c>
      <c r="M43" s="9">
        <v>17</v>
      </c>
      <c r="N43" s="11">
        <f t="shared" si="2"/>
        <v>0.89473684210526316</v>
      </c>
      <c r="O43" s="256">
        <f t="shared" si="3"/>
        <v>-0.10526315789473684</v>
      </c>
      <c r="P43" s="256">
        <f t="shared" si="4"/>
        <v>0.16140350877192988</v>
      </c>
      <c r="Q43" s="161"/>
    </row>
    <row r="44" spans="1:17" ht="15.75" customHeight="1" x14ac:dyDescent="0.25">
      <c r="A44" s="116">
        <v>2020</v>
      </c>
      <c r="B44" s="8" t="s">
        <v>95</v>
      </c>
      <c r="C44" s="9" t="s">
        <v>61</v>
      </c>
      <c r="D44" s="117" t="s">
        <v>99</v>
      </c>
      <c r="E44" s="10" t="s">
        <v>257</v>
      </c>
      <c r="F44" s="9">
        <v>23</v>
      </c>
      <c r="G44" s="9">
        <v>23</v>
      </c>
      <c r="H44" s="11">
        <f t="shared" si="12"/>
        <v>1</v>
      </c>
      <c r="I44" s="9">
        <v>24</v>
      </c>
      <c r="J44" s="9">
        <v>23</v>
      </c>
      <c r="K44" s="11">
        <f t="shared" si="9"/>
        <v>0.95833333333333337</v>
      </c>
      <c r="L44" s="9">
        <v>25</v>
      </c>
      <c r="M44" s="9">
        <v>24</v>
      </c>
      <c r="N44" s="11">
        <f t="shared" si="2"/>
        <v>0.96</v>
      </c>
      <c r="O44" s="256">
        <f t="shared" si="3"/>
        <v>1.6666666666665941E-3</v>
      </c>
      <c r="P44" s="256">
        <f t="shared" si="4"/>
        <v>-4.0000000000000036E-2</v>
      </c>
      <c r="Q44" s="161"/>
    </row>
    <row r="45" spans="1:17" ht="15.75" customHeight="1" x14ac:dyDescent="0.25">
      <c r="A45" s="116">
        <v>2177</v>
      </c>
      <c r="B45" s="8" t="s">
        <v>95</v>
      </c>
      <c r="C45" s="9" t="s">
        <v>64</v>
      </c>
      <c r="D45" s="117" t="s">
        <v>100</v>
      </c>
      <c r="E45" s="10" t="s">
        <v>258</v>
      </c>
      <c r="F45" s="9">
        <v>10</v>
      </c>
      <c r="G45" s="9">
        <v>9</v>
      </c>
      <c r="H45" s="11">
        <f t="shared" si="12"/>
        <v>0.9</v>
      </c>
      <c r="I45" s="9">
        <v>10</v>
      </c>
      <c r="J45" s="9">
        <v>10</v>
      </c>
      <c r="K45" s="11">
        <f t="shared" si="9"/>
        <v>1</v>
      </c>
      <c r="L45" s="9">
        <v>8</v>
      </c>
      <c r="M45" s="9">
        <v>8</v>
      </c>
      <c r="N45" s="11">
        <f t="shared" si="2"/>
        <v>1</v>
      </c>
      <c r="O45" s="256">
        <f t="shared" si="3"/>
        <v>0</v>
      </c>
      <c r="P45" s="256">
        <f t="shared" si="4"/>
        <v>9.9999999999999978E-2</v>
      </c>
      <c r="Q45" s="161" t="s">
        <v>260</v>
      </c>
    </row>
    <row r="46" spans="1:17" ht="15.75" customHeight="1" x14ac:dyDescent="0.25">
      <c r="A46" s="195">
        <v>2187</v>
      </c>
      <c r="B46" s="8" t="s">
        <v>95</v>
      </c>
      <c r="C46" s="9" t="s">
        <v>64</v>
      </c>
      <c r="D46" s="117" t="s">
        <v>100</v>
      </c>
      <c r="E46" s="10" t="s">
        <v>258</v>
      </c>
      <c r="F46" s="9">
        <v>8</v>
      </c>
      <c r="G46" s="9">
        <v>8</v>
      </c>
      <c r="H46" s="11">
        <f t="shared" si="12"/>
        <v>1</v>
      </c>
      <c r="I46" s="9">
        <v>3</v>
      </c>
      <c r="J46" s="9">
        <v>3</v>
      </c>
      <c r="K46" s="11">
        <f t="shared" si="9"/>
        <v>1</v>
      </c>
      <c r="L46" s="9">
        <v>0</v>
      </c>
      <c r="M46" s="9">
        <v>0</v>
      </c>
      <c r="N46" s="11" t="s">
        <v>543</v>
      </c>
      <c r="O46" s="11" t="s">
        <v>543</v>
      </c>
      <c r="P46" s="11" t="s">
        <v>543</v>
      </c>
      <c r="Q46" s="161"/>
    </row>
    <row r="47" spans="1:17" ht="15.75" customHeight="1" x14ac:dyDescent="0.25">
      <c r="A47" s="116">
        <v>2217</v>
      </c>
      <c r="B47" s="8" t="s">
        <v>95</v>
      </c>
      <c r="C47" s="9" t="s">
        <v>64</v>
      </c>
      <c r="D47" s="117" t="s">
        <v>100</v>
      </c>
      <c r="E47" s="10" t="s">
        <v>258</v>
      </c>
      <c r="F47" s="9">
        <v>6</v>
      </c>
      <c r="G47" s="9">
        <v>6</v>
      </c>
      <c r="H47" s="11">
        <f t="shared" si="12"/>
        <v>1</v>
      </c>
      <c r="I47" s="9">
        <v>12</v>
      </c>
      <c r="J47" s="9">
        <v>11</v>
      </c>
      <c r="K47" s="11">
        <f t="shared" si="9"/>
        <v>0.91666666666666663</v>
      </c>
      <c r="L47" s="9">
        <v>17</v>
      </c>
      <c r="M47" s="9">
        <v>15</v>
      </c>
      <c r="N47" s="11">
        <f t="shared" si="2"/>
        <v>0.88235294117647056</v>
      </c>
      <c r="O47" s="256">
        <f t="shared" si="3"/>
        <v>-3.4313725490196068E-2</v>
      </c>
      <c r="P47" s="256">
        <f t="shared" si="4"/>
        <v>-0.11764705882352944</v>
      </c>
      <c r="Q47" s="161" t="s">
        <v>261</v>
      </c>
    </row>
    <row r="48" spans="1:17" ht="15.75" customHeight="1" x14ac:dyDescent="0.25">
      <c r="A48" s="116">
        <v>2146</v>
      </c>
      <c r="B48" s="8" t="s">
        <v>101</v>
      </c>
      <c r="C48" s="9" t="s">
        <v>55</v>
      </c>
      <c r="D48" s="117" t="s">
        <v>102</v>
      </c>
      <c r="E48" s="10" t="s">
        <v>262</v>
      </c>
      <c r="F48" s="9">
        <v>21</v>
      </c>
      <c r="G48" s="9">
        <v>21</v>
      </c>
      <c r="H48" s="11">
        <f t="shared" si="12"/>
        <v>1</v>
      </c>
      <c r="I48" s="9">
        <v>25</v>
      </c>
      <c r="J48" s="9">
        <v>24</v>
      </c>
      <c r="K48" s="11">
        <f t="shared" si="9"/>
        <v>0.96</v>
      </c>
      <c r="L48" s="9">
        <v>22</v>
      </c>
      <c r="M48" s="9">
        <v>21</v>
      </c>
      <c r="N48" s="11">
        <f t="shared" si="2"/>
        <v>0.95454545454545459</v>
      </c>
      <c r="O48" s="256">
        <f t="shared" si="3"/>
        <v>-5.4545454545453786E-3</v>
      </c>
      <c r="P48" s="256">
        <f t="shared" si="4"/>
        <v>-4.5454545454545414E-2</v>
      </c>
      <c r="Q48" s="161"/>
    </row>
    <row r="49" spans="1:17" ht="15.75" customHeight="1" x14ac:dyDescent="0.25">
      <c r="A49" s="198">
        <v>2244</v>
      </c>
      <c r="B49" s="190" t="s">
        <v>101</v>
      </c>
      <c r="C49" s="177" t="s">
        <v>61</v>
      </c>
      <c r="D49" s="190" t="s">
        <v>103</v>
      </c>
      <c r="E49" s="144" t="s">
        <v>263</v>
      </c>
      <c r="F49" s="9">
        <v>0</v>
      </c>
      <c r="G49" s="9">
        <v>0</v>
      </c>
      <c r="H49" s="11" t="s">
        <v>543</v>
      </c>
      <c r="I49" s="9">
        <v>0</v>
      </c>
      <c r="J49" s="9">
        <v>0</v>
      </c>
      <c r="K49" s="11" t="s">
        <v>543</v>
      </c>
      <c r="L49" s="9">
        <v>8</v>
      </c>
      <c r="M49" s="9">
        <v>8</v>
      </c>
      <c r="N49" s="11">
        <f t="shared" si="2"/>
        <v>1</v>
      </c>
      <c r="O49" s="256" t="str">
        <f t="shared" si="3"/>
        <v>-</v>
      </c>
      <c r="P49" s="256" t="str">
        <f t="shared" si="4"/>
        <v>-</v>
      </c>
      <c r="Q49" s="161" t="s">
        <v>220</v>
      </c>
    </row>
    <row r="50" spans="1:17" ht="15.75" customHeight="1" x14ac:dyDescent="0.25">
      <c r="A50" s="116">
        <v>470</v>
      </c>
      <c r="B50" s="8" t="s">
        <v>101</v>
      </c>
      <c r="C50" s="9" t="s">
        <v>64</v>
      </c>
      <c r="D50" s="117" t="s">
        <v>101</v>
      </c>
      <c r="E50" s="10" t="s">
        <v>264</v>
      </c>
      <c r="F50" s="9">
        <v>52</v>
      </c>
      <c r="G50" s="9">
        <v>40</v>
      </c>
      <c r="H50" s="11">
        <f t="shared" ref="H50:H52" si="13">IF(F50=0,"",G50/F50)</f>
        <v>0.76923076923076927</v>
      </c>
      <c r="I50" s="9">
        <v>45</v>
      </c>
      <c r="J50" s="9">
        <v>34</v>
      </c>
      <c r="K50" s="11">
        <f t="shared" ref="K50:K103" si="14">J50/I50</f>
        <v>0.75555555555555554</v>
      </c>
      <c r="L50" s="9">
        <v>59</v>
      </c>
      <c r="M50" s="9">
        <v>34</v>
      </c>
      <c r="N50" s="11">
        <f t="shared" si="2"/>
        <v>0.57627118644067798</v>
      </c>
      <c r="O50" s="256">
        <f t="shared" si="3"/>
        <v>-0.17928436911487755</v>
      </c>
      <c r="P50" s="256">
        <f t="shared" si="4"/>
        <v>-0.19295958279009129</v>
      </c>
      <c r="Q50" s="161"/>
    </row>
    <row r="51" spans="1:17" ht="15.75" customHeight="1" x14ac:dyDescent="0.25">
      <c r="A51" s="195">
        <v>472</v>
      </c>
      <c r="B51" s="8" t="s">
        <v>101</v>
      </c>
      <c r="C51" s="9" t="s">
        <v>64</v>
      </c>
      <c r="D51" s="117" t="s">
        <v>265</v>
      </c>
      <c r="E51" s="10" t="s">
        <v>264</v>
      </c>
      <c r="F51" s="9">
        <v>18</v>
      </c>
      <c r="G51" s="9">
        <v>12</v>
      </c>
      <c r="H51" s="11">
        <f t="shared" si="13"/>
        <v>0.66666666666666663</v>
      </c>
      <c r="I51" s="9">
        <v>6</v>
      </c>
      <c r="J51" s="9">
        <v>5</v>
      </c>
      <c r="K51" s="11">
        <f t="shared" si="14"/>
        <v>0.83333333333333337</v>
      </c>
      <c r="L51" s="9">
        <v>0</v>
      </c>
      <c r="M51" s="9">
        <v>0</v>
      </c>
      <c r="N51" s="11" t="s">
        <v>543</v>
      </c>
      <c r="O51" s="11" t="s">
        <v>543</v>
      </c>
      <c r="P51" s="11" t="s">
        <v>543</v>
      </c>
      <c r="Q51" s="161"/>
    </row>
    <row r="52" spans="1:17" ht="15.75" customHeight="1" x14ac:dyDescent="0.25">
      <c r="A52" s="116">
        <v>471</v>
      </c>
      <c r="B52" s="8" t="s">
        <v>101</v>
      </c>
      <c r="C52" s="9" t="s">
        <v>64</v>
      </c>
      <c r="D52" s="117" t="s">
        <v>104</v>
      </c>
      <c r="E52" s="10" t="s">
        <v>264</v>
      </c>
      <c r="F52" s="9">
        <v>25</v>
      </c>
      <c r="G52" s="9">
        <v>16</v>
      </c>
      <c r="H52" s="11">
        <f t="shared" si="13"/>
        <v>0.64</v>
      </c>
      <c r="I52" s="9">
        <v>33</v>
      </c>
      <c r="J52" s="9">
        <v>20</v>
      </c>
      <c r="K52" s="11">
        <f t="shared" si="14"/>
        <v>0.60606060606060608</v>
      </c>
      <c r="L52" s="9">
        <v>39</v>
      </c>
      <c r="M52" s="9">
        <v>18</v>
      </c>
      <c r="N52" s="11">
        <f t="shared" si="2"/>
        <v>0.46153846153846156</v>
      </c>
      <c r="O52" s="256">
        <f t="shared" si="3"/>
        <v>-0.14452214452214451</v>
      </c>
      <c r="P52" s="256">
        <f t="shared" si="4"/>
        <v>-0.17846153846153845</v>
      </c>
      <c r="Q52" s="161"/>
    </row>
    <row r="53" spans="1:17" ht="15.75" customHeight="1" x14ac:dyDescent="0.25">
      <c r="A53" s="116">
        <v>2223</v>
      </c>
      <c r="B53" s="8" t="s">
        <v>105</v>
      </c>
      <c r="C53" s="9" t="s">
        <v>55</v>
      </c>
      <c r="D53" s="117" t="s">
        <v>406</v>
      </c>
      <c r="E53" s="10" t="s">
        <v>266</v>
      </c>
      <c r="F53" s="9">
        <v>0</v>
      </c>
      <c r="G53" s="9">
        <v>0</v>
      </c>
      <c r="H53" s="11" t="s">
        <v>543</v>
      </c>
      <c r="I53" s="9">
        <v>7</v>
      </c>
      <c r="J53" s="9">
        <v>6</v>
      </c>
      <c r="K53" s="11">
        <f t="shared" si="14"/>
        <v>0.8571428571428571</v>
      </c>
      <c r="L53" s="9">
        <v>11</v>
      </c>
      <c r="M53" s="9">
        <v>10</v>
      </c>
      <c r="N53" s="11">
        <f t="shared" si="2"/>
        <v>0.90909090909090906</v>
      </c>
      <c r="O53" s="256">
        <f t="shared" si="3"/>
        <v>5.1948051948051965E-2</v>
      </c>
      <c r="P53" s="256" t="str">
        <f t="shared" si="4"/>
        <v>-</v>
      </c>
      <c r="Q53" s="161" t="s">
        <v>221</v>
      </c>
    </row>
    <row r="54" spans="1:17" ht="15.75" customHeight="1" x14ac:dyDescent="0.25">
      <c r="A54" s="116">
        <v>2226</v>
      </c>
      <c r="B54" s="8" t="s">
        <v>105</v>
      </c>
      <c r="C54" s="9" t="s">
        <v>55</v>
      </c>
      <c r="D54" s="117" t="s">
        <v>408</v>
      </c>
      <c r="E54" s="10" t="s">
        <v>222</v>
      </c>
      <c r="F54" s="9">
        <v>0</v>
      </c>
      <c r="G54" s="9">
        <v>0</v>
      </c>
      <c r="H54" s="11" t="s">
        <v>543</v>
      </c>
      <c r="I54" s="9">
        <v>5</v>
      </c>
      <c r="J54" s="9">
        <v>4</v>
      </c>
      <c r="K54" s="11">
        <f t="shared" si="14"/>
        <v>0.8</v>
      </c>
      <c r="L54" s="9">
        <v>14</v>
      </c>
      <c r="M54" s="9">
        <v>13</v>
      </c>
      <c r="N54" s="11">
        <f t="shared" si="2"/>
        <v>0.9285714285714286</v>
      </c>
      <c r="O54" s="256">
        <f t="shared" si="3"/>
        <v>0.12857142857142856</v>
      </c>
      <c r="P54" s="256" t="str">
        <f t="shared" si="4"/>
        <v>-</v>
      </c>
      <c r="Q54" s="161" t="s">
        <v>221</v>
      </c>
    </row>
    <row r="55" spans="1:17" ht="15.75" customHeight="1" x14ac:dyDescent="0.25">
      <c r="A55" s="116">
        <v>2179</v>
      </c>
      <c r="B55" s="8" t="s">
        <v>105</v>
      </c>
      <c r="C55" s="9" t="s">
        <v>55</v>
      </c>
      <c r="D55" s="117" t="s">
        <v>106</v>
      </c>
      <c r="E55" s="10" t="s">
        <v>267</v>
      </c>
      <c r="F55" s="9">
        <v>13</v>
      </c>
      <c r="G55" s="9">
        <v>13</v>
      </c>
      <c r="H55" s="11">
        <f t="shared" ref="H55:H56" si="15">IF(F55=0,"",G55/F55)</f>
        <v>1</v>
      </c>
      <c r="I55" s="9">
        <v>26</v>
      </c>
      <c r="J55" s="9">
        <v>21</v>
      </c>
      <c r="K55" s="11">
        <f t="shared" si="14"/>
        <v>0.80769230769230771</v>
      </c>
      <c r="L55" s="9">
        <v>25</v>
      </c>
      <c r="M55" s="9">
        <v>19</v>
      </c>
      <c r="N55" s="11">
        <f t="shared" si="2"/>
        <v>0.76</v>
      </c>
      <c r="O55" s="256">
        <f t="shared" si="3"/>
        <v>-4.7692307692307701E-2</v>
      </c>
      <c r="P55" s="256">
        <f t="shared" si="4"/>
        <v>-0.24</v>
      </c>
      <c r="Q55" s="161"/>
    </row>
    <row r="56" spans="1:17" ht="15.75" customHeight="1" x14ac:dyDescent="0.25">
      <c r="A56" s="116">
        <v>2140</v>
      </c>
      <c r="B56" s="8" t="s">
        <v>105</v>
      </c>
      <c r="C56" s="9" t="s">
        <v>55</v>
      </c>
      <c r="D56" s="117" t="s">
        <v>107</v>
      </c>
      <c r="E56" s="10" t="s">
        <v>266</v>
      </c>
      <c r="F56" s="9">
        <v>27</v>
      </c>
      <c r="G56" s="9">
        <v>25</v>
      </c>
      <c r="H56" s="11">
        <f t="shared" si="15"/>
        <v>0.92592592592592593</v>
      </c>
      <c r="I56" s="9">
        <v>29</v>
      </c>
      <c r="J56" s="9">
        <v>26</v>
      </c>
      <c r="K56" s="11">
        <f t="shared" si="14"/>
        <v>0.89655172413793105</v>
      </c>
      <c r="L56" s="9">
        <v>21</v>
      </c>
      <c r="M56" s="9">
        <v>20</v>
      </c>
      <c r="N56" s="11">
        <f t="shared" si="2"/>
        <v>0.95238095238095233</v>
      </c>
      <c r="O56" s="256">
        <f t="shared" si="3"/>
        <v>5.5829228243021278E-2</v>
      </c>
      <c r="P56" s="256">
        <f t="shared" si="4"/>
        <v>2.6455026455026398E-2</v>
      </c>
      <c r="Q56" s="161"/>
    </row>
    <row r="57" spans="1:17" ht="15.75" customHeight="1" x14ac:dyDescent="0.25">
      <c r="A57" s="116">
        <v>2222</v>
      </c>
      <c r="B57" s="8" t="s">
        <v>105</v>
      </c>
      <c r="C57" s="9" t="s">
        <v>55</v>
      </c>
      <c r="D57" s="117" t="s">
        <v>108</v>
      </c>
      <c r="E57" s="10" t="s">
        <v>266</v>
      </c>
      <c r="F57" s="9">
        <v>0</v>
      </c>
      <c r="G57" s="9">
        <v>0</v>
      </c>
      <c r="H57" s="11" t="s">
        <v>543</v>
      </c>
      <c r="I57" s="9">
        <v>8</v>
      </c>
      <c r="J57" s="9">
        <v>7</v>
      </c>
      <c r="K57" s="11">
        <f t="shared" si="14"/>
        <v>0.875</v>
      </c>
      <c r="L57" s="9">
        <v>15</v>
      </c>
      <c r="M57" s="9">
        <v>14</v>
      </c>
      <c r="N57" s="11">
        <f t="shared" si="2"/>
        <v>0.93333333333333335</v>
      </c>
      <c r="O57" s="256">
        <f t="shared" si="3"/>
        <v>5.8333333333333348E-2</v>
      </c>
      <c r="P57" s="256" t="str">
        <f t="shared" si="4"/>
        <v>-</v>
      </c>
      <c r="Q57" s="161" t="s">
        <v>221</v>
      </c>
    </row>
    <row r="58" spans="1:17" ht="15.75" customHeight="1" x14ac:dyDescent="0.25">
      <c r="A58" s="195">
        <v>2087</v>
      </c>
      <c r="B58" s="8" t="s">
        <v>105</v>
      </c>
      <c r="C58" s="9" t="s">
        <v>55</v>
      </c>
      <c r="D58" s="117" t="s">
        <v>126</v>
      </c>
      <c r="E58" s="10" t="s">
        <v>266</v>
      </c>
      <c r="F58" s="9">
        <v>13</v>
      </c>
      <c r="G58" s="9">
        <v>13</v>
      </c>
      <c r="H58" s="11">
        <f t="shared" ref="H58:H60" si="16">IF(F58=0,"",G58/F58)</f>
        <v>1</v>
      </c>
      <c r="I58" s="9">
        <v>7</v>
      </c>
      <c r="J58" s="9">
        <v>7</v>
      </c>
      <c r="K58" s="11">
        <f t="shared" si="14"/>
        <v>1</v>
      </c>
      <c r="L58" s="9">
        <v>0</v>
      </c>
      <c r="M58" s="9">
        <v>0</v>
      </c>
      <c r="N58" s="11" t="s">
        <v>543</v>
      </c>
      <c r="O58" s="11" t="s">
        <v>543</v>
      </c>
      <c r="P58" s="11" t="s">
        <v>543</v>
      </c>
      <c r="Q58" s="161"/>
    </row>
    <row r="59" spans="1:17" ht="15.75" customHeight="1" x14ac:dyDescent="0.25">
      <c r="A59" s="116">
        <v>2211</v>
      </c>
      <c r="B59" s="8" t="s">
        <v>105</v>
      </c>
      <c r="C59" s="9" t="s">
        <v>55</v>
      </c>
      <c r="D59" s="117" t="s">
        <v>109</v>
      </c>
      <c r="E59" s="10" t="s">
        <v>266</v>
      </c>
      <c r="F59" s="9">
        <v>5</v>
      </c>
      <c r="G59" s="9">
        <v>5</v>
      </c>
      <c r="H59" s="11">
        <f t="shared" si="16"/>
        <v>1</v>
      </c>
      <c r="I59" s="9">
        <v>13</v>
      </c>
      <c r="J59" s="9">
        <v>12</v>
      </c>
      <c r="K59" s="11">
        <f t="shared" si="14"/>
        <v>0.92307692307692313</v>
      </c>
      <c r="L59" s="9">
        <v>22</v>
      </c>
      <c r="M59" s="9">
        <v>21</v>
      </c>
      <c r="N59" s="11">
        <f t="shared" si="2"/>
        <v>0.95454545454545459</v>
      </c>
      <c r="O59" s="256">
        <f t="shared" si="3"/>
        <v>3.1468531468531458E-2</v>
      </c>
      <c r="P59" s="256">
        <f t="shared" si="4"/>
        <v>-4.5454545454545414E-2</v>
      </c>
      <c r="Q59" s="161"/>
    </row>
    <row r="60" spans="1:17" ht="15.75" customHeight="1" x14ac:dyDescent="0.25">
      <c r="A60" s="116">
        <v>2188</v>
      </c>
      <c r="B60" s="8" t="s">
        <v>105</v>
      </c>
      <c r="C60" s="9" t="s">
        <v>55</v>
      </c>
      <c r="D60" s="117" t="s">
        <v>110</v>
      </c>
      <c r="E60" s="10" t="s">
        <v>268</v>
      </c>
      <c r="F60" s="9">
        <v>23</v>
      </c>
      <c r="G60" s="9">
        <v>23</v>
      </c>
      <c r="H60" s="11">
        <f t="shared" si="16"/>
        <v>1</v>
      </c>
      <c r="I60" s="9">
        <v>22</v>
      </c>
      <c r="J60" s="9">
        <v>20</v>
      </c>
      <c r="K60" s="11">
        <f t="shared" si="14"/>
        <v>0.90909090909090906</v>
      </c>
      <c r="L60" s="9">
        <v>20</v>
      </c>
      <c r="M60" s="9">
        <v>17</v>
      </c>
      <c r="N60" s="11">
        <f t="shared" si="2"/>
        <v>0.85</v>
      </c>
      <c r="O60" s="256">
        <f t="shared" si="3"/>
        <v>-5.9090909090909083E-2</v>
      </c>
      <c r="P60" s="256">
        <f t="shared" si="4"/>
        <v>-0.15000000000000002</v>
      </c>
      <c r="Q60" s="161"/>
    </row>
    <row r="61" spans="1:17" ht="15.75" customHeight="1" x14ac:dyDescent="0.25">
      <c r="A61" s="116">
        <v>2221</v>
      </c>
      <c r="B61" s="8" t="s">
        <v>105</v>
      </c>
      <c r="C61" s="9" t="s">
        <v>55</v>
      </c>
      <c r="D61" s="117" t="s">
        <v>111</v>
      </c>
      <c r="E61" s="10" t="s">
        <v>267</v>
      </c>
      <c r="F61" s="9">
        <v>0</v>
      </c>
      <c r="G61" s="9">
        <v>0</v>
      </c>
      <c r="H61" s="11" t="s">
        <v>543</v>
      </c>
      <c r="I61" s="9">
        <v>6</v>
      </c>
      <c r="J61" s="9">
        <v>5</v>
      </c>
      <c r="K61" s="11">
        <f t="shared" si="14"/>
        <v>0.83333333333333337</v>
      </c>
      <c r="L61" s="9">
        <v>11</v>
      </c>
      <c r="M61" s="9">
        <v>10</v>
      </c>
      <c r="N61" s="11">
        <f t="shared" si="2"/>
        <v>0.90909090909090906</v>
      </c>
      <c r="O61" s="256">
        <f t="shared" si="3"/>
        <v>7.575757575757569E-2</v>
      </c>
      <c r="P61" s="256" t="str">
        <f t="shared" si="4"/>
        <v>-</v>
      </c>
      <c r="Q61" s="161" t="s">
        <v>221</v>
      </c>
    </row>
    <row r="62" spans="1:17" ht="15.75" customHeight="1" x14ac:dyDescent="0.25">
      <c r="A62" s="116">
        <v>2022</v>
      </c>
      <c r="B62" s="8" t="s">
        <v>105</v>
      </c>
      <c r="C62" s="9" t="s">
        <v>55</v>
      </c>
      <c r="D62" s="117" t="s">
        <v>112</v>
      </c>
      <c r="E62" s="10" t="s">
        <v>267</v>
      </c>
      <c r="F62" s="9">
        <v>20</v>
      </c>
      <c r="G62" s="9">
        <v>20</v>
      </c>
      <c r="H62" s="11">
        <f t="shared" ref="H62:H67" si="17">IF(F62=0,"",G62/F62)</f>
        <v>1</v>
      </c>
      <c r="I62" s="9">
        <v>11</v>
      </c>
      <c r="J62" s="9">
        <v>11</v>
      </c>
      <c r="K62" s="11">
        <f t="shared" si="14"/>
        <v>1</v>
      </c>
      <c r="L62" s="9">
        <v>11</v>
      </c>
      <c r="M62" s="9">
        <v>9</v>
      </c>
      <c r="N62" s="11">
        <f t="shared" si="2"/>
        <v>0.81818181818181823</v>
      </c>
      <c r="O62" s="256">
        <f t="shared" si="3"/>
        <v>-0.18181818181818177</v>
      </c>
      <c r="P62" s="256">
        <f t="shared" si="4"/>
        <v>-0.18181818181818177</v>
      </c>
      <c r="Q62" s="161" t="s">
        <v>219</v>
      </c>
    </row>
    <row r="63" spans="1:17" ht="15.75" customHeight="1" x14ac:dyDescent="0.25">
      <c r="A63" s="116">
        <v>2023</v>
      </c>
      <c r="B63" s="8" t="s">
        <v>105</v>
      </c>
      <c r="C63" s="9" t="s">
        <v>55</v>
      </c>
      <c r="D63" s="117" t="s">
        <v>112</v>
      </c>
      <c r="E63" s="10" t="s">
        <v>222</v>
      </c>
      <c r="F63" s="9">
        <v>20</v>
      </c>
      <c r="G63" s="9">
        <v>20</v>
      </c>
      <c r="H63" s="11">
        <f t="shared" si="17"/>
        <v>1</v>
      </c>
      <c r="I63" s="9">
        <v>11</v>
      </c>
      <c r="J63" s="9">
        <v>11</v>
      </c>
      <c r="K63" s="11">
        <f t="shared" si="14"/>
        <v>1</v>
      </c>
      <c r="L63" s="9">
        <v>11</v>
      </c>
      <c r="M63" s="9">
        <v>9</v>
      </c>
      <c r="N63" s="11">
        <f t="shared" si="2"/>
        <v>0.81818181818181823</v>
      </c>
      <c r="O63" s="256">
        <f t="shared" si="3"/>
        <v>-0.18181818181818177</v>
      </c>
      <c r="P63" s="256">
        <f t="shared" si="4"/>
        <v>-0.18181818181818177</v>
      </c>
      <c r="Q63" s="161" t="s">
        <v>219</v>
      </c>
    </row>
    <row r="64" spans="1:17" ht="15.75" customHeight="1" x14ac:dyDescent="0.25">
      <c r="A64" s="116">
        <v>2210</v>
      </c>
      <c r="B64" s="8" t="s">
        <v>105</v>
      </c>
      <c r="C64" s="9" t="s">
        <v>55</v>
      </c>
      <c r="D64" s="117" t="s">
        <v>113</v>
      </c>
      <c r="E64" s="10" t="s">
        <v>266</v>
      </c>
      <c r="F64" s="9">
        <v>7</v>
      </c>
      <c r="G64" s="9">
        <v>7</v>
      </c>
      <c r="H64" s="11">
        <f t="shared" si="17"/>
        <v>1</v>
      </c>
      <c r="I64" s="9">
        <v>14</v>
      </c>
      <c r="J64" s="9">
        <v>10</v>
      </c>
      <c r="K64" s="11">
        <f t="shared" si="14"/>
        <v>0.7142857142857143</v>
      </c>
      <c r="L64" s="9">
        <v>15</v>
      </c>
      <c r="M64" s="9">
        <v>14</v>
      </c>
      <c r="N64" s="11">
        <f t="shared" si="2"/>
        <v>0.93333333333333335</v>
      </c>
      <c r="O64" s="256">
        <f t="shared" si="3"/>
        <v>0.21904761904761905</v>
      </c>
      <c r="P64" s="256">
        <f t="shared" si="4"/>
        <v>-6.6666666666666652E-2</v>
      </c>
      <c r="Q64" s="161"/>
    </row>
    <row r="65" spans="1:17" ht="15.75" customHeight="1" x14ac:dyDescent="0.25">
      <c r="A65" s="116">
        <v>2189</v>
      </c>
      <c r="B65" s="8" t="s">
        <v>105</v>
      </c>
      <c r="C65" s="9" t="s">
        <v>55</v>
      </c>
      <c r="D65" s="117" t="s">
        <v>114</v>
      </c>
      <c r="E65" s="10" t="s">
        <v>266</v>
      </c>
      <c r="F65" s="9">
        <v>23</v>
      </c>
      <c r="G65" s="9">
        <v>23</v>
      </c>
      <c r="H65" s="11">
        <f t="shared" si="17"/>
        <v>1</v>
      </c>
      <c r="I65" s="9">
        <v>19</v>
      </c>
      <c r="J65" s="9">
        <v>19</v>
      </c>
      <c r="K65" s="11">
        <f t="shared" si="14"/>
        <v>1</v>
      </c>
      <c r="L65" s="9">
        <v>14</v>
      </c>
      <c r="M65" s="9">
        <v>12</v>
      </c>
      <c r="N65" s="11">
        <f t="shared" si="2"/>
        <v>0.8571428571428571</v>
      </c>
      <c r="O65" s="256">
        <f t="shared" si="3"/>
        <v>-0.1428571428571429</v>
      </c>
      <c r="P65" s="256">
        <f t="shared" si="4"/>
        <v>-0.1428571428571429</v>
      </c>
      <c r="Q65" s="161"/>
    </row>
    <row r="66" spans="1:17" ht="15.75" customHeight="1" x14ac:dyDescent="0.25">
      <c r="A66" s="116">
        <v>2193</v>
      </c>
      <c r="B66" s="8" t="s">
        <v>105</v>
      </c>
      <c r="C66" s="9" t="s">
        <v>55</v>
      </c>
      <c r="D66" s="117" t="s">
        <v>116</v>
      </c>
      <c r="E66" s="10" t="s">
        <v>268</v>
      </c>
      <c r="F66" s="9">
        <v>14</v>
      </c>
      <c r="G66" s="9">
        <v>14</v>
      </c>
      <c r="H66" s="11">
        <f t="shared" si="17"/>
        <v>1</v>
      </c>
      <c r="I66" s="9">
        <v>20</v>
      </c>
      <c r="J66" s="9">
        <v>18</v>
      </c>
      <c r="K66" s="11">
        <f t="shared" si="14"/>
        <v>0.9</v>
      </c>
      <c r="L66" s="9">
        <v>19</v>
      </c>
      <c r="M66" s="9">
        <v>18</v>
      </c>
      <c r="N66" s="11">
        <f t="shared" si="2"/>
        <v>0.94736842105263153</v>
      </c>
      <c r="O66" s="256">
        <f t="shared" si="3"/>
        <v>4.7368421052631504E-2</v>
      </c>
      <c r="P66" s="256">
        <f t="shared" si="4"/>
        <v>-5.2631578947368474E-2</v>
      </c>
      <c r="Q66" s="161"/>
    </row>
    <row r="67" spans="1:17" ht="15.75" customHeight="1" x14ac:dyDescent="0.25">
      <c r="A67" s="116">
        <v>2091</v>
      </c>
      <c r="B67" s="8" t="s">
        <v>105</v>
      </c>
      <c r="C67" s="9" t="s">
        <v>55</v>
      </c>
      <c r="D67" s="117" t="s">
        <v>118</v>
      </c>
      <c r="E67" s="10" t="s">
        <v>266</v>
      </c>
      <c r="F67" s="9">
        <v>20</v>
      </c>
      <c r="G67" s="9">
        <v>20</v>
      </c>
      <c r="H67" s="11">
        <f t="shared" si="17"/>
        <v>1</v>
      </c>
      <c r="I67" s="9">
        <v>15</v>
      </c>
      <c r="J67" s="9">
        <v>13</v>
      </c>
      <c r="K67" s="11">
        <f t="shared" si="14"/>
        <v>0.8666666666666667</v>
      </c>
      <c r="L67" s="9">
        <v>6</v>
      </c>
      <c r="M67" s="9">
        <v>6</v>
      </c>
      <c r="N67" s="11">
        <f t="shared" si="2"/>
        <v>1</v>
      </c>
      <c r="O67" s="256">
        <f t="shared" ref="O67:O130" si="18">IF(K67="-","-",IF(N67="-",0,(N67-K67)))</f>
        <v>0.1333333333333333</v>
      </c>
      <c r="P67" s="256">
        <f t="shared" ref="P67:P130" si="19">IF(H67="-","-",IF(N67="-",0,(N67-H67)))</f>
        <v>0</v>
      </c>
      <c r="Q67" s="161" t="s">
        <v>219</v>
      </c>
    </row>
    <row r="68" spans="1:17" ht="15.75" customHeight="1" x14ac:dyDescent="0.25">
      <c r="A68" s="116">
        <v>2224</v>
      </c>
      <c r="B68" s="8" t="s">
        <v>105</v>
      </c>
      <c r="C68" s="9" t="s">
        <v>55</v>
      </c>
      <c r="D68" s="117" t="s">
        <v>119</v>
      </c>
      <c r="E68" s="10" t="s">
        <v>266</v>
      </c>
      <c r="F68" s="9">
        <v>0</v>
      </c>
      <c r="G68" s="9">
        <v>0</v>
      </c>
      <c r="H68" s="11" t="s">
        <v>543</v>
      </c>
      <c r="I68" s="9">
        <v>4</v>
      </c>
      <c r="J68" s="9">
        <v>3</v>
      </c>
      <c r="K68" s="11">
        <f t="shared" si="14"/>
        <v>0.75</v>
      </c>
      <c r="L68" s="9">
        <v>11</v>
      </c>
      <c r="M68" s="9">
        <v>9</v>
      </c>
      <c r="N68" s="11">
        <f t="shared" si="2"/>
        <v>0.81818181818181823</v>
      </c>
      <c r="O68" s="256">
        <f t="shared" si="18"/>
        <v>6.8181818181818232E-2</v>
      </c>
      <c r="P68" s="256" t="str">
        <f t="shared" si="19"/>
        <v>-</v>
      </c>
      <c r="Q68" s="161" t="s">
        <v>221</v>
      </c>
    </row>
    <row r="69" spans="1:17" ht="15.75" customHeight="1" x14ac:dyDescent="0.25">
      <c r="A69" s="116">
        <v>2092</v>
      </c>
      <c r="B69" s="8" t="s">
        <v>105</v>
      </c>
      <c r="C69" s="9" t="s">
        <v>55</v>
      </c>
      <c r="D69" s="117" t="s">
        <v>120</v>
      </c>
      <c r="E69" s="10" t="s">
        <v>268</v>
      </c>
      <c r="F69" s="9">
        <v>19</v>
      </c>
      <c r="G69" s="9">
        <v>19</v>
      </c>
      <c r="H69" s="11">
        <f t="shared" ref="H69:H72" si="20">IF(F69=0,"",G69/F69)</f>
        <v>1</v>
      </c>
      <c r="I69" s="9">
        <v>18</v>
      </c>
      <c r="J69" s="9">
        <v>17</v>
      </c>
      <c r="K69" s="11">
        <f t="shared" si="14"/>
        <v>0.94444444444444442</v>
      </c>
      <c r="L69" s="9">
        <v>22</v>
      </c>
      <c r="M69" s="9">
        <v>16</v>
      </c>
      <c r="N69" s="11">
        <f t="shared" si="2"/>
        <v>0.72727272727272729</v>
      </c>
      <c r="O69" s="256">
        <f t="shared" si="18"/>
        <v>-0.21717171717171713</v>
      </c>
      <c r="P69" s="256">
        <f t="shared" si="19"/>
        <v>-0.27272727272727271</v>
      </c>
      <c r="Q69" s="161"/>
    </row>
    <row r="70" spans="1:17" ht="15.75" customHeight="1" x14ac:dyDescent="0.25">
      <c r="A70" s="116">
        <v>2094</v>
      </c>
      <c r="B70" s="8" t="s">
        <v>105</v>
      </c>
      <c r="C70" s="9" t="s">
        <v>55</v>
      </c>
      <c r="D70" s="117" t="s">
        <v>121</v>
      </c>
      <c r="E70" s="10" t="s">
        <v>266</v>
      </c>
      <c r="F70" s="9">
        <v>18</v>
      </c>
      <c r="G70" s="9">
        <v>18</v>
      </c>
      <c r="H70" s="11">
        <f t="shared" si="20"/>
        <v>1</v>
      </c>
      <c r="I70" s="9">
        <v>20</v>
      </c>
      <c r="J70" s="9">
        <v>19</v>
      </c>
      <c r="K70" s="11">
        <f t="shared" si="14"/>
        <v>0.95</v>
      </c>
      <c r="L70" s="9">
        <v>20</v>
      </c>
      <c r="M70" s="9">
        <v>19</v>
      </c>
      <c r="N70" s="11">
        <f t="shared" si="2"/>
        <v>0.95</v>
      </c>
      <c r="O70" s="256">
        <f t="shared" si="18"/>
        <v>0</v>
      </c>
      <c r="P70" s="256">
        <f t="shared" si="19"/>
        <v>-5.0000000000000044E-2</v>
      </c>
      <c r="Q70" s="161"/>
    </row>
    <row r="71" spans="1:17" ht="15.75" customHeight="1" x14ac:dyDescent="0.25">
      <c r="A71" s="116">
        <v>2178</v>
      </c>
      <c r="B71" s="8" t="s">
        <v>105</v>
      </c>
      <c r="C71" s="9" t="s">
        <v>55</v>
      </c>
      <c r="D71" s="117" t="s">
        <v>122</v>
      </c>
      <c r="E71" s="10" t="s">
        <v>268</v>
      </c>
      <c r="F71" s="9">
        <v>11</v>
      </c>
      <c r="G71" s="9">
        <v>11</v>
      </c>
      <c r="H71" s="11">
        <f t="shared" si="20"/>
        <v>1</v>
      </c>
      <c r="I71" s="9">
        <v>21</v>
      </c>
      <c r="J71" s="9">
        <v>18</v>
      </c>
      <c r="K71" s="11">
        <f t="shared" si="14"/>
        <v>0.8571428571428571</v>
      </c>
      <c r="L71" s="9">
        <v>18</v>
      </c>
      <c r="M71" s="9">
        <v>17</v>
      </c>
      <c r="N71" s="11">
        <f t="shared" si="2"/>
        <v>0.94444444444444442</v>
      </c>
      <c r="O71" s="256">
        <f t="shared" si="18"/>
        <v>8.7301587301587324E-2</v>
      </c>
      <c r="P71" s="256">
        <f t="shared" si="19"/>
        <v>-5.555555555555558E-2</v>
      </c>
      <c r="Q71" s="161"/>
    </row>
    <row r="72" spans="1:17" ht="15.75" customHeight="1" x14ac:dyDescent="0.25">
      <c r="A72" s="116">
        <v>2055</v>
      </c>
      <c r="B72" s="8" t="s">
        <v>105</v>
      </c>
      <c r="C72" s="9" t="s">
        <v>55</v>
      </c>
      <c r="D72" s="117" t="s">
        <v>123</v>
      </c>
      <c r="E72" s="10" t="s">
        <v>266</v>
      </c>
      <c r="F72" s="9">
        <v>23</v>
      </c>
      <c r="G72" s="9">
        <v>22</v>
      </c>
      <c r="H72" s="11">
        <f t="shared" si="20"/>
        <v>0.95652173913043481</v>
      </c>
      <c r="I72" s="9">
        <v>23</v>
      </c>
      <c r="J72" s="9">
        <v>21</v>
      </c>
      <c r="K72" s="11">
        <f t="shared" si="14"/>
        <v>0.91304347826086951</v>
      </c>
      <c r="L72" s="9">
        <v>26</v>
      </c>
      <c r="M72" s="9">
        <v>21</v>
      </c>
      <c r="N72" s="11">
        <f t="shared" si="2"/>
        <v>0.80769230769230771</v>
      </c>
      <c r="O72" s="256">
        <f t="shared" si="18"/>
        <v>-0.1053511705685618</v>
      </c>
      <c r="P72" s="256">
        <f t="shared" si="19"/>
        <v>-0.1488294314381271</v>
      </c>
      <c r="Q72" s="161"/>
    </row>
    <row r="73" spans="1:17" ht="15.75" customHeight="1" x14ac:dyDescent="0.25">
      <c r="A73" s="116">
        <v>2234</v>
      </c>
      <c r="B73" s="8" t="s">
        <v>105</v>
      </c>
      <c r="C73" s="9" t="s">
        <v>61</v>
      </c>
      <c r="D73" s="117" t="s">
        <v>124</v>
      </c>
      <c r="E73" s="10" t="s">
        <v>269</v>
      </c>
      <c r="F73" s="9">
        <v>0</v>
      </c>
      <c r="G73" s="9">
        <v>0</v>
      </c>
      <c r="H73" s="11" t="s">
        <v>543</v>
      </c>
      <c r="I73" s="9">
        <v>12</v>
      </c>
      <c r="J73" s="9">
        <v>12</v>
      </c>
      <c r="K73" s="11">
        <f t="shared" si="14"/>
        <v>1</v>
      </c>
      <c r="L73" s="9">
        <v>16</v>
      </c>
      <c r="M73" s="9">
        <v>16</v>
      </c>
      <c r="N73" s="11">
        <f t="shared" si="2"/>
        <v>1</v>
      </c>
      <c r="O73" s="256">
        <f t="shared" si="18"/>
        <v>0</v>
      </c>
      <c r="P73" s="256" t="str">
        <f t="shared" si="19"/>
        <v>-</v>
      </c>
      <c r="Q73" s="161"/>
    </row>
    <row r="74" spans="1:17" ht="15.75" customHeight="1" x14ac:dyDescent="0.25">
      <c r="A74" s="116">
        <v>2024</v>
      </c>
      <c r="B74" s="8" t="s">
        <v>105</v>
      </c>
      <c r="C74" s="9" t="s">
        <v>61</v>
      </c>
      <c r="D74" s="117" t="s">
        <v>125</v>
      </c>
      <c r="E74" s="10" t="s">
        <v>270</v>
      </c>
      <c r="F74" s="9">
        <v>12</v>
      </c>
      <c r="G74" s="9">
        <v>12</v>
      </c>
      <c r="H74" s="11">
        <f t="shared" ref="H74" si="21">IF(F74=0,"",G74/F74)</f>
        <v>1</v>
      </c>
      <c r="I74" s="9">
        <v>8</v>
      </c>
      <c r="J74" s="9">
        <v>8</v>
      </c>
      <c r="K74" s="11">
        <f t="shared" si="14"/>
        <v>1</v>
      </c>
      <c r="L74" s="9">
        <v>12</v>
      </c>
      <c r="M74" s="9">
        <v>11</v>
      </c>
      <c r="N74" s="11">
        <f t="shared" si="2"/>
        <v>0.91666666666666663</v>
      </c>
      <c r="O74" s="256">
        <f t="shared" si="18"/>
        <v>-8.333333333333337E-2</v>
      </c>
      <c r="P74" s="256">
        <f t="shared" si="19"/>
        <v>-8.333333333333337E-2</v>
      </c>
      <c r="Q74" s="161"/>
    </row>
    <row r="75" spans="1:17" ht="15.75" customHeight="1" x14ac:dyDescent="0.25">
      <c r="A75" s="116">
        <v>2236</v>
      </c>
      <c r="B75" s="8" t="s">
        <v>105</v>
      </c>
      <c r="C75" s="9" t="s">
        <v>61</v>
      </c>
      <c r="D75" s="117" t="s">
        <v>107</v>
      </c>
      <c r="E75" s="10" t="s">
        <v>271</v>
      </c>
      <c r="F75" s="9">
        <v>0</v>
      </c>
      <c r="G75" s="9">
        <v>0</v>
      </c>
      <c r="H75" s="11" t="s">
        <v>543</v>
      </c>
      <c r="I75" s="9">
        <v>7</v>
      </c>
      <c r="J75" s="9">
        <v>7</v>
      </c>
      <c r="K75" s="11">
        <f t="shared" si="14"/>
        <v>1</v>
      </c>
      <c r="L75" s="9">
        <v>17</v>
      </c>
      <c r="M75" s="9">
        <v>14</v>
      </c>
      <c r="N75" s="11">
        <f t="shared" si="2"/>
        <v>0.82352941176470584</v>
      </c>
      <c r="O75" s="256">
        <f t="shared" si="18"/>
        <v>-0.17647058823529416</v>
      </c>
      <c r="P75" s="256" t="str">
        <f t="shared" si="19"/>
        <v>-</v>
      </c>
      <c r="Q75" s="161"/>
    </row>
    <row r="76" spans="1:17" ht="15.75" customHeight="1" x14ac:dyDescent="0.25">
      <c r="A76" s="116">
        <v>2025</v>
      </c>
      <c r="B76" s="8" t="s">
        <v>105</v>
      </c>
      <c r="C76" s="9" t="s">
        <v>61</v>
      </c>
      <c r="D76" s="117" t="s">
        <v>126</v>
      </c>
      <c r="E76" s="10" t="s">
        <v>272</v>
      </c>
      <c r="F76" s="9">
        <v>20</v>
      </c>
      <c r="G76" s="9">
        <v>18</v>
      </c>
      <c r="H76" s="11">
        <f t="shared" ref="H76:H93" si="22">IF(F76=0,"",G76/F76)</f>
        <v>0.9</v>
      </c>
      <c r="I76" s="9">
        <v>21</v>
      </c>
      <c r="J76" s="9">
        <v>17</v>
      </c>
      <c r="K76" s="11">
        <f t="shared" si="14"/>
        <v>0.80952380952380953</v>
      </c>
      <c r="L76" s="9">
        <v>21</v>
      </c>
      <c r="M76" s="9">
        <v>20</v>
      </c>
      <c r="N76" s="11">
        <f t="shared" si="2"/>
        <v>0.95238095238095233</v>
      </c>
      <c r="O76" s="256">
        <f t="shared" si="18"/>
        <v>0.14285714285714279</v>
      </c>
      <c r="P76" s="256">
        <f t="shared" si="19"/>
        <v>5.2380952380952306E-2</v>
      </c>
      <c r="Q76" s="161"/>
    </row>
    <row r="77" spans="1:17" ht="15.75" customHeight="1" x14ac:dyDescent="0.25">
      <c r="A77" s="116">
        <v>2026</v>
      </c>
      <c r="B77" s="8" t="s">
        <v>105</v>
      </c>
      <c r="C77" s="9" t="s">
        <v>61</v>
      </c>
      <c r="D77" s="117" t="s">
        <v>111</v>
      </c>
      <c r="E77" s="10" t="s">
        <v>273</v>
      </c>
      <c r="F77" s="9">
        <v>20</v>
      </c>
      <c r="G77" s="9">
        <v>19</v>
      </c>
      <c r="H77" s="11">
        <f t="shared" si="22"/>
        <v>0.95</v>
      </c>
      <c r="I77" s="9">
        <v>19</v>
      </c>
      <c r="J77" s="9">
        <v>17</v>
      </c>
      <c r="K77" s="11">
        <f t="shared" si="14"/>
        <v>0.89473684210526316</v>
      </c>
      <c r="L77" s="9">
        <v>18</v>
      </c>
      <c r="M77" s="9">
        <v>16</v>
      </c>
      <c r="N77" s="11">
        <f t="shared" si="2"/>
        <v>0.88888888888888884</v>
      </c>
      <c r="O77" s="256">
        <f t="shared" si="18"/>
        <v>-5.8479532163743242E-3</v>
      </c>
      <c r="P77" s="256">
        <f t="shared" si="19"/>
        <v>-6.1111111111111116E-2</v>
      </c>
      <c r="Q77" s="161"/>
    </row>
    <row r="78" spans="1:17" ht="15.75" customHeight="1" x14ac:dyDescent="0.25">
      <c r="A78" s="195">
        <v>2216</v>
      </c>
      <c r="B78" s="8" t="s">
        <v>105</v>
      </c>
      <c r="C78" s="9" t="s">
        <v>61</v>
      </c>
      <c r="D78" s="117" t="s">
        <v>274</v>
      </c>
      <c r="E78" s="10" t="s">
        <v>275</v>
      </c>
      <c r="F78" s="9">
        <v>11</v>
      </c>
      <c r="G78" s="9">
        <v>11</v>
      </c>
      <c r="H78" s="11">
        <f t="shared" si="22"/>
        <v>1</v>
      </c>
      <c r="I78" s="9">
        <v>3</v>
      </c>
      <c r="J78" s="9">
        <v>2</v>
      </c>
      <c r="K78" s="11">
        <f t="shared" si="14"/>
        <v>0.66666666666666663</v>
      </c>
      <c r="L78" s="9">
        <v>0</v>
      </c>
      <c r="M78" s="9">
        <v>0</v>
      </c>
      <c r="N78" s="11" t="s">
        <v>543</v>
      </c>
      <c r="O78" s="11" t="s">
        <v>543</v>
      </c>
      <c r="P78" s="11" t="s">
        <v>543</v>
      </c>
      <c r="Q78" s="161"/>
    </row>
    <row r="79" spans="1:17" ht="15.75" customHeight="1" x14ac:dyDescent="0.25">
      <c r="A79" s="116">
        <v>2027</v>
      </c>
      <c r="B79" s="8" t="s">
        <v>105</v>
      </c>
      <c r="C79" s="9" t="s">
        <v>61</v>
      </c>
      <c r="D79" s="117" t="s">
        <v>127</v>
      </c>
      <c r="E79" s="10" t="s">
        <v>276</v>
      </c>
      <c r="F79" s="9">
        <v>13</v>
      </c>
      <c r="G79" s="9">
        <v>13</v>
      </c>
      <c r="H79" s="11">
        <f t="shared" si="22"/>
        <v>1</v>
      </c>
      <c r="I79" s="9">
        <v>13</v>
      </c>
      <c r="J79" s="9">
        <v>12</v>
      </c>
      <c r="K79" s="11">
        <f t="shared" si="14"/>
        <v>0.92307692307692313</v>
      </c>
      <c r="L79" s="9">
        <v>14</v>
      </c>
      <c r="M79" s="9">
        <v>14</v>
      </c>
      <c r="N79" s="11">
        <f t="shared" si="2"/>
        <v>1</v>
      </c>
      <c r="O79" s="256">
        <f t="shared" si="18"/>
        <v>7.6923076923076872E-2</v>
      </c>
      <c r="P79" s="256">
        <f t="shared" si="19"/>
        <v>0</v>
      </c>
      <c r="Q79" s="161"/>
    </row>
    <row r="80" spans="1:17" ht="15.75" customHeight="1" x14ac:dyDescent="0.25">
      <c r="A80" s="116">
        <v>2202</v>
      </c>
      <c r="B80" s="8" t="s">
        <v>105</v>
      </c>
      <c r="C80" s="9" t="s">
        <v>61</v>
      </c>
      <c r="D80" s="117" t="s">
        <v>128</v>
      </c>
      <c r="E80" s="10" t="s">
        <v>277</v>
      </c>
      <c r="F80" s="9">
        <v>22</v>
      </c>
      <c r="G80" s="9">
        <v>19</v>
      </c>
      <c r="H80" s="11">
        <f t="shared" si="22"/>
        <v>0.86363636363636365</v>
      </c>
      <c r="I80" s="9">
        <v>15</v>
      </c>
      <c r="J80" s="9">
        <v>14</v>
      </c>
      <c r="K80" s="11">
        <f t="shared" si="14"/>
        <v>0.93333333333333335</v>
      </c>
      <c r="L80" s="9">
        <v>18</v>
      </c>
      <c r="M80" s="9">
        <v>12</v>
      </c>
      <c r="N80" s="11">
        <f t="shared" si="2"/>
        <v>0.66666666666666663</v>
      </c>
      <c r="O80" s="256">
        <f t="shared" si="18"/>
        <v>-0.26666666666666672</v>
      </c>
      <c r="P80" s="256">
        <f t="shared" si="19"/>
        <v>-0.19696969696969702</v>
      </c>
      <c r="Q80" s="161"/>
    </row>
    <row r="81" spans="1:17" ht="15.75" customHeight="1" x14ac:dyDescent="0.25">
      <c r="A81" s="116">
        <v>2031</v>
      </c>
      <c r="B81" s="8" t="s">
        <v>105</v>
      </c>
      <c r="C81" s="9" t="s">
        <v>61</v>
      </c>
      <c r="D81" s="117" t="s">
        <v>118</v>
      </c>
      <c r="E81" s="10" t="s">
        <v>278</v>
      </c>
      <c r="F81" s="9">
        <v>16</v>
      </c>
      <c r="G81" s="9">
        <v>15</v>
      </c>
      <c r="H81" s="11">
        <f t="shared" si="22"/>
        <v>0.9375</v>
      </c>
      <c r="I81" s="9">
        <v>17</v>
      </c>
      <c r="J81" s="9">
        <v>16</v>
      </c>
      <c r="K81" s="11">
        <f t="shared" si="14"/>
        <v>0.94117647058823528</v>
      </c>
      <c r="L81" s="9">
        <v>17</v>
      </c>
      <c r="M81" s="9">
        <v>16</v>
      </c>
      <c r="N81" s="11">
        <f t="shared" si="2"/>
        <v>0.94117647058823528</v>
      </c>
      <c r="O81" s="256">
        <f t="shared" si="18"/>
        <v>0</v>
      </c>
      <c r="P81" s="256">
        <f t="shared" si="19"/>
        <v>3.6764705882352811E-3</v>
      </c>
      <c r="Q81" s="161"/>
    </row>
    <row r="82" spans="1:17" ht="15.75" customHeight="1" x14ac:dyDescent="0.25">
      <c r="A82" s="195">
        <v>2134</v>
      </c>
      <c r="B82" s="8" t="s">
        <v>105</v>
      </c>
      <c r="C82" s="9" t="s">
        <v>61</v>
      </c>
      <c r="D82" s="117" t="s">
        <v>120</v>
      </c>
      <c r="E82" s="10" t="s">
        <v>269</v>
      </c>
      <c r="F82" s="9">
        <v>13</v>
      </c>
      <c r="G82" s="9">
        <v>13</v>
      </c>
      <c r="H82" s="11">
        <f t="shared" si="22"/>
        <v>1</v>
      </c>
      <c r="I82" s="9">
        <v>7</v>
      </c>
      <c r="J82" s="9">
        <v>6</v>
      </c>
      <c r="K82" s="11">
        <f t="shared" si="14"/>
        <v>0.8571428571428571</v>
      </c>
      <c r="L82" s="9">
        <v>0</v>
      </c>
      <c r="M82" s="9">
        <v>0</v>
      </c>
      <c r="N82" s="11" t="s">
        <v>543</v>
      </c>
      <c r="O82" s="11" t="s">
        <v>543</v>
      </c>
      <c r="P82" s="11" t="s">
        <v>543</v>
      </c>
      <c r="Q82" s="161"/>
    </row>
    <row r="83" spans="1:17" ht="15.75" customHeight="1" x14ac:dyDescent="0.25">
      <c r="A83" s="116">
        <v>2033</v>
      </c>
      <c r="B83" s="8" t="s">
        <v>105</v>
      </c>
      <c r="C83" s="9" t="s">
        <v>61</v>
      </c>
      <c r="D83" s="117" t="s">
        <v>129</v>
      </c>
      <c r="E83" s="10" t="s">
        <v>279</v>
      </c>
      <c r="F83" s="9">
        <v>15</v>
      </c>
      <c r="G83" s="9">
        <v>15</v>
      </c>
      <c r="H83" s="11">
        <f t="shared" si="22"/>
        <v>1</v>
      </c>
      <c r="I83" s="9">
        <v>17</v>
      </c>
      <c r="J83" s="9">
        <v>17</v>
      </c>
      <c r="K83" s="11">
        <f t="shared" si="14"/>
        <v>1</v>
      </c>
      <c r="L83" s="9">
        <v>15</v>
      </c>
      <c r="M83" s="9">
        <v>15</v>
      </c>
      <c r="N83" s="11">
        <f t="shared" si="2"/>
        <v>1</v>
      </c>
      <c r="O83" s="256">
        <f t="shared" si="18"/>
        <v>0</v>
      </c>
      <c r="P83" s="256">
        <f t="shared" si="19"/>
        <v>0</v>
      </c>
      <c r="Q83" s="161"/>
    </row>
    <row r="84" spans="1:17" ht="15.75" customHeight="1" x14ac:dyDescent="0.25">
      <c r="A84" s="116">
        <v>2034</v>
      </c>
      <c r="B84" s="8" t="s">
        <v>105</v>
      </c>
      <c r="C84" s="9" t="s">
        <v>61</v>
      </c>
      <c r="D84" s="117" t="s">
        <v>121</v>
      </c>
      <c r="E84" s="10" t="s">
        <v>280</v>
      </c>
      <c r="F84" s="9">
        <v>18</v>
      </c>
      <c r="G84" s="9">
        <v>18</v>
      </c>
      <c r="H84" s="11">
        <f t="shared" si="22"/>
        <v>1</v>
      </c>
      <c r="I84" s="9">
        <v>18</v>
      </c>
      <c r="J84" s="9">
        <v>16</v>
      </c>
      <c r="K84" s="11">
        <f t="shared" si="14"/>
        <v>0.88888888888888884</v>
      </c>
      <c r="L84" s="9">
        <v>20</v>
      </c>
      <c r="M84" s="9">
        <v>19</v>
      </c>
      <c r="N84" s="11">
        <f t="shared" si="2"/>
        <v>0.95</v>
      </c>
      <c r="O84" s="256">
        <f t="shared" si="18"/>
        <v>6.1111111111111116E-2</v>
      </c>
      <c r="P84" s="256">
        <f t="shared" si="19"/>
        <v>-5.0000000000000044E-2</v>
      </c>
      <c r="Q84" s="161"/>
    </row>
    <row r="85" spans="1:17" ht="15.75" customHeight="1" x14ac:dyDescent="0.25">
      <c r="A85" s="116">
        <v>2035</v>
      </c>
      <c r="B85" s="8" t="s">
        <v>105</v>
      </c>
      <c r="C85" s="9" t="s">
        <v>61</v>
      </c>
      <c r="D85" s="117" t="s">
        <v>122</v>
      </c>
      <c r="E85" s="10" t="s">
        <v>281</v>
      </c>
      <c r="F85" s="9">
        <v>10</v>
      </c>
      <c r="G85" s="9">
        <v>10</v>
      </c>
      <c r="H85" s="11">
        <f t="shared" si="22"/>
        <v>1</v>
      </c>
      <c r="I85" s="9">
        <v>9</v>
      </c>
      <c r="J85" s="9">
        <v>8</v>
      </c>
      <c r="K85" s="11">
        <f t="shared" si="14"/>
        <v>0.88888888888888884</v>
      </c>
      <c r="L85" s="9">
        <v>10</v>
      </c>
      <c r="M85" s="9">
        <v>10</v>
      </c>
      <c r="N85" s="11">
        <f t="shared" si="2"/>
        <v>1</v>
      </c>
      <c r="O85" s="256">
        <f t="shared" si="18"/>
        <v>0.11111111111111116</v>
      </c>
      <c r="P85" s="256">
        <f t="shared" si="19"/>
        <v>0</v>
      </c>
      <c r="Q85" s="161"/>
    </row>
    <row r="86" spans="1:17" ht="15.75" customHeight="1" x14ac:dyDescent="0.25">
      <c r="A86" s="116">
        <v>2036</v>
      </c>
      <c r="B86" s="8" t="s">
        <v>105</v>
      </c>
      <c r="C86" s="9" t="s">
        <v>61</v>
      </c>
      <c r="D86" s="117" t="s">
        <v>123</v>
      </c>
      <c r="E86" s="10" t="s">
        <v>282</v>
      </c>
      <c r="F86" s="9">
        <v>18</v>
      </c>
      <c r="G86" s="9">
        <v>17</v>
      </c>
      <c r="H86" s="11">
        <f t="shared" si="22"/>
        <v>0.94444444444444442</v>
      </c>
      <c r="I86" s="9">
        <v>16</v>
      </c>
      <c r="J86" s="9">
        <v>15</v>
      </c>
      <c r="K86" s="11">
        <f t="shared" si="14"/>
        <v>0.9375</v>
      </c>
      <c r="L86" s="9">
        <v>18</v>
      </c>
      <c r="M86" s="9">
        <v>16</v>
      </c>
      <c r="N86" s="11">
        <f t="shared" si="2"/>
        <v>0.88888888888888884</v>
      </c>
      <c r="O86" s="256">
        <f t="shared" si="18"/>
        <v>-4.861111111111116E-2</v>
      </c>
      <c r="P86" s="256">
        <f t="shared" si="19"/>
        <v>-5.555555555555558E-2</v>
      </c>
      <c r="Q86" s="161"/>
    </row>
    <row r="87" spans="1:17" ht="15.75" customHeight="1" x14ac:dyDescent="0.25">
      <c r="A87" s="116">
        <v>2086</v>
      </c>
      <c r="B87" s="8" t="s">
        <v>130</v>
      </c>
      <c r="C87" s="9" t="s">
        <v>55</v>
      </c>
      <c r="D87" s="117" t="s">
        <v>131</v>
      </c>
      <c r="E87" s="10" t="s">
        <v>283</v>
      </c>
      <c r="F87" s="9">
        <v>18</v>
      </c>
      <c r="G87" s="9">
        <v>17</v>
      </c>
      <c r="H87" s="11">
        <f t="shared" si="22"/>
        <v>0.94444444444444442</v>
      </c>
      <c r="I87" s="9">
        <v>18</v>
      </c>
      <c r="J87" s="9">
        <v>17</v>
      </c>
      <c r="K87" s="11">
        <f t="shared" si="14"/>
        <v>0.94444444444444442</v>
      </c>
      <c r="L87" s="9">
        <v>18</v>
      </c>
      <c r="M87" s="9">
        <v>17</v>
      </c>
      <c r="N87" s="11">
        <f t="shared" si="2"/>
        <v>0.94444444444444442</v>
      </c>
      <c r="O87" s="256">
        <f t="shared" si="18"/>
        <v>0</v>
      </c>
      <c r="P87" s="256">
        <f t="shared" si="19"/>
        <v>0</v>
      </c>
      <c r="Q87" s="161"/>
    </row>
    <row r="88" spans="1:17" ht="15.75" customHeight="1" x14ac:dyDescent="0.25">
      <c r="A88" s="116">
        <v>2102</v>
      </c>
      <c r="B88" s="8" t="s">
        <v>130</v>
      </c>
      <c r="C88" s="9" t="s">
        <v>55</v>
      </c>
      <c r="D88" s="117" t="s">
        <v>132</v>
      </c>
      <c r="E88" s="10" t="s">
        <v>284</v>
      </c>
      <c r="F88" s="9">
        <v>20</v>
      </c>
      <c r="G88" s="9">
        <v>19</v>
      </c>
      <c r="H88" s="11">
        <f t="shared" si="22"/>
        <v>0.95</v>
      </c>
      <c r="I88" s="9">
        <v>20</v>
      </c>
      <c r="J88" s="9">
        <v>19</v>
      </c>
      <c r="K88" s="11">
        <f t="shared" si="14"/>
        <v>0.95</v>
      </c>
      <c r="L88" s="9">
        <v>20</v>
      </c>
      <c r="M88" s="9">
        <v>19</v>
      </c>
      <c r="N88" s="11">
        <f t="shared" si="2"/>
        <v>0.95</v>
      </c>
      <c r="O88" s="256">
        <f t="shared" si="18"/>
        <v>0</v>
      </c>
      <c r="P88" s="256">
        <f t="shared" si="19"/>
        <v>0</v>
      </c>
      <c r="Q88" s="161"/>
    </row>
    <row r="89" spans="1:17" ht="15.75" customHeight="1" x14ac:dyDescent="0.25">
      <c r="A89" s="116">
        <v>2010</v>
      </c>
      <c r="B89" s="8" t="s">
        <v>130</v>
      </c>
      <c r="C89" s="9" t="s">
        <v>61</v>
      </c>
      <c r="D89" s="117" t="s">
        <v>131</v>
      </c>
      <c r="E89" s="10" t="s">
        <v>285</v>
      </c>
      <c r="F89" s="9">
        <v>11</v>
      </c>
      <c r="G89" s="9">
        <v>11</v>
      </c>
      <c r="H89" s="11">
        <f t="shared" si="22"/>
        <v>1</v>
      </c>
      <c r="I89" s="9">
        <v>12</v>
      </c>
      <c r="J89" s="9">
        <v>12</v>
      </c>
      <c r="K89" s="11">
        <f t="shared" si="14"/>
        <v>1</v>
      </c>
      <c r="L89" s="9">
        <v>13</v>
      </c>
      <c r="M89" s="9">
        <v>12</v>
      </c>
      <c r="N89" s="11">
        <f t="shared" si="2"/>
        <v>0.92307692307692313</v>
      </c>
      <c r="O89" s="256">
        <f t="shared" si="18"/>
        <v>-7.6923076923076872E-2</v>
      </c>
      <c r="P89" s="256">
        <f t="shared" si="19"/>
        <v>-7.6923076923076872E-2</v>
      </c>
      <c r="Q89" s="161"/>
    </row>
    <row r="90" spans="1:17" ht="15.75" customHeight="1" x14ac:dyDescent="0.25">
      <c r="A90" s="116">
        <v>2158</v>
      </c>
      <c r="B90" s="8" t="s">
        <v>130</v>
      </c>
      <c r="C90" s="9" t="s">
        <v>61</v>
      </c>
      <c r="D90" s="117" t="s">
        <v>132</v>
      </c>
      <c r="E90" s="10" t="s">
        <v>286</v>
      </c>
      <c r="F90" s="9">
        <v>13</v>
      </c>
      <c r="G90" s="9">
        <v>11</v>
      </c>
      <c r="H90" s="11">
        <f t="shared" si="22"/>
        <v>0.84615384615384615</v>
      </c>
      <c r="I90" s="9">
        <v>11</v>
      </c>
      <c r="J90" s="9">
        <v>11</v>
      </c>
      <c r="K90" s="11">
        <f t="shared" si="14"/>
        <v>1</v>
      </c>
      <c r="L90" s="9">
        <v>14</v>
      </c>
      <c r="M90" s="9">
        <v>13</v>
      </c>
      <c r="N90" s="11">
        <f t="shared" si="2"/>
        <v>0.9285714285714286</v>
      </c>
      <c r="O90" s="256">
        <f t="shared" si="18"/>
        <v>-7.1428571428571397E-2</v>
      </c>
      <c r="P90" s="256">
        <f t="shared" si="19"/>
        <v>8.2417582417582458E-2</v>
      </c>
      <c r="Q90" s="161"/>
    </row>
    <row r="91" spans="1:17" ht="15.75" customHeight="1" x14ac:dyDescent="0.25">
      <c r="A91" s="116">
        <v>2176</v>
      </c>
      <c r="B91" s="8" t="s">
        <v>133</v>
      </c>
      <c r="C91" s="9" t="s">
        <v>55</v>
      </c>
      <c r="D91" s="117" t="s">
        <v>134</v>
      </c>
      <c r="E91" s="10" t="s">
        <v>287</v>
      </c>
      <c r="F91" s="9">
        <v>12</v>
      </c>
      <c r="G91" s="9">
        <v>12</v>
      </c>
      <c r="H91" s="11">
        <f t="shared" si="22"/>
        <v>1</v>
      </c>
      <c r="I91" s="9">
        <v>13</v>
      </c>
      <c r="J91" s="9">
        <v>13</v>
      </c>
      <c r="K91" s="11">
        <f t="shared" si="14"/>
        <v>1</v>
      </c>
      <c r="L91" s="9">
        <v>13</v>
      </c>
      <c r="M91" s="9">
        <v>12</v>
      </c>
      <c r="N91" s="11">
        <f t="shared" si="2"/>
        <v>0.92307692307692313</v>
      </c>
      <c r="O91" s="256">
        <f t="shared" si="18"/>
        <v>-7.6923076923076872E-2</v>
      </c>
      <c r="P91" s="256">
        <f t="shared" si="19"/>
        <v>-7.6923076923076872E-2</v>
      </c>
      <c r="Q91" s="161"/>
    </row>
    <row r="92" spans="1:17" ht="15.75" customHeight="1" x14ac:dyDescent="0.25">
      <c r="A92" s="116">
        <v>2209</v>
      </c>
      <c r="B92" s="8" t="s">
        <v>133</v>
      </c>
      <c r="C92" s="9" t="s">
        <v>55</v>
      </c>
      <c r="D92" s="117" t="s">
        <v>135</v>
      </c>
      <c r="E92" s="10" t="s">
        <v>233</v>
      </c>
      <c r="F92" s="9">
        <v>10</v>
      </c>
      <c r="G92" s="9">
        <v>10</v>
      </c>
      <c r="H92" s="11">
        <f t="shared" si="22"/>
        <v>1</v>
      </c>
      <c r="I92" s="9">
        <v>14</v>
      </c>
      <c r="J92" s="9">
        <v>13</v>
      </c>
      <c r="K92" s="11">
        <f t="shared" si="14"/>
        <v>0.9285714285714286</v>
      </c>
      <c r="L92" s="9">
        <v>15</v>
      </c>
      <c r="M92" s="9">
        <v>13</v>
      </c>
      <c r="N92" s="11">
        <f t="shared" si="2"/>
        <v>0.8666666666666667</v>
      </c>
      <c r="O92" s="256">
        <f t="shared" si="18"/>
        <v>-6.1904761904761907E-2</v>
      </c>
      <c r="P92" s="256">
        <f t="shared" si="19"/>
        <v>-0.1333333333333333</v>
      </c>
      <c r="Q92" s="161"/>
    </row>
    <row r="93" spans="1:17" ht="15.75" customHeight="1" x14ac:dyDescent="0.25">
      <c r="A93" s="116">
        <v>2172</v>
      </c>
      <c r="B93" s="8" t="s">
        <v>133</v>
      </c>
      <c r="C93" s="9" t="s">
        <v>55</v>
      </c>
      <c r="D93" s="117" t="s">
        <v>136</v>
      </c>
      <c r="E93" s="10" t="s">
        <v>288</v>
      </c>
      <c r="F93" s="9">
        <v>14</v>
      </c>
      <c r="G93" s="9">
        <v>14</v>
      </c>
      <c r="H93" s="11">
        <f t="shared" si="22"/>
        <v>1</v>
      </c>
      <c r="I93" s="9">
        <v>20</v>
      </c>
      <c r="J93" s="9">
        <v>20</v>
      </c>
      <c r="K93" s="11">
        <f t="shared" si="14"/>
        <v>1</v>
      </c>
      <c r="L93" s="9">
        <v>19</v>
      </c>
      <c r="M93" s="9">
        <v>18</v>
      </c>
      <c r="N93" s="11">
        <f t="shared" si="2"/>
        <v>0.94736842105263153</v>
      </c>
      <c r="O93" s="256">
        <f t="shared" si="18"/>
        <v>-5.2631578947368474E-2</v>
      </c>
      <c r="P93" s="256">
        <f t="shared" si="19"/>
        <v>-5.2631578947368474E-2</v>
      </c>
      <c r="Q93" s="161"/>
    </row>
    <row r="94" spans="1:17" ht="15.75" customHeight="1" x14ac:dyDescent="0.25">
      <c r="A94" s="116">
        <v>2233</v>
      </c>
      <c r="B94" s="8" t="s">
        <v>133</v>
      </c>
      <c r="C94" s="9" t="s">
        <v>55</v>
      </c>
      <c r="D94" s="117" t="s">
        <v>137</v>
      </c>
      <c r="E94" s="10" t="s">
        <v>288</v>
      </c>
      <c r="F94" s="9">
        <v>0</v>
      </c>
      <c r="G94" s="9">
        <v>0</v>
      </c>
      <c r="H94" s="11" t="s">
        <v>543</v>
      </c>
      <c r="I94" s="9">
        <v>8</v>
      </c>
      <c r="J94" s="9">
        <v>5</v>
      </c>
      <c r="K94" s="11">
        <f t="shared" si="14"/>
        <v>0.625</v>
      </c>
      <c r="L94" s="9">
        <v>15</v>
      </c>
      <c r="M94" s="9">
        <v>11</v>
      </c>
      <c r="N94" s="11">
        <f t="shared" si="2"/>
        <v>0.73333333333333328</v>
      </c>
      <c r="O94" s="256">
        <f t="shared" si="18"/>
        <v>0.10833333333333328</v>
      </c>
      <c r="P94" s="256" t="str">
        <f t="shared" si="19"/>
        <v>-</v>
      </c>
      <c r="Q94" s="161" t="s">
        <v>221</v>
      </c>
    </row>
    <row r="95" spans="1:17" ht="15.75" customHeight="1" x14ac:dyDescent="0.25">
      <c r="A95" s="116">
        <v>2171</v>
      </c>
      <c r="B95" s="8" t="s">
        <v>133</v>
      </c>
      <c r="C95" s="9" t="s">
        <v>55</v>
      </c>
      <c r="D95" s="117" t="s">
        <v>138</v>
      </c>
      <c r="E95" s="10" t="s">
        <v>288</v>
      </c>
      <c r="F95" s="9">
        <v>14</v>
      </c>
      <c r="G95" s="9">
        <v>14</v>
      </c>
      <c r="H95" s="11">
        <f t="shared" ref="H95:H99" si="23">IF(F95=0,"",G95/F95)</f>
        <v>1</v>
      </c>
      <c r="I95" s="9">
        <v>14</v>
      </c>
      <c r="J95" s="9">
        <v>14</v>
      </c>
      <c r="K95" s="11">
        <f t="shared" si="14"/>
        <v>1</v>
      </c>
      <c r="L95" s="9">
        <v>15</v>
      </c>
      <c r="M95" s="9">
        <v>14</v>
      </c>
      <c r="N95" s="11">
        <f t="shared" si="2"/>
        <v>0.93333333333333335</v>
      </c>
      <c r="O95" s="256">
        <f t="shared" si="18"/>
        <v>-6.6666666666666652E-2</v>
      </c>
      <c r="P95" s="256">
        <f t="shared" si="19"/>
        <v>-6.6666666666666652E-2</v>
      </c>
      <c r="Q95" s="161"/>
    </row>
    <row r="96" spans="1:17" ht="15.75" customHeight="1" x14ac:dyDescent="0.25">
      <c r="A96" s="116">
        <v>2169</v>
      </c>
      <c r="B96" s="8" t="s">
        <v>133</v>
      </c>
      <c r="C96" s="9" t="s">
        <v>55</v>
      </c>
      <c r="D96" s="117" t="s">
        <v>451</v>
      </c>
      <c r="E96" s="10" t="s">
        <v>287</v>
      </c>
      <c r="F96" s="9">
        <v>12</v>
      </c>
      <c r="G96" s="9">
        <v>12</v>
      </c>
      <c r="H96" s="11">
        <f t="shared" si="23"/>
        <v>1</v>
      </c>
      <c r="I96" s="9">
        <v>13</v>
      </c>
      <c r="J96" s="9">
        <v>13</v>
      </c>
      <c r="K96" s="11">
        <f t="shared" si="14"/>
        <v>1</v>
      </c>
      <c r="L96" s="9">
        <v>14</v>
      </c>
      <c r="M96" s="9">
        <v>13</v>
      </c>
      <c r="N96" s="11">
        <f t="shared" si="2"/>
        <v>0.9285714285714286</v>
      </c>
      <c r="O96" s="256">
        <f t="shared" si="18"/>
        <v>-7.1428571428571397E-2</v>
      </c>
      <c r="P96" s="256">
        <f t="shared" si="19"/>
        <v>-7.1428571428571397E-2</v>
      </c>
      <c r="Q96" s="161"/>
    </row>
    <row r="97" spans="1:17" ht="15.75" customHeight="1" x14ac:dyDescent="0.25">
      <c r="A97" s="116">
        <v>2153</v>
      </c>
      <c r="B97" s="8" t="s">
        <v>133</v>
      </c>
      <c r="C97" s="9" t="s">
        <v>61</v>
      </c>
      <c r="D97" s="117" t="s">
        <v>140</v>
      </c>
      <c r="E97" s="10" t="s">
        <v>289</v>
      </c>
      <c r="F97" s="9">
        <v>8</v>
      </c>
      <c r="G97" s="9">
        <v>8</v>
      </c>
      <c r="H97" s="11">
        <f t="shared" si="23"/>
        <v>1</v>
      </c>
      <c r="I97" s="9">
        <v>9</v>
      </c>
      <c r="J97" s="9">
        <v>9</v>
      </c>
      <c r="K97" s="11">
        <f t="shared" si="14"/>
        <v>1</v>
      </c>
      <c r="L97" s="9">
        <v>9</v>
      </c>
      <c r="M97" s="9">
        <v>7</v>
      </c>
      <c r="N97" s="11">
        <f t="shared" ref="N97:N160" si="24">M97/L97</f>
        <v>0.77777777777777779</v>
      </c>
      <c r="O97" s="256">
        <f t="shared" si="18"/>
        <v>-0.22222222222222221</v>
      </c>
      <c r="P97" s="256">
        <f t="shared" si="19"/>
        <v>-0.22222222222222221</v>
      </c>
      <c r="Q97" s="161"/>
    </row>
    <row r="98" spans="1:17" ht="15.75" customHeight="1" x14ac:dyDescent="0.25">
      <c r="A98" s="116">
        <v>2073</v>
      </c>
      <c r="B98" s="8" t="s">
        <v>141</v>
      </c>
      <c r="C98" s="9" t="s">
        <v>55</v>
      </c>
      <c r="D98" s="117" t="s">
        <v>142</v>
      </c>
      <c r="E98" s="10" t="s">
        <v>290</v>
      </c>
      <c r="F98" s="9">
        <v>17</v>
      </c>
      <c r="G98" s="9">
        <v>17</v>
      </c>
      <c r="H98" s="11">
        <f t="shared" si="23"/>
        <v>1</v>
      </c>
      <c r="I98" s="9">
        <v>19</v>
      </c>
      <c r="J98" s="9">
        <v>18</v>
      </c>
      <c r="K98" s="11">
        <f t="shared" si="14"/>
        <v>0.94736842105263153</v>
      </c>
      <c r="L98" s="9">
        <v>18</v>
      </c>
      <c r="M98" s="9">
        <v>17</v>
      </c>
      <c r="N98" s="11">
        <f t="shared" si="24"/>
        <v>0.94444444444444442</v>
      </c>
      <c r="O98" s="256">
        <f t="shared" si="18"/>
        <v>-2.9239766081871066E-3</v>
      </c>
      <c r="P98" s="256">
        <f t="shared" si="19"/>
        <v>-5.555555555555558E-2</v>
      </c>
      <c r="Q98" s="161"/>
    </row>
    <row r="99" spans="1:17" ht="15.75" customHeight="1" x14ac:dyDescent="0.25">
      <c r="A99" s="116">
        <v>2122</v>
      </c>
      <c r="B99" s="8" t="s">
        <v>141</v>
      </c>
      <c r="C99" s="9" t="s">
        <v>55</v>
      </c>
      <c r="D99" s="117" t="s">
        <v>143</v>
      </c>
      <c r="E99" s="10" t="s">
        <v>290</v>
      </c>
      <c r="F99" s="9">
        <v>16</v>
      </c>
      <c r="G99" s="9">
        <v>16</v>
      </c>
      <c r="H99" s="11">
        <f t="shared" si="23"/>
        <v>1</v>
      </c>
      <c r="I99" s="9">
        <v>17</v>
      </c>
      <c r="J99" s="9">
        <v>17</v>
      </c>
      <c r="K99" s="11">
        <f t="shared" si="14"/>
        <v>1</v>
      </c>
      <c r="L99" s="9">
        <v>19</v>
      </c>
      <c r="M99" s="9">
        <v>19</v>
      </c>
      <c r="N99" s="11">
        <f t="shared" si="24"/>
        <v>1</v>
      </c>
      <c r="O99" s="256">
        <f t="shared" si="18"/>
        <v>0</v>
      </c>
      <c r="P99" s="256">
        <f t="shared" si="19"/>
        <v>0</v>
      </c>
      <c r="Q99" s="161"/>
    </row>
    <row r="100" spans="1:17" ht="15.75" customHeight="1" x14ac:dyDescent="0.25">
      <c r="A100" s="116">
        <v>2227</v>
      </c>
      <c r="B100" s="8" t="s">
        <v>141</v>
      </c>
      <c r="C100" s="9" t="s">
        <v>55</v>
      </c>
      <c r="D100" s="117" t="s">
        <v>144</v>
      </c>
      <c r="E100" s="10" t="s">
        <v>290</v>
      </c>
      <c r="F100" s="9">
        <v>0</v>
      </c>
      <c r="G100" s="9">
        <v>0</v>
      </c>
      <c r="H100" s="11" t="s">
        <v>543</v>
      </c>
      <c r="I100" s="9">
        <v>8</v>
      </c>
      <c r="J100" s="9">
        <v>8</v>
      </c>
      <c r="K100" s="11">
        <f t="shared" si="14"/>
        <v>1</v>
      </c>
      <c r="L100" s="9">
        <v>20</v>
      </c>
      <c r="M100" s="9">
        <v>19</v>
      </c>
      <c r="N100" s="11">
        <f t="shared" si="24"/>
        <v>0.95</v>
      </c>
      <c r="O100" s="256">
        <f t="shared" si="18"/>
        <v>-5.0000000000000044E-2</v>
      </c>
      <c r="P100" s="256" t="str">
        <f t="shared" si="19"/>
        <v>-</v>
      </c>
      <c r="Q100" s="161" t="s">
        <v>221</v>
      </c>
    </row>
    <row r="101" spans="1:17" ht="15.75" customHeight="1" x14ac:dyDescent="0.25">
      <c r="A101" s="116">
        <v>2147</v>
      </c>
      <c r="B101" s="8" t="s">
        <v>141</v>
      </c>
      <c r="C101" s="9" t="s">
        <v>55</v>
      </c>
      <c r="D101" s="117" t="s">
        <v>145</v>
      </c>
      <c r="E101" s="10" t="s">
        <v>291</v>
      </c>
      <c r="F101" s="9">
        <v>19</v>
      </c>
      <c r="G101" s="9">
        <v>19</v>
      </c>
      <c r="H101" s="11">
        <f t="shared" ref="H101:H103" si="25">IF(F101=0,"",G101/F101)</f>
        <v>1</v>
      </c>
      <c r="I101" s="9">
        <v>20</v>
      </c>
      <c r="J101" s="9">
        <v>19</v>
      </c>
      <c r="K101" s="11">
        <f t="shared" si="14"/>
        <v>0.95</v>
      </c>
      <c r="L101" s="9">
        <v>20</v>
      </c>
      <c r="M101" s="9">
        <v>19</v>
      </c>
      <c r="N101" s="11">
        <f t="shared" si="24"/>
        <v>0.95</v>
      </c>
      <c r="O101" s="256">
        <f t="shared" si="18"/>
        <v>0</v>
      </c>
      <c r="P101" s="256">
        <f t="shared" si="19"/>
        <v>-5.0000000000000044E-2</v>
      </c>
      <c r="Q101" s="161"/>
    </row>
    <row r="102" spans="1:17" ht="15.75" customHeight="1" x14ac:dyDescent="0.25">
      <c r="A102" s="116">
        <v>2125</v>
      </c>
      <c r="B102" s="8" t="s">
        <v>141</v>
      </c>
      <c r="C102" s="9" t="s">
        <v>55</v>
      </c>
      <c r="D102" s="117" t="s">
        <v>146</v>
      </c>
      <c r="E102" s="10" t="s">
        <v>290</v>
      </c>
      <c r="F102" s="9">
        <v>19</v>
      </c>
      <c r="G102" s="9">
        <v>18</v>
      </c>
      <c r="H102" s="11">
        <f t="shared" si="25"/>
        <v>0.94736842105263153</v>
      </c>
      <c r="I102" s="9">
        <v>20</v>
      </c>
      <c r="J102" s="9">
        <v>19</v>
      </c>
      <c r="K102" s="11">
        <f t="shared" si="14"/>
        <v>0.95</v>
      </c>
      <c r="L102" s="9">
        <v>23</v>
      </c>
      <c r="M102" s="9">
        <v>20</v>
      </c>
      <c r="N102" s="11">
        <f t="shared" si="24"/>
        <v>0.86956521739130432</v>
      </c>
      <c r="O102" s="256">
        <f t="shared" si="18"/>
        <v>-8.0434782608695632E-2</v>
      </c>
      <c r="P102" s="256">
        <f t="shared" si="19"/>
        <v>-7.7803203661327203E-2</v>
      </c>
      <c r="Q102" s="161"/>
    </row>
    <row r="103" spans="1:17" ht="15.75" customHeight="1" x14ac:dyDescent="0.25">
      <c r="A103" s="116">
        <v>2138</v>
      </c>
      <c r="B103" s="8" t="s">
        <v>141</v>
      </c>
      <c r="C103" s="9" t="s">
        <v>55</v>
      </c>
      <c r="D103" s="117" t="s">
        <v>147</v>
      </c>
      <c r="E103" s="10" t="s">
        <v>290</v>
      </c>
      <c r="F103" s="9">
        <v>24</v>
      </c>
      <c r="G103" s="9">
        <v>24</v>
      </c>
      <c r="H103" s="11">
        <f t="shared" si="25"/>
        <v>1</v>
      </c>
      <c r="I103" s="9">
        <v>26</v>
      </c>
      <c r="J103" s="9">
        <v>26</v>
      </c>
      <c r="K103" s="11">
        <f t="shared" si="14"/>
        <v>1</v>
      </c>
      <c r="L103" s="9">
        <v>28</v>
      </c>
      <c r="M103" s="9">
        <v>26</v>
      </c>
      <c r="N103" s="11">
        <f t="shared" si="24"/>
        <v>0.9285714285714286</v>
      </c>
      <c r="O103" s="256">
        <f t="shared" si="18"/>
        <v>-7.1428571428571397E-2</v>
      </c>
      <c r="P103" s="256">
        <f t="shared" si="19"/>
        <v>-7.1428571428571397E-2</v>
      </c>
      <c r="Q103" s="175"/>
    </row>
    <row r="104" spans="1:17" ht="15.75" customHeight="1" x14ac:dyDescent="0.25">
      <c r="A104" s="198">
        <v>2243</v>
      </c>
      <c r="B104" s="190" t="s">
        <v>141</v>
      </c>
      <c r="C104" s="177" t="s">
        <v>61</v>
      </c>
      <c r="D104" s="190" t="s">
        <v>148</v>
      </c>
      <c r="E104" s="144" t="s">
        <v>292</v>
      </c>
      <c r="F104" s="9">
        <v>0</v>
      </c>
      <c r="G104" s="9">
        <v>0</v>
      </c>
      <c r="H104" s="11" t="s">
        <v>543</v>
      </c>
      <c r="I104" s="9">
        <v>0</v>
      </c>
      <c r="J104" s="9">
        <v>0</v>
      </c>
      <c r="K104" s="11" t="s">
        <v>543</v>
      </c>
      <c r="L104" s="9">
        <v>6</v>
      </c>
      <c r="M104" s="9">
        <v>5</v>
      </c>
      <c r="N104" s="11">
        <f t="shared" si="24"/>
        <v>0.83333333333333337</v>
      </c>
      <c r="O104" s="256" t="str">
        <f t="shared" si="18"/>
        <v>-</v>
      </c>
      <c r="P104" s="256" t="str">
        <f t="shared" si="19"/>
        <v>-</v>
      </c>
      <c r="Q104" s="161" t="s">
        <v>220</v>
      </c>
    </row>
    <row r="105" spans="1:17" ht="15.75" customHeight="1" x14ac:dyDescent="0.25">
      <c r="A105" s="116">
        <v>2150</v>
      </c>
      <c r="B105" s="8" t="s">
        <v>141</v>
      </c>
      <c r="C105" s="9" t="s">
        <v>61</v>
      </c>
      <c r="D105" s="117" t="s">
        <v>460</v>
      </c>
      <c r="E105" s="10" t="s">
        <v>293</v>
      </c>
      <c r="F105" s="9">
        <v>21</v>
      </c>
      <c r="G105" s="9">
        <v>21</v>
      </c>
      <c r="H105" s="11">
        <f t="shared" ref="H105" si="26">IF(F105=0,"",G105/F105)</f>
        <v>1</v>
      </c>
      <c r="I105" s="9">
        <v>19</v>
      </c>
      <c r="J105" s="9">
        <v>19</v>
      </c>
      <c r="K105" s="11">
        <f t="shared" ref="K105:K121" si="27">J105/I105</f>
        <v>1</v>
      </c>
      <c r="L105" s="9">
        <v>20</v>
      </c>
      <c r="M105" s="9">
        <v>19</v>
      </c>
      <c r="N105" s="11">
        <f t="shared" si="24"/>
        <v>0.95</v>
      </c>
      <c r="O105" s="256">
        <f t="shared" si="18"/>
        <v>-5.0000000000000044E-2</v>
      </c>
      <c r="P105" s="256">
        <f t="shared" si="19"/>
        <v>-5.0000000000000044E-2</v>
      </c>
      <c r="Q105" s="175"/>
    </row>
    <row r="106" spans="1:17" ht="15.75" customHeight="1" x14ac:dyDescent="0.25">
      <c r="A106" s="116">
        <v>2238</v>
      </c>
      <c r="B106" s="8" t="s">
        <v>141</v>
      </c>
      <c r="C106" s="9" t="s">
        <v>61</v>
      </c>
      <c r="D106" s="117" t="s">
        <v>150</v>
      </c>
      <c r="E106" s="10" t="s">
        <v>294</v>
      </c>
      <c r="F106" s="9">
        <v>0</v>
      </c>
      <c r="G106" s="9">
        <v>0</v>
      </c>
      <c r="H106" s="11" t="s">
        <v>543</v>
      </c>
      <c r="I106" s="9">
        <v>7</v>
      </c>
      <c r="J106" s="9">
        <v>7</v>
      </c>
      <c r="K106" s="11">
        <f t="shared" si="27"/>
        <v>1</v>
      </c>
      <c r="L106" s="9">
        <v>11</v>
      </c>
      <c r="M106" s="9">
        <v>11</v>
      </c>
      <c r="N106" s="11">
        <f t="shared" si="24"/>
        <v>1</v>
      </c>
      <c r="O106" s="256">
        <f t="shared" si="18"/>
        <v>0</v>
      </c>
      <c r="P106" s="256" t="str">
        <f t="shared" si="19"/>
        <v>-</v>
      </c>
      <c r="Q106" s="161"/>
    </row>
    <row r="107" spans="1:17" ht="15.75" customHeight="1" x14ac:dyDescent="0.25">
      <c r="A107" s="116">
        <v>2059</v>
      </c>
      <c r="B107" s="8" t="s">
        <v>141</v>
      </c>
      <c r="C107" s="9" t="s">
        <v>61</v>
      </c>
      <c r="D107" s="117" t="s">
        <v>463</v>
      </c>
      <c r="E107" s="10" t="s">
        <v>293</v>
      </c>
      <c r="F107" s="9">
        <v>24</v>
      </c>
      <c r="G107" s="9">
        <v>24</v>
      </c>
      <c r="H107" s="11">
        <f t="shared" ref="H107:H112" si="28">IF(F107=0,"",G107/F107)</f>
        <v>1</v>
      </c>
      <c r="I107" s="9">
        <v>23</v>
      </c>
      <c r="J107" s="9">
        <v>23</v>
      </c>
      <c r="K107" s="11">
        <f t="shared" si="27"/>
        <v>1</v>
      </c>
      <c r="L107" s="9">
        <v>25</v>
      </c>
      <c r="M107" s="9">
        <v>24</v>
      </c>
      <c r="N107" s="11">
        <f t="shared" si="24"/>
        <v>0.96</v>
      </c>
      <c r="O107" s="256">
        <f t="shared" si="18"/>
        <v>-4.0000000000000036E-2</v>
      </c>
      <c r="P107" s="256">
        <f t="shared" si="19"/>
        <v>-4.0000000000000036E-2</v>
      </c>
      <c r="Q107" s="175"/>
    </row>
    <row r="108" spans="1:17" ht="15.75" customHeight="1" x14ac:dyDescent="0.25">
      <c r="A108" s="116">
        <v>2148</v>
      </c>
      <c r="B108" s="8" t="s">
        <v>141</v>
      </c>
      <c r="C108" s="9" t="s">
        <v>61</v>
      </c>
      <c r="D108" s="117" t="s">
        <v>152</v>
      </c>
      <c r="E108" s="10" t="s">
        <v>295</v>
      </c>
      <c r="F108" s="9">
        <v>23</v>
      </c>
      <c r="G108" s="9">
        <v>23</v>
      </c>
      <c r="H108" s="11">
        <f t="shared" si="28"/>
        <v>1</v>
      </c>
      <c r="I108" s="9">
        <v>24</v>
      </c>
      <c r="J108" s="9">
        <v>23</v>
      </c>
      <c r="K108" s="11">
        <f t="shared" si="27"/>
        <v>0.95833333333333337</v>
      </c>
      <c r="L108" s="9">
        <v>27</v>
      </c>
      <c r="M108" s="9">
        <v>24</v>
      </c>
      <c r="N108" s="11">
        <f t="shared" si="24"/>
        <v>0.88888888888888884</v>
      </c>
      <c r="O108" s="256">
        <f t="shared" si="18"/>
        <v>-6.9444444444444531E-2</v>
      </c>
      <c r="P108" s="256">
        <f t="shared" si="19"/>
        <v>-0.11111111111111116</v>
      </c>
      <c r="Q108" s="175"/>
    </row>
    <row r="109" spans="1:17" ht="15.75" customHeight="1" x14ac:dyDescent="0.25">
      <c r="A109" s="116">
        <v>2180</v>
      </c>
      <c r="B109" s="8" t="s">
        <v>301</v>
      </c>
      <c r="C109" s="9" t="s">
        <v>55</v>
      </c>
      <c r="D109" s="117" t="s">
        <v>154</v>
      </c>
      <c r="E109" s="10" t="s">
        <v>296</v>
      </c>
      <c r="F109" s="9">
        <v>20</v>
      </c>
      <c r="G109" s="9">
        <v>20</v>
      </c>
      <c r="H109" s="11">
        <f t="shared" si="28"/>
        <v>1</v>
      </c>
      <c r="I109" s="9">
        <v>24</v>
      </c>
      <c r="J109" s="9">
        <v>21</v>
      </c>
      <c r="K109" s="11">
        <f t="shared" si="27"/>
        <v>0.875</v>
      </c>
      <c r="L109" s="9">
        <v>22</v>
      </c>
      <c r="M109" s="9">
        <v>18</v>
      </c>
      <c r="N109" s="11">
        <f t="shared" si="24"/>
        <v>0.81818181818181823</v>
      </c>
      <c r="O109" s="256">
        <f t="shared" si="18"/>
        <v>-5.6818181818181768E-2</v>
      </c>
      <c r="P109" s="256">
        <f t="shared" si="19"/>
        <v>-0.18181818181818177</v>
      </c>
      <c r="Q109" s="175"/>
    </row>
    <row r="110" spans="1:17" ht="15.75" customHeight="1" x14ac:dyDescent="0.25">
      <c r="A110" s="116">
        <v>2126</v>
      </c>
      <c r="B110" s="8" t="s">
        <v>301</v>
      </c>
      <c r="C110" s="9" t="s">
        <v>55</v>
      </c>
      <c r="D110" s="117" t="s">
        <v>155</v>
      </c>
      <c r="E110" s="10" t="s">
        <v>297</v>
      </c>
      <c r="F110" s="9">
        <v>15</v>
      </c>
      <c r="G110" s="9">
        <v>14</v>
      </c>
      <c r="H110" s="11">
        <f t="shared" si="28"/>
        <v>0.93333333333333335</v>
      </c>
      <c r="I110" s="9">
        <v>16</v>
      </c>
      <c r="J110" s="9">
        <v>15</v>
      </c>
      <c r="K110" s="11">
        <f t="shared" si="27"/>
        <v>0.9375</v>
      </c>
      <c r="L110" s="9">
        <v>24</v>
      </c>
      <c r="M110" s="9">
        <v>15</v>
      </c>
      <c r="N110" s="11">
        <f t="shared" si="24"/>
        <v>0.625</v>
      </c>
      <c r="O110" s="256">
        <f t="shared" si="18"/>
        <v>-0.3125</v>
      </c>
      <c r="P110" s="256">
        <f t="shared" si="19"/>
        <v>-0.30833333333333335</v>
      </c>
      <c r="Q110" s="175"/>
    </row>
    <row r="111" spans="1:17" ht="15.75" customHeight="1" x14ac:dyDescent="0.25">
      <c r="A111" s="116">
        <v>2110</v>
      </c>
      <c r="B111" s="8" t="s">
        <v>301</v>
      </c>
      <c r="C111" s="9" t="s">
        <v>61</v>
      </c>
      <c r="D111" s="117" t="s">
        <v>156</v>
      </c>
      <c r="E111" s="10" t="s">
        <v>298</v>
      </c>
      <c r="F111" s="9">
        <v>11</v>
      </c>
      <c r="G111" s="9">
        <v>11</v>
      </c>
      <c r="H111" s="11">
        <f t="shared" si="28"/>
        <v>1</v>
      </c>
      <c r="I111" s="9">
        <v>8</v>
      </c>
      <c r="J111" s="9">
        <v>8</v>
      </c>
      <c r="K111" s="11">
        <f t="shared" si="27"/>
        <v>1</v>
      </c>
      <c r="L111" s="9">
        <v>11</v>
      </c>
      <c r="M111" s="9">
        <v>10</v>
      </c>
      <c r="N111" s="11">
        <f t="shared" si="24"/>
        <v>0.90909090909090906</v>
      </c>
      <c r="O111" s="256">
        <f t="shared" si="18"/>
        <v>-9.0909090909090939E-2</v>
      </c>
      <c r="P111" s="256">
        <f t="shared" si="19"/>
        <v>-9.0909090909090939E-2</v>
      </c>
      <c r="Q111" s="175"/>
    </row>
    <row r="112" spans="1:17" ht="15.75" customHeight="1" x14ac:dyDescent="0.25">
      <c r="A112" s="116">
        <v>2105</v>
      </c>
      <c r="B112" s="8" t="s">
        <v>301</v>
      </c>
      <c r="C112" s="9" t="s">
        <v>61</v>
      </c>
      <c r="D112" s="117" t="s">
        <v>157</v>
      </c>
      <c r="E112" s="10" t="s">
        <v>235</v>
      </c>
      <c r="F112" s="9">
        <v>11</v>
      </c>
      <c r="G112" s="9">
        <v>11</v>
      </c>
      <c r="H112" s="11">
        <f t="shared" si="28"/>
        <v>1</v>
      </c>
      <c r="I112" s="9">
        <v>8</v>
      </c>
      <c r="J112" s="9">
        <v>8</v>
      </c>
      <c r="K112" s="11">
        <f t="shared" si="27"/>
        <v>1</v>
      </c>
      <c r="L112" s="9">
        <v>13</v>
      </c>
      <c r="M112" s="9">
        <v>11</v>
      </c>
      <c r="N112" s="11">
        <f t="shared" si="24"/>
        <v>0.84615384615384615</v>
      </c>
      <c r="O112" s="256">
        <f t="shared" si="18"/>
        <v>-0.15384615384615385</v>
      </c>
      <c r="P112" s="256">
        <f t="shared" si="19"/>
        <v>-0.15384615384615385</v>
      </c>
      <c r="Q112" s="175"/>
    </row>
    <row r="113" spans="1:17" ht="15.75" customHeight="1" x14ac:dyDescent="0.25">
      <c r="A113" s="116">
        <v>2229</v>
      </c>
      <c r="B113" s="8" t="s">
        <v>301</v>
      </c>
      <c r="C113" s="9" t="s">
        <v>61</v>
      </c>
      <c r="D113" s="117" t="s">
        <v>158</v>
      </c>
      <c r="E113" s="10" t="s">
        <v>299</v>
      </c>
      <c r="F113" s="9">
        <v>0</v>
      </c>
      <c r="G113" s="9">
        <v>0</v>
      </c>
      <c r="H113" s="11" t="s">
        <v>543</v>
      </c>
      <c r="I113" s="9">
        <v>6</v>
      </c>
      <c r="J113" s="9">
        <v>6</v>
      </c>
      <c r="K113" s="11">
        <f t="shared" si="27"/>
        <v>1</v>
      </c>
      <c r="L113" s="9">
        <v>26</v>
      </c>
      <c r="M113" s="9">
        <v>20</v>
      </c>
      <c r="N113" s="11">
        <f t="shared" si="24"/>
        <v>0.76923076923076927</v>
      </c>
      <c r="O113" s="256">
        <f t="shared" si="18"/>
        <v>-0.23076923076923073</v>
      </c>
      <c r="P113" s="256" t="str">
        <f t="shared" si="19"/>
        <v>-</v>
      </c>
      <c r="Q113" s="161"/>
    </row>
    <row r="114" spans="1:17" ht="15.75" customHeight="1" x14ac:dyDescent="0.25">
      <c r="A114" s="116">
        <v>2056</v>
      </c>
      <c r="B114" s="8" t="s">
        <v>301</v>
      </c>
      <c r="C114" s="9" t="s">
        <v>61</v>
      </c>
      <c r="D114" s="117" t="s">
        <v>159</v>
      </c>
      <c r="E114" s="10" t="s">
        <v>300</v>
      </c>
      <c r="F114" s="9">
        <v>9</v>
      </c>
      <c r="G114" s="9">
        <v>9</v>
      </c>
      <c r="H114" s="11">
        <f t="shared" ref="H114:H121" si="29">IF(F114=0,"",G114/F114)</f>
        <v>1</v>
      </c>
      <c r="I114" s="9">
        <v>6</v>
      </c>
      <c r="J114" s="9">
        <v>6</v>
      </c>
      <c r="K114" s="11">
        <f t="shared" si="27"/>
        <v>1</v>
      </c>
      <c r="L114" s="9">
        <v>11</v>
      </c>
      <c r="M114" s="9">
        <v>9</v>
      </c>
      <c r="N114" s="11">
        <f t="shared" si="24"/>
        <v>0.81818181818181823</v>
      </c>
      <c r="O114" s="256">
        <f t="shared" si="18"/>
        <v>-0.18181818181818177</v>
      </c>
      <c r="P114" s="256">
        <f t="shared" si="19"/>
        <v>-0.18181818181818177</v>
      </c>
      <c r="Q114" s="175"/>
    </row>
    <row r="115" spans="1:17" ht="15.75" customHeight="1" x14ac:dyDescent="0.25">
      <c r="A115" s="195">
        <v>2062</v>
      </c>
      <c r="B115" s="8" t="s">
        <v>301</v>
      </c>
      <c r="C115" s="9" t="s">
        <v>61</v>
      </c>
      <c r="D115" s="117" t="s">
        <v>302</v>
      </c>
      <c r="E115" s="10" t="s">
        <v>299</v>
      </c>
      <c r="F115" s="9">
        <v>27</v>
      </c>
      <c r="G115" s="9">
        <v>23</v>
      </c>
      <c r="H115" s="11">
        <f t="shared" si="29"/>
        <v>0.85185185185185186</v>
      </c>
      <c r="I115" s="9">
        <v>19</v>
      </c>
      <c r="J115" s="9">
        <v>17</v>
      </c>
      <c r="K115" s="11">
        <f t="shared" si="27"/>
        <v>0.89473684210526316</v>
      </c>
      <c r="L115" s="9">
        <v>0</v>
      </c>
      <c r="M115" s="9">
        <v>0</v>
      </c>
      <c r="N115" s="11" t="s">
        <v>543</v>
      </c>
      <c r="O115" s="11" t="s">
        <v>543</v>
      </c>
      <c r="P115" s="11" t="s">
        <v>543</v>
      </c>
      <c r="Q115" s="161"/>
    </row>
    <row r="116" spans="1:17" ht="15.75" customHeight="1" x14ac:dyDescent="0.25">
      <c r="A116" s="116">
        <v>2075</v>
      </c>
      <c r="B116" s="8" t="s">
        <v>160</v>
      </c>
      <c r="C116" s="9" t="s">
        <v>55</v>
      </c>
      <c r="D116" s="117" t="s">
        <v>161</v>
      </c>
      <c r="E116" s="10" t="s">
        <v>303</v>
      </c>
      <c r="F116" s="9">
        <v>19</v>
      </c>
      <c r="G116" s="9">
        <v>19</v>
      </c>
      <c r="H116" s="11">
        <f t="shared" si="29"/>
        <v>1</v>
      </c>
      <c r="I116" s="9">
        <v>19</v>
      </c>
      <c r="J116" s="9">
        <v>17</v>
      </c>
      <c r="K116" s="11">
        <f t="shared" si="27"/>
        <v>0.89473684210526316</v>
      </c>
      <c r="L116" s="9">
        <v>21</v>
      </c>
      <c r="M116" s="9">
        <v>18</v>
      </c>
      <c r="N116" s="11">
        <f t="shared" si="24"/>
        <v>0.8571428571428571</v>
      </c>
      <c r="O116" s="256">
        <f t="shared" si="18"/>
        <v>-3.7593984962406068E-2</v>
      </c>
      <c r="P116" s="256">
        <f t="shared" si="19"/>
        <v>-0.1428571428571429</v>
      </c>
      <c r="Q116" s="175"/>
    </row>
    <row r="117" spans="1:17" ht="15.75" customHeight="1" x14ac:dyDescent="0.25">
      <c r="A117" s="116">
        <v>2076</v>
      </c>
      <c r="B117" s="8" t="s">
        <v>160</v>
      </c>
      <c r="C117" s="9" t="s">
        <v>55</v>
      </c>
      <c r="D117" s="117" t="s">
        <v>98</v>
      </c>
      <c r="E117" s="10" t="s">
        <v>304</v>
      </c>
      <c r="F117" s="9">
        <v>20</v>
      </c>
      <c r="G117" s="9">
        <v>20</v>
      </c>
      <c r="H117" s="11">
        <f t="shared" si="29"/>
        <v>1</v>
      </c>
      <c r="I117" s="9">
        <v>21</v>
      </c>
      <c r="J117" s="9">
        <v>20</v>
      </c>
      <c r="K117" s="11">
        <f t="shared" si="27"/>
        <v>0.95238095238095233</v>
      </c>
      <c r="L117" s="9">
        <v>22</v>
      </c>
      <c r="M117" s="9">
        <v>20</v>
      </c>
      <c r="N117" s="11">
        <f t="shared" si="24"/>
        <v>0.90909090909090906</v>
      </c>
      <c r="O117" s="256">
        <f t="shared" si="18"/>
        <v>-4.3290043290043267E-2</v>
      </c>
      <c r="P117" s="256">
        <f t="shared" si="19"/>
        <v>-9.0909090909090939E-2</v>
      </c>
      <c r="Q117" s="175"/>
    </row>
    <row r="118" spans="1:17" ht="15.75" customHeight="1" x14ac:dyDescent="0.25">
      <c r="A118" s="116">
        <v>2108</v>
      </c>
      <c r="B118" s="8" t="s">
        <v>160</v>
      </c>
      <c r="C118" s="9" t="s">
        <v>55</v>
      </c>
      <c r="D118" s="117" t="s">
        <v>162</v>
      </c>
      <c r="E118" s="10" t="s">
        <v>305</v>
      </c>
      <c r="F118" s="9">
        <v>33</v>
      </c>
      <c r="G118" s="9">
        <v>32</v>
      </c>
      <c r="H118" s="11">
        <f t="shared" si="29"/>
        <v>0.96969696969696972</v>
      </c>
      <c r="I118" s="9">
        <v>40</v>
      </c>
      <c r="J118" s="9">
        <v>39</v>
      </c>
      <c r="K118" s="11">
        <f t="shared" si="27"/>
        <v>0.97499999999999998</v>
      </c>
      <c r="L118" s="9">
        <v>36</v>
      </c>
      <c r="M118" s="9">
        <v>35</v>
      </c>
      <c r="N118" s="11">
        <f t="shared" si="24"/>
        <v>0.97222222222222221</v>
      </c>
      <c r="O118" s="256">
        <f t="shared" si="18"/>
        <v>-2.7777777777777679E-3</v>
      </c>
      <c r="P118" s="256">
        <f t="shared" si="19"/>
        <v>2.525252525252486E-3</v>
      </c>
      <c r="Q118" s="175"/>
    </row>
    <row r="119" spans="1:17" ht="15.75" customHeight="1" x14ac:dyDescent="0.25">
      <c r="A119" s="116">
        <v>2196</v>
      </c>
      <c r="B119" s="8" t="s">
        <v>160</v>
      </c>
      <c r="C119" s="9" t="s">
        <v>61</v>
      </c>
      <c r="D119" s="117" t="s">
        <v>163</v>
      </c>
      <c r="E119" s="10" t="s">
        <v>235</v>
      </c>
      <c r="F119" s="9">
        <v>13</v>
      </c>
      <c r="G119" s="9">
        <v>13</v>
      </c>
      <c r="H119" s="11">
        <f t="shared" si="29"/>
        <v>1</v>
      </c>
      <c r="I119" s="9">
        <v>12</v>
      </c>
      <c r="J119" s="9">
        <v>12</v>
      </c>
      <c r="K119" s="11">
        <f t="shared" si="27"/>
        <v>1</v>
      </c>
      <c r="L119" s="9">
        <v>13</v>
      </c>
      <c r="M119" s="9">
        <v>11</v>
      </c>
      <c r="N119" s="11">
        <f t="shared" si="24"/>
        <v>0.84615384615384615</v>
      </c>
      <c r="O119" s="256">
        <f t="shared" si="18"/>
        <v>-0.15384615384615385</v>
      </c>
      <c r="P119" s="256">
        <f t="shared" si="19"/>
        <v>-0.15384615384615385</v>
      </c>
      <c r="Q119" s="175"/>
    </row>
    <row r="120" spans="1:17" ht="15.75" customHeight="1" x14ac:dyDescent="0.25">
      <c r="A120" s="116">
        <v>2195</v>
      </c>
      <c r="B120" s="8" t="s">
        <v>160</v>
      </c>
      <c r="C120" s="9" t="s">
        <v>61</v>
      </c>
      <c r="D120" s="117" t="s">
        <v>164</v>
      </c>
      <c r="E120" s="10" t="s">
        <v>235</v>
      </c>
      <c r="F120" s="9">
        <v>17</v>
      </c>
      <c r="G120" s="9">
        <v>17</v>
      </c>
      <c r="H120" s="11">
        <f t="shared" si="29"/>
        <v>1</v>
      </c>
      <c r="I120" s="9">
        <v>17</v>
      </c>
      <c r="J120" s="9">
        <v>17</v>
      </c>
      <c r="K120" s="11">
        <f t="shared" si="27"/>
        <v>1</v>
      </c>
      <c r="L120" s="9">
        <v>19</v>
      </c>
      <c r="M120" s="9">
        <v>18</v>
      </c>
      <c r="N120" s="11">
        <f t="shared" si="24"/>
        <v>0.94736842105263153</v>
      </c>
      <c r="O120" s="256">
        <f t="shared" si="18"/>
        <v>-5.2631578947368474E-2</v>
      </c>
      <c r="P120" s="256">
        <f t="shared" si="19"/>
        <v>-5.2631578947368474E-2</v>
      </c>
      <c r="Q120" s="161"/>
    </row>
    <row r="121" spans="1:17" ht="15.75" customHeight="1" x14ac:dyDescent="0.25">
      <c r="A121" s="116">
        <v>2012</v>
      </c>
      <c r="B121" s="8" t="s">
        <v>160</v>
      </c>
      <c r="C121" s="9" t="s">
        <v>61</v>
      </c>
      <c r="D121" s="117" t="s">
        <v>478</v>
      </c>
      <c r="E121" s="10" t="s">
        <v>306</v>
      </c>
      <c r="F121" s="9">
        <v>12</v>
      </c>
      <c r="G121" s="9">
        <v>11</v>
      </c>
      <c r="H121" s="11">
        <f t="shared" si="29"/>
        <v>0.91666666666666663</v>
      </c>
      <c r="I121" s="9">
        <v>12</v>
      </c>
      <c r="J121" s="9">
        <v>12</v>
      </c>
      <c r="K121" s="11">
        <f t="shared" si="27"/>
        <v>1</v>
      </c>
      <c r="L121" s="9">
        <v>14</v>
      </c>
      <c r="M121" s="9">
        <v>11</v>
      </c>
      <c r="N121" s="11">
        <f t="shared" si="24"/>
        <v>0.7857142857142857</v>
      </c>
      <c r="O121" s="256">
        <f t="shared" si="18"/>
        <v>-0.2142857142857143</v>
      </c>
      <c r="P121" s="256">
        <f t="shared" si="19"/>
        <v>-0.13095238095238093</v>
      </c>
      <c r="Q121" s="161"/>
    </row>
    <row r="122" spans="1:17" ht="15.75" customHeight="1" x14ac:dyDescent="0.25">
      <c r="A122" s="198">
        <v>2245</v>
      </c>
      <c r="B122" s="190" t="s">
        <v>160</v>
      </c>
      <c r="C122" s="177" t="s">
        <v>61</v>
      </c>
      <c r="D122" s="190" t="s">
        <v>166</v>
      </c>
      <c r="E122" s="144" t="s">
        <v>307</v>
      </c>
      <c r="F122" s="9">
        <v>0</v>
      </c>
      <c r="G122" s="9">
        <v>0</v>
      </c>
      <c r="H122" s="11" t="s">
        <v>543</v>
      </c>
      <c r="I122" s="9">
        <v>0</v>
      </c>
      <c r="J122" s="9">
        <v>0</v>
      </c>
      <c r="K122" s="11" t="s">
        <v>543</v>
      </c>
      <c r="L122" s="9">
        <v>7</v>
      </c>
      <c r="M122" s="9">
        <v>6</v>
      </c>
      <c r="N122" s="11">
        <f t="shared" si="24"/>
        <v>0.8571428571428571</v>
      </c>
      <c r="O122" s="256" t="str">
        <f t="shared" si="18"/>
        <v>-</v>
      </c>
      <c r="P122" s="256" t="str">
        <f t="shared" si="19"/>
        <v>-</v>
      </c>
      <c r="Q122" s="161" t="s">
        <v>220</v>
      </c>
    </row>
    <row r="123" spans="1:17" ht="15.75" customHeight="1" x14ac:dyDescent="0.25">
      <c r="A123" s="116">
        <v>2013</v>
      </c>
      <c r="B123" s="8" t="s">
        <v>160</v>
      </c>
      <c r="C123" s="9" t="s">
        <v>64</v>
      </c>
      <c r="D123" s="117" t="s">
        <v>167</v>
      </c>
      <c r="E123" s="10" t="s">
        <v>308</v>
      </c>
      <c r="F123" s="9">
        <v>33</v>
      </c>
      <c r="G123" s="9">
        <v>33</v>
      </c>
      <c r="H123" s="11">
        <f t="shared" ref="H123:H126" si="30">IF(F123=0,"",G123/F123)</f>
        <v>1</v>
      </c>
      <c r="I123" s="9">
        <v>35</v>
      </c>
      <c r="J123" s="9">
        <v>33</v>
      </c>
      <c r="K123" s="11">
        <f t="shared" ref="K123:K158" si="31">J123/I123</f>
        <v>0.94285714285714284</v>
      </c>
      <c r="L123" s="9">
        <v>36</v>
      </c>
      <c r="M123" s="9">
        <v>33</v>
      </c>
      <c r="N123" s="11">
        <f t="shared" si="24"/>
        <v>0.91666666666666663</v>
      </c>
      <c r="O123" s="256">
        <f t="shared" si="18"/>
        <v>-2.6190476190476208E-2</v>
      </c>
      <c r="P123" s="256">
        <f t="shared" si="19"/>
        <v>-8.333333333333337E-2</v>
      </c>
      <c r="Q123" s="161"/>
    </row>
    <row r="124" spans="1:17" ht="15.75" customHeight="1" x14ac:dyDescent="0.25">
      <c r="A124" s="116">
        <v>2018</v>
      </c>
      <c r="B124" s="8" t="s">
        <v>160</v>
      </c>
      <c r="C124" s="9" t="s">
        <v>64</v>
      </c>
      <c r="D124" s="117" t="s">
        <v>168</v>
      </c>
      <c r="E124" s="10" t="s">
        <v>308</v>
      </c>
      <c r="F124" s="9">
        <v>31</v>
      </c>
      <c r="G124" s="9">
        <v>31</v>
      </c>
      <c r="H124" s="11">
        <f t="shared" si="30"/>
        <v>1</v>
      </c>
      <c r="I124" s="9">
        <v>31</v>
      </c>
      <c r="J124" s="9">
        <v>29</v>
      </c>
      <c r="K124" s="11">
        <f t="shared" si="31"/>
        <v>0.93548387096774188</v>
      </c>
      <c r="L124" s="9">
        <v>34</v>
      </c>
      <c r="M124" s="9">
        <v>30</v>
      </c>
      <c r="N124" s="11">
        <f t="shared" si="24"/>
        <v>0.88235294117647056</v>
      </c>
      <c r="O124" s="256">
        <f t="shared" si="18"/>
        <v>-5.313092979127132E-2</v>
      </c>
      <c r="P124" s="256">
        <f t="shared" si="19"/>
        <v>-0.11764705882352944</v>
      </c>
      <c r="Q124" s="161"/>
    </row>
    <row r="125" spans="1:17" ht="15.75" customHeight="1" x14ac:dyDescent="0.25">
      <c r="A125" s="116">
        <v>2077</v>
      </c>
      <c r="B125" s="8" t="s">
        <v>169</v>
      </c>
      <c r="C125" s="9" t="s">
        <v>55</v>
      </c>
      <c r="D125" s="117" t="s">
        <v>170</v>
      </c>
      <c r="E125" s="10" t="s">
        <v>309</v>
      </c>
      <c r="F125" s="9">
        <v>21</v>
      </c>
      <c r="G125" s="9">
        <v>21</v>
      </c>
      <c r="H125" s="11">
        <f t="shared" si="30"/>
        <v>1</v>
      </c>
      <c r="I125" s="9">
        <v>22</v>
      </c>
      <c r="J125" s="9">
        <v>22</v>
      </c>
      <c r="K125" s="11">
        <f t="shared" si="31"/>
        <v>1</v>
      </c>
      <c r="L125" s="9">
        <v>20</v>
      </c>
      <c r="M125" s="9">
        <v>20</v>
      </c>
      <c r="N125" s="11">
        <f t="shared" si="24"/>
        <v>1</v>
      </c>
      <c r="O125" s="256">
        <f t="shared" si="18"/>
        <v>0</v>
      </c>
      <c r="P125" s="256">
        <f t="shared" si="19"/>
        <v>0</v>
      </c>
      <c r="Q125" s="161"/>
    </row>
    <row r="126" spans="1:17" ht="15.75" customHeight="1" x14ac:dyDescent="0.25">
      <c r="A126" s="116">
        <v>2081</v>
      </c>
      <c r="B126" s="8" t="s">
        <v>169</v>
      </c>
      <c r="C126" s="9" t="s">
        <v>55</v>
      </c>
      <c r="D126" s="117" t="s">
        <v>172</v>
      </c>
      <c r="E126" s="10" t="s">
        <v>310</v>
      </c>
      <c r="F126" s="9">
        <v>27</v>
      </c>
      <c r="G126" s="9">
        <v>26</v>
      </c>
      <c r="H126" s="11">
        <f t="shared" si="30"/>
        <v>0.96296296296296291</v>
      </c>
      <c r="I126" s="9">
        <v>26</v>
      </c>
      <c r="J126" s="9">
        <v>26</v>
      </c>
      <c r="K126" s="11">
        <f t="shared" si="31"/>
        <v>1</v>
      </c>
      <c r="L126" s="9">
        <v>27</v>
      </c>
      <c r="M126" s="9">
        <v>22</v>
      </c>
      <c r="N126" s="11">
        <f t="shared" si="24"/>
        <v>0.81481481481481477</v>
      </c>
      <c r="O126" s="256">
        <f t="shared" si="18"/>
        <v>-0.18518518518518523</v>
      </c>
      <c r="P126" s="256">
        <f t="shared" si="19"/>
        <v>-0.14814814814814814</v>
      </c>
      <c r="Q126" s="161"/>
    </row>
    <row r="127" spans="1:17" ht="15.75" customHeight="1" x14ac:dyDescent="0.25">
      <c r="A127" s="116">
        <v>2225</v>
      </c>
      <c r="B127" s="8" t="s">
        <v>169</v>
      </c>
      <c r="C127" s="9" t="s">
        <v>55</v>
      </c>
      <c r="D127" s="117" t="s">
        <v>484</v>
      </c>
      <c r="E127" s="10" t="s">
        <v>309</v>
      </c>
      <c r="F127" s="9">
        <v>0</v>
      </c>
      <c r="G127" s="9">
        <v>0</v>
      </c>
      <c r="H127" s="11" t="s">
        <v>543</v>
      </c>
      <c r="I127" s="9">
        <v>6</v>
      </c>
      <c r="J127" s="9">
        <v>6</v>
      </c>
      <c r="K127" s="11">
        <f t="shared" si="31"/>
        <v>1</v>
      </c>
      <c r="L127" s="9">
        <v>13</v>
      </c>
      <c r="M127" s="9">
        <v>13</v>
      </c>
      <c r="N127" s="11">
        <f t="shared" si="24"/>
        <v>1</v>
      </c>
      <c r="O127" s="256">
        <f t="shared" si="18"/>
        <v>0</v>
      </c>
      <c r="P127" s="256" t="str">
        <f t="shared" si="19"/>
        <v>-</v>
      </c>
      <c r="Q127" s="161" t="s">
        <v>221</v>
      </c>
    </row>
    <row r="128" spans="1:17" ht="15.75" customHeight="1" x14ac:dyDescent="0.25">
      <c r="A128" s="116">
        <v>2112</v>
      </c>
      <c r="B128" s="8" t="s">
        <v>169</v>
      </c>
      <c r="C128" s="9" t="s">
        <v>55</v>
      </c>
      <c r="D128" s="117" t="s">
        <v>173</v>
      </c>
      <c r="E128" s="10" t="s">
        <v>311</v>
      </c>
      <c r="F128" s="9">
        <v>25</v>
      </c>
      <c r="G128" s="9">
        <v>23</v>
      </c>
      <c r="H128" s="11">
        <f t="shared" ref="H128:H134" si="32">IF(F128=0,"",G128/F128)</f>
        <v>0.92</v>
      </c>
      <c r="I128" s="9">
        <v>23</v>
      </c>
      <c r="J128" s="9">
        <v>21</v>
      </c>
      <c r="K128" s="11">
        <f t="shared" si="31"/>
        <v>0.91304347826086951</v>
      </c>
      <c r="L128" s="9">
        <v>23</v>
      </c>
      <c r="M128" s="9">
        <v>21</v>
      </c>
      <c r="N128" s="11">
        <f t="shared" si="24"/>
        <v>0.91304347826086951</v>
      </c>
      <c r="O128" s="256">
        <f t="shared" si="18"/>
        <v>0</v>
      </c>
      <c r="P128" s="256">
        <f t="shared" si="19"/>
        <v>-6.9565217391305278E-3</v>
      </c>
      <c r="Q128" s="161"/>
    </row>
    <row r="129" spans="1:17" ht="15.75" customHeight="1" x14ac:dyDescent="0.25">
      <c r="A129" s="116">
        <v>2204</v>
      </c>
      <c r="B129" s="8" t="s">
        <v>169</v>
      </c>
      <c r="C129" s="9" t="s">
        <v>55</v>
      </c>
      <c r="D129" s="117" t="s">
        <v>174</v>
      </c>
      <c r="E129" s="10" t="s">
        <v>311</v>
      </c>
      <c r="F129" s="9">
        <v>13</v>
      </c>
      <c r="G129" s="9">
        <v>13</v>
      </c>
      <c r="H129" s="11">
        <f t="shared" si="32"/>
        <v>1</v>
      </c>
      <c r="I129" s="9">
        <v>22</v>
      </c>
      <c r="J129" s="9">
        <v>18</v>
      </c>
      <c r="K129" s="11">
        <f t="shared" si="31"/>
        <v>0.81818181818181823</v>
      </c>
      <c r="L129" s="9">
        <v>28</v>
      </c>
      <c r="M129" s="9">
        <v>21</v>
      </c>
      <c r="N129" s="11">
        <f t="shared" si="24"/>
        <v>0.75</v>
      </c>
      <c r="O129" s="256">
        <f t="shared" si="18"/>
        <v>-6.8181818181818232E-2</v>
      </c>
      <c r="P129" s="256">
        <f t="shared" si="19"/>
        <v>-0.25</v>
      </c>
      <c r="Q129" s="161"/>
    </row>
    <row r="130" spans="1:17" ht="15.75" customHeight="1" x14ac:dyDescent="0.25">
      <c r="A130" s="116">
        <v>2131</v>
      </c>
      <c r="B130" s="8" t="s">
        <v>169</v>
      </c>
      <c r="C130" s="9" t="s">
        <v>55</v>
      </c>
      <c r="D130" s="117" t="s">
        <v>175</v>
      </c>
      <c r="E130" s="10" t="s">
        <v>312</v>
      </c>
      <c r="F130" s="9">
        <v>21</v>
      </c>
      <c r="G130" s="9">
        <v>21</v>
      </c>
      <c r="H130" s="11">
        <f t="shared" si="32"/>
        <v>1</v>
      </c>
      <c r="I130" s="9">
        <v>21</v>
      </c>
      <c r="J130" s="9">
        <v>20</v>
      </c>
      <c r="K130" s="11">
        <f t="shared" si="31"/>
        <v>0.95238095238095233</v>
      </c>
      <c r="L130" s="9">
        <v>24</v>
      </c>
      <c r="M130" s="9">
        <v>18</v>
      </c>
      <c r="N130" s="11">
        <f t="shared" si="24"/>
        <v>0.75</v>
      </c>
      <c r="O130" s="256">
        <f t="shared" si="18"/>
        <v>-0.20238095238095233</v>
      </c>
      <c r="P130" s="256">
        <f t="shared" si="19"/>
        <v>-0.25</v>
      </c>
      <c r="Q130" s="161"/>
    </row>
    <row r="131" spans="1:17" ht="15.75" customHeight="1" x14ac:dyDescent="0.25">
      <c r="A131" s="116">
        <v>2203</v>
      </c>
      <c r="B131" s="8" t="s">
        <v>169</v>
      </c>
      <c r="C131" s="9" t="s">
        <v>55</v>
      </c>
      <c r="D131" s="117" t="s">
        <v>489</v>
      </c>
      <c r="E131" s="10" t="s">
        <v>313</v>
      </c>
      <c r="F131" s="9">
        <v>7</v>
      </c>
      <c r="G131" s="9">
        <v>6</v>
      </c>
      <c r="H131" s="11">
        <f t="shared" si="32"/>
        <v>0.8571428571428571</v>
      </c>
      <c r="I131" s="9">
        <v>22</v>
      </c>
      <c r="J131" s="9">
        <v>21</v>
      </c>
      <c r="K131" s="11">
        <f t="shared" si="31"/>
        <v>0.95454545454545459</v>
      </c>
      <c r="L131" s="9">
        <v>27</v>
      </c>
      <c r="M131" s="9">
        <v>26</v>
      </c>
      <c r="N131" s="11">
        <f t="shared" si="24"/>
        <v>0.96296296296296291</v>
      </c>
      <c r="O131" s="256">
        <f t="shared" ref="O131:O169" si="33">IF(K131="-","-",IF(N131="-",0,(N131-K131)))</f>
        <v>8.4175084175083237E-3</v>
      </c>
      <c r="P131" s="256">
        <f t="shared" ref="P131:P169" si="34">IF(H131="-","-",IF(N131="-",0,(N131-H131)))</f>
        <v>0.10582010582010581</v>
      </c>
      <c r="Q131" s="161"/>
    </row>
    <row r="132" spans="1:17" ht="15.75" customHeight="1" x14ac:dyDescent="0.25">
      <c r="A132" s="116">
        <v>2063</v>
      </c>
      <c r="B132" s="8" t="s">
        <v>169</v>
      </c>
      <c r="C132" s="9" t="s">
        <v>61</v>
      </c>
      <c r="D132" s="117" t="s">
        <v>177</v>
      </c>
      <c r="E132" s="10" t="s">
        <v>314</v>
      </c>
      <c r="F132" s="9">
        <v>33</v>
      </c>
      <c r="G132" s="9">
        <v>31</v>
      </c>
      <c r="H132" s="11">
        <f t="shared" si="32"/>
        <v>0.93939393939393945</v>
      </c>
      <c r="I132" s="9">
        <v>34</v>
      </c>
      <c r="J132" s="9">
        <v>29</v>
      </c>
      <c r="K132" s="11">
        <f t="shared" si="31"/>
        <v>0.8529411764705882</v>
      </c>
      <c r="L132" s="9">
        <v>30</v>
      </c>
      <c r="M132" s="9">
        <v>27</v>
      </c>
      <c r="N132" s="11">
        <f t="shared" si="24"/>
        <v>0.9</v>
      </c>
      <c r="O132" s="256">
        <f t="shared" si="33"/>
        <v>4.705882352941182E-2</v>
      </c>
      <c r="P132" s="256">
        <f t="shared" si="34"/>
        <v>-3.9393939393939426E-2</v>
      </c>
      <c r="Q132" s="161"/>
    </row>
    <row r="133" spans="1:17" ht="15.75" customHeight="1" x14ac:dyDescent="0.25">
      <c r="A133" s="116">
        <v>2064</v>
      </c>
      <c r="B133" s="8" t="s">
        <v>169</v>
      </c>
      <c r="C133" s="9" t="s">
        <v>61</v>
      </c>
      <c r="D133" s="117" t="s">
        <v>178</v>
      </c>
      <c r="E133" s="10" t="s">
        <v>315</v>
      </c>
      <c r="F133" s="9">
        <v>28</v>
      </c>
      <c r="G133" s="9">
        <v>28</v>
      </c>
      <c r="H133" s="11">
        <f t="shared" si="32"/>
        <v>1</v>
      </c>
      <c r="I133" s="9">
        <v>28</v>
      </c>
      <c r="J133" s="9">
        <v>27</v>
      </c>
      <c r="K133" s="11">
        <f t="shared" si="31"/>
        <v>0.9642857142857143</v>
      </c>
      <c r="L133" s="9">
        <v>26</v>
      </c>
      <c r="M133" s="9">
        <v>26</v>
      </c>
      <c r="N133" s="11">
        <f t="shared" si="24"/>
        <v>1</v>
      </c>
      <c r="O133" s="256">
        <f t="shared" si="33"/>
        <v>3.5714285714285698E-2</v>
      </c>
      <c r="P133" s="256">
        <f t="shared" si="34"/>
        <v>0</v>
      </c>
      <c r="Q133" s="161"/>
    </row>
    <row r="134" spans="1:17" ht="15.75" customHeight="1" x14ac:dyDescent="0.25">
      <c r="A134" s="195">
        <v>2068</v>
      </c>
      <c r="B134" s="8" t="s">
        <v>169</v>
      </c>
      <c r="C134" s="9" t="s">
        <v>61</v>
      </c>
      <c r="D134" s="117" t="s">
        <v>316</v>
      </c>
      <c r="E134" s="10" t="s">
        <v>317</v>
      </c>
      <c r="F134" s="9">
        <v>16</v>
      </c>
      <c r="G134" s="9">
        <v>12</v>
      </c>
      <c r="H134" s="11">
        <f t="shared" si="32"/>
        <v>0.75</v>
      </c>
      <c r="I134" s="9">
        <v>7</v>
      </c>
      <c r="J134" s="9">
        <v>6</v>
      </c>
      <c r="K134" s="11">
        <f t="shared" si="31"/>
        <v>0.8571428571428571</v>
      </c>
      <c r="L134" s="9">
        <v>0</v>
      </c>
      <c r="M134" s="9">
        <v>0</v>
      </c>
      <c r="N134" s="11" t="s">
        <v>543</v>
      </c>
      <c r="O134" s="11" t="s">
        <v>543</v>
      </c>
      <c r="P134" s="11" t="s">
        <v>543</v>
      </c>
      <c r="Q134" s="161"/>
    </row>
    <row r="135" spans="1:17" ht="15.75" customHeight="1" x14ac:dyDescent="0.25">
      <c r="A135" s="116">
        <v>2235</v>
      </c>
      <c r="B135" s="8" t="s">
        <v>169</v>
      </c>
      <c r="C135" s="9" t="s">
        <v>61</v>
      </c>
      <c r="D135" s="117" t="s">
        <v>179</v>
      </c>
      <c r="E135" s="10" t="s">
        <v>317</v>
      </c>
      <c r="F135" s="9">
        <v>0</v>
      </c>
      <c r="G135" s="9">
        <v>0</v>
      </c>
      <c r="H135" s="11" t="s">
        <v>543</v>
      </c>
      <c r="I135" s="9">
        <v>9</v>
      </c>
      <c r="J135" s="9">
        <v>9</v>
      </c>
      <c r="K135" s="11">
        <f t="shared" si="31"/>
        <v>1</v>
      </c>
      <c r="L135" s="9">
        <v>16</v>
      </c>
      <c r="M135" s="9">
        <v>14</v>
      </c>
      <c r="N135" s="11">
        <f t="shared" si="24"/>
        <v>0.875</v>
      </c>
      <c r="O135" s="256">
        <f t="shared" si="33"/>
        <v>-0.125</v>
      </c>
      <c r="P135" s="256" t="str">
        <f t="shared" si="34"/>
        <v>-</v>
      </c>
      <c r="Q135" s="161"/>
    </row>
    <row r="136" spans="1:17" ht="15.75" customHeight="1" x14ac:dyDescent="0.25">
      <c r="A136" s="116">
        <v>2205</v>
      </c>
      <c r="B136" s="8" t="s">
        <v>169</v>
      </c>
      <c r="C136" s="9" t="s">
        <v>61</v>
      </c>
      <c r="D136" s="117" t="s">
        <v>180</v>
      </c>
      <c r="E136" s="10" t="s">
        <v>318</v>
      </c>
      <c r="F136" s="9">
        <v>14</v>
      </c>
      <c r="G136" s="9">
        <v>14</v>
      </c>
      <c r="H136" s="11">
        <f t="shared" ref="H136:H144" si="35">IF(F136=0,"",G136/F136)</f>
        <v>1</v>
      </c>
      <c r="I136" s="9">
        <v>13</v>
      </c>
      <c r="J136" s="9">
        <v>13</v>
      </c>
      <c r="K136" s="11">
        <f t="shared" si="31"/>
        <v>1</v>
      </c>
      <c r="L136" s="9">
        <v>15</v>
      </c>
      <c r="M136" s="9">
        <v>14</v>
      </c>
      <c r="N136" s="11">
        <f t="shared" si="24"/>
        <v>0.93333333333333335</v>
      </c>
      <c r="O136" s="256">
        <f t="shared" si="33"/>
        <v>-6.6666666666666652E-2</v>
      </c>
      <c r="P136" s="256">
        <f t="shared" si="34"/>
        <v>-6.6666666666666652E-2</v>
      </c>
      <c r="Q136" s="161"/>
    </row>
    <row r="137" spans="1:17" ht="15.75" customHeight="1" x14ac:dyDescent="0.25">
      <c r="A137" s="116">
        <v>2164</v>
      </c>
      <c r="B137" s="8" t="s">
        <v>181</v>
      </c>
      <c r="C137" s="9" t="s">
        <v>55</v>
      </c>
      <c r="D137" s="117" t="s">
        <v>496</v>
      </c>
      <c r="E137" s="10" t="s">
        <v>319</v>
      </c>
      <c r="F137" s="9">
        <v>14</v>
      </c>
      <c r="G137" s="9">
        <v>14</v>
      </c>
      <c r="H137" s="11">
        <f t="shared" si="35"/>
        <v>1</v>
      </c>
      <c r="I137" s="9">
        <v>15</v>
      </c>
      <c r="J137" s="9">
        <v>15</v>
      </c>
      <c r="K137" s="11">
        <f t="shared" si="31"/>
        <v>1</v>
      </c>
      <c r="L137" s="9">
        <v>19</v>
      </c>
      <c r="M137" s="9">
        <v>19</v>
      </c>
      <c r="N137" s="11">
        <f t="shared" si="24"/>
        <v>1</v>
      </c>
      <c r="O137" s="256">
        <f t="shared" si="33"/>
        <v>0</v>
      </c>
      <c r="P137" s="256">
        <f t="shared" si="34"/>
        <v>0</v>
      </c>
      <c r="Q137" s="175"/>
    </row>
    <row r="138" spans="1:17" ht="15.75" customHeight="1" x14ac:dyDescent="0.25">
      <c r="A138" s="116">
        <v>2128</v>
      </c>
      <c r="B138" s="8" t="s">
        <v>181</v>
      </c>
      <c r="C138" s="9" t="s">
        <v>55</v>
      </c>
      <c r="D138" s="117" t="s">
        <v>498</v>
      </c>
      <c r="E138" s="10" t="s">
        <v>320</v>
      </c>
      <c r="F138" s="9">
        <v>24</v>
      </c>
      <c r="G138" s="9">
        <v>23</v>
      </c>
      <c r="H138" s="11">
        <f t="shared" si="35"/>
        <v>0.95833333333333337</v>
      </c>
      <c r="I138" s="9">
        <v>31</v>
      </c>
      <c r="J138" s="9">
        <v>30</v>
      </c>
      <c r="K138" s="11">
        <f t="shared" si="31"/>
        <v>0.967741935483871</v>
      </c>
      <c r="L138" s="9">
        <v>32</v>
      </c>
      <c r="M138" s="9">
        <v>27</v>
      </c>
      <c r="N138" s="11">
        <f t="shared" si="24"/>
        <v>0.84375</v>
      </c>
      <c r="O138" s="256">
        <f t="shared" si="33"/>
        <v>-0.123991935483871</v>
      </c>
      <c r="P138" s="256">
        <f t="shared" si="34"/>
        <v>-0.11458333333333337</v>
      </c>
      <c r="Q138" s="175"/>
    </row>
    <row r="139" spans="1:17" ht="15.75" customHeight="1" x14ac:dyDescent="0.25">
      <c r="A139" s="116">
        <v>2139</v>
      </c>
      <c r="B139" s="8" t="s">
        <v>181</v>
      </c>
      <c r="C139" s="9" t="s">
        <v>61</v>
      </c>
      <c r="D139" s="117" t="s">
        <v>183</v>
      </c>
      <c r="E139" s="10" t="s">
        <v>321</v>
      </c>
      <c r="F139" s="9">
        <v>14</v>
      </c>
      <c r="G139" s="9">
        <v>14</v>
      </c>
      <c r="H139" s="11">
        <f t="shared" si="35"/>
        <v>1</v>
      </c>
      <c r="I139" s="9">
        <v>13</v>
      </c>
      <c r="J139" s="9">
        <v>10</v>
      </c>
      <c r="K139" s="11">
        <f t="shared" si="31"/>
        <v>0.76923076923076927</v>
      </c>
      <c r="L139" s="9">
        <v>20</v>
      </c>
      <c r="M139" s="9">
        <v>17</v>
      </c>
      <c r="N139" s="11">
        <f t="shared" si="24"/>
        <v>0.85</v>
      </c>
      <c r="O139" s="256">
        <f t="shared" si="33"/>
        <v>8.0769230769230704E-2</v>
      </c>
      <c r="P139" s="256">
        <f t="shared" si="34"/>
        <v>-0.15000000000000002</v>
      </c>
      <c r="Q139" s="175"/>
    </row>
    <row r="140" spans="1:17" ht="15.75" customHeight="1" x14ac:dyDescent="0.25">
      <c r="A140" s="116">
        <v>2040</v>
      </c>
      <c r="B140" s="8" t="s">
        <v>181</v>
      </c>
      <c r="C140" s="9" t="s">
        <v>61</v>
      </c>
      <c r="D140" s="117" t="s">
        <v>501</v>
      </c>
      <c r="E140" s="10" t="s">
        <v>322</v>
      </c>
      <c r="F140" s="9">
        <v>13</v>
      </c>
      <c r="G140" s="9">
        <v>11</v>
      </c>
      <c r="H140" s="11">
        <f t="shared" si="35"/>
        <v>0.84615384615384615</v>
      </c>
      <c r="I140" s="9">
        <v>14</v>
      </c>
      <c r="J140" s="9">
        <v>13</v>
      </c>
      <c r="K140" s="11">
        <f t="shared" si="31"/>
        <v>0.9285714285714286</v>
      </c>
      <c r="L140" s="9">
        <v>14</v>
      </c>
      <c r="M140" s="9">
        <v>14</v>
      </c>
      <c r="N140" s="11">
        <f t="shared" si="24"/>
        <v>1</v>
      </c>
      <c r="O140" s="256">
        <f t="shared" si="33"/>
        <v>7.1428571428571397E-2</v>
      </c>
      <c r="P140" s="256">
        <f t="shared" si="34"/>
        <v>0.15384615384615385</v>
      </c>
      <c r="Q140" s="175"/>
    </row>
    <row r="141" spans="1:17" ht="15.75" customHeight="1" x14ac:dyDescent="0.25">
      <c r="A141" s="116">
        <v>2163</v>
      </c>
      <c r="B141" s="8" t="s">
        <v>181</v>
      </c>
      <c r="C141" s="9" t="s">
        <v>61</v>
      </c>
      <c r="D141" s="117" t="s">
        <v>503</v>
      </c>
      <c r="E141" s="10" t="s">
        <v>323</v>
      </c>
      <c r="F141" s="9">
        <v>24</v>
      </c>
      <c r="G141" s="9">
        <v>24</v>
      </c>
      <c r="H141" s="11">
        <f t="shared" si="35"/>
        <v>1</v>
      </c>
      <c r="I141" s="9">
        <v>23</v>
      </c>
      <c r="J141" s="9">
        <v>23</v>
      </c>
      <c r="K141" s="11">
        <f t="shared" si="31"/>
        <v>1</v>
      </c>
      <c r="L141" s="9">
        <v>24</v>
      </c>
      <c r="M141" s="9">
        <v>23</v>
      </c>
      <c r="N141" s="11">
        <f t="shared" si="24"/>
        <v>0.95833333333333337</v>
      </c>
      <c r="O141" s="256">
        <f t="shared" si="33"/>
        <v>-4.166666666666663E-2</v>
      </c>
      <c r="P141" s="256">
        <f t="shared" si="34"/>
        <v>-4.166666666666663E-2</v>
      </c>
      <c r="Q141" s="175"/>
    </row>
    <row r="142" spans="1:17" ht="15.75" customHeight="1" x14ac:dyDescent="0.25">
      <c r="A142" s="116">
        <v>2082</v>
      </c>
      <c r="B142" s="8" t="s">
        <v>186</v>
      </c>
      <c r="C142" s="9" t="s">
        <v>55</v>
      </c>
      <c r="D142" s="117" t="s">
        <v>187</v>
      </c>
      <c r="E142" s="10" t="s">
        <v>324</v>
      </c>
      <c r="F142" s="9">
        <v>27</v>
      </c>
      <c r="G142" s="9">
        <v>26</v>
      </c>
      <c r="H142" s="11">
        <f t="shared" si="35"/>
        <v>0.96296296296296291</v>
      </c>
      <c r="I142" s="9">
        <v>19</v>
      </c>
      <c r="J142" s="9">
        <v>17</v>
      </c>
      <c r="K142" s="11">
        <f t="shared" si="31"/>
        <v>0.89473684210526316</v>
      </c>
      <c r="L142" s="9">
        <v>10</v>
      </c>
      <c r="M142" s="9">
        <v>10</v>
      </c>
      <c r="N142" s="11">
        <f t="shared" si="24"/>
        <v>1</v>
      </c>
      <c r="O142" s="256">
        <f t="shared" si="33"/>
        <v>0.10526315789473684</v>
      </c>
      <c r="P142" s="256">
        <f t="shared" si="34"/>
        <v>3.703703703703709E-2</v>
      </c>
      <c r="Q142" s="161" t="s">
        <v>219</v>
      </c>
    </row>
    <row r="143" spans="1:17" ht="15.75" customHeight="1" x14ac:dyDescent="0.25">
      <c r="A143" s="116">
        <v>2118</v>
      </c>
      <c r="B143" s="8" t="s">
        <v>186</v>
      </c>
      <c r="C143" s="9" t="s">
        <v>55</v>
      </c>
      <c r="D143" s="117" t="s">
        <v>188</v>
      </c>
      <c r="E143" s="10" t="s">
        <v>325</v>
      </c>
      <c r="F143" s="9">
        <v>32</v>
      </c>
      <c r="G143" s="9">
        <v>32</v>
      </c>
      <c r="H143" s="11">
        <f t="shared" si="35"/>
        <v>1</v>
      </c>
      <c r="I143" s="9">
        <v>26</v>
      </c>
      <c r="J143" s="9">
        <v>26</v>
      </c>
      <c r="K143" s="11">
        <f t="shared" si="31"/>
        <v>1</v>
      </c>
      <c r="L143" s="9">
        <v>35</v>
      </c>
      <c r="M143" s="9">
        <v>34</v>
      </c>
      <c r="N143" s="11">
        <f t="shared" si="24"/>
        <v>0.97142857142857142</v>
      </c>
      <c r="O143" s="256">
        <f t="shared" si="33"/>
        <v>-2.8571428571428581E-2</v>
      </c>
      <c r="P143" s="256">
        <f t="shared" si="34"/>
        <v>-2.8571428571428581E-2</v>
      </c>
      <c r="Q143" s="175"/>
    </row>
    <row r="144" spans="1:17" ht="15.75" customHeight="1" x14ac:dyDescent="0.25">
      <c r="A144" s="116">
        <v>2120</v>
      </c>
      <c r="B144" s="8" t="s">
        <v>186</v>
      </c>
      <c r="C144" s="9" t="s">
        <v>55</v>
      </c>
      <c r="D144" s="117" t="s">
        <v>189</v>
      </c>
      <c r="E144" s="10" t="s">
        <v>324</v>
      </c>
      <c r="F144" s="9">
        <v>26</v>
      </c>
      <c r="G144" s="9">
        <v>26</v>
      </c>
      <c r="H144" s="11">
        <f t="shared" si="35"/>
        <v>1</v>
      </c>
      <c r="I144" s="9">
        <v>27</v>
      </c>
      <c r="J144" s="9">
        <v>26</v>
      </c>
      <c r="K144" s="11">
        <f t="shared" si="31"/>
        <v>0.96296296296296291</v>
      </c>
      <c r="L144" s="9">
        <v>38</v>
      </c>
      <c r="M144" s="9">
        <v>37</v>
      </c>
      <c r="N144" s="11">
        <f t="shared" si="24"/>
        <v>0.97368421052631582</v>
      </c>
      <c r="O144" s="256">
        <f t="shared" si="33"/>
        <v>1.0721247563352909E-2</v>
      </c>
      <c r="P144" s="256">
        <f t="shared" si="34"/>
        <v>-2.6315789473684181E-2</v>
      </c>
      <c r="Q144" s="175"/>
    </row>
    <row r="145" spans="1:17" ht="15.75" customHeight="1" x14ac:dyDescent="0.25">
      <c r="A145" s="116">
        <v>2220</v>
      </c>
      <c r="B145" s="8" t="s">
        <v>186</v>
      </c>
      <c r="C145" s="9" t="s">
        <v>55</v>
      </c>
      <c r="D145" s="117" t="s">
        <v>190</v>
      </c>
      <c r="E145" s="10" t="s">
        <v>324</v>
      </c>
      <c r="F145" s="9">
        <v>0</v>
      </c>
      <c r="G145" s="9">
        <v>0</v>
      </c>
      <c r="H145" s="11" t="s">
        <v>543</v>
      </c>
      <c r="I145" s="9">
        <v>8</v>
      </c>
      <c r="J145" s="9">
        <v>8</v>
      </c>
      <c r="K145" s="11">
        <f t="shared" si="31"/>
        <v>1</v>
      </c>
      <c r="L145" s="9">
        <v>14</v>
      </c>
      <c r="M145" s="9">
        <v>14</v>
      </c>
      <c r="N145" s="11">
        <f t="shared" si="24"/>
        <v>1</v>
      </c>
      <c r="O145" s="256">
        <f t="shared" si="33"/>
        <v>0</v>
      </c>
      <c r="P145" s="256" t="str">
        <f t="shared" si="34"/>
        <v>-</v>
      </c>
      <c r="Q145" s="161" t="s">
        <v>221</v>
      </c>
    </row>
    <row r="146" spans="1:17" ht="15.75" customHeight="1" x14ac:dyDescent="0.25">
      <c r="A146" s="116">
        <v>2121</v>
      </c>
      <c r="B146" s="8" t="s">
        <v>186</v>
      </c>
      <c r="C146" s="9" t="s">
        <v>55</v>
      </c>
      <c r="D146" s="117" t="s">
        <v>191</v>
      </c>
      <c r="E146" s="10" t="s">
        <v>326</v>
      </c>
      <c r="F146" s="9">
        <v>46</v>
      </c>
      <c r="G146" s="9">
        <v>45</v>
      </c>
      <c r="H146" s="11">
        <f t="shared" ref="H146:H158" si="36">IF(F146=0,"",G146/F146)</f>
        <v>0.97826086956521741</v>
      </c>
      <c r="I146" s="9">
        <v>43</v>
      </c>
      <c r="J146" s="9">
        <v>40</v>
      </c>
      <c r="K146" s="11">
        <f t="shared" si="31"/>
        <v>0.93023255813953487</v>
      </c>
      <c r="L146" s="9">
        <v>43</v>
      </c>
      <c r="M146" s="9">
        <v>41</v>
      </c>
      <c r="N146" s="11">
        <f t="shared" si="24"/>
        <v>0.95348837209302328</v>
      </c>
      <c r="O146" s="256">
        <f t="shared" si="33"/>
        <v>2.3255813953488413E-2</v>
      </c>
      <c r="P146" s="256">
        <f t="shared" si="34"/>
        <v>-2.4772497472194122E-2</v>
      </c>
      <c r="Q146" s="175"/>
    </row>
    <row r="147" spans="1:17" ht="15.75" customHeight="1" x14ac:dyDescent="0.25">
      <c r="A147" s="116">
        <v>2050</v>
      </c>
      <c r="B147" s="8" t="s">
        <v>186</v>
      </c>
      <c r="C147" s="9" t="s">
        <v>61</v>
      </c>
      <c r="D147" s="117" t="s">
        <v>510</v>
      </c>
      <c r="E147" s="10" t="s">
        <v>327</v>
      </c>
      <c r="F147" s="9">
        <v>14</v>
      </c>
      <c r="G147" s="9">
        <v>14</v>
      </c>
      <c r="H147" s="11">
        <f t="shared" si="36"/>
        <v>1</v>
      </c>
      <c r="I147" s="9">
        <v>14</v>
      </c>
      <c r="J147" s="9">
        <v>14</v>
      </c>
      <c r="K147" s="11">
        <f t="shared" si="31"/>
        <v>1</v>
      </c>
      <c r="L147" s="9">
        <v>16</v>
      </c>
      <c r="M147" s="9">
        <v>14</v>
      </c>
      <c r="N147" s="11">
        <f t="shared" si="24"/>
        <v>0.875</v>
      </c>
      <c r="O147" s="256">
        <f t="shared" si="33"/>
        <v>-0.125</v>
      </c>
      <c r="P147" s="256">
        <f t="shared" si="34"/>
        <v>-0.125</v>
      </c>
      <c r="Q147" s="175"/>
    </row>
    <row r="148" spans="1:17" ht="15.75" customHeight="1" x14ac:dyDescent="0.25">
      <c r="A148" s="116">
        <v>2048</v>
      </c>
      <c r="B148" s="8" t="s">
        <v>186</v>
      </c>
      <c r="C148" s="9" t="s">
        <v>61</v>
      </c>
      <c r="D148" s="117" t="s">
        <v>192</v>
      </c>
      <c r="E148" s="10" t="s">
        <v>327</v>
      </c>
      <c r="F148" s="9">
        <v>9</v>
      </c>
      <c r="G148" s="9">
        <v>9</v>
      </c>
      <c r="H148" s="11">
        <f t="shared" si="36"/>
        <v>1</v>
      </c>
      <c r="I148" s="9">
        <v>7</v>
      </c>
      <c r="J148" s="9">
        <v>7</v>
      </c>
      <c r="K148" s="11">
        <f t="shared" si="31"/>
        <v>1</v>
      </c>
      <c r="L148" s="9">
        <v>8</v>
      </c>
      <c r="M148" s="9">
        <v>7</v>
      </c>
      <c r="N148" s="11">
        <f t="shared" si="24"/>
        <v>0.875</v>
      </c>
      <c r="O148" s="256">
        <f t="shared" si="33"/>
        <v>-0.125</v>
      </c>
      <c r="P148" s="256">
        <f t="shared" si="34"/>
        <v>-0.125</v>
      </c>
      <c r="Q148" s="175"/>
    </row>
    <row r="149" spans="1:17" ht="15.75" customHeight="1" x14ac:dyDescent="0.25">
      <c r="A149" s="116">
        <v>2149</v>
      </c>
      <c r="B149" s="8" t="s">
        <v>186</v>
      </c>
      <c r="C149" s="9" t="s">
        <v>61</v>
      </c>
      <c r="D149" s="117" t="s">
        <v>193</v>
      </c>
      <c r="E149" s="10" t="s">
        <v>327</v>
      </c>
      <c r="F149" s="9">
        <v>17</v>
      </c>
      <c r="G149" s="9">
        <v>17</v>
      </c>
      <c r="H149" s="11">
        <f t="shared" si="36"/>
        <v>1</v>
      </c>
      <c r="I149" s="9">
        <v>17</v>
      </c>
      <c r="J149" s="9">
        <v>17</v>
      </c>
      <c r="K149" s="11">
        <f t="shared" si="31"/>
        <v>1</v>
      </c>
      <c r="L149" s="9">
        <v>17</v>
      </c>
      <c r="M149" s="9">
        <v>16</v>
      </c>
      <c r="N149" s="11">
        <f t="shared" si="24"/>
        <v>0.94117647058823528</v>
      </c>
      <c r="O149" s="256">
        <f t="shared" si="33"/>
        <v>-5.8823529411764719E-2</v>
      </c>
      <c r="P149" s="256">
        <f t="shared" si="34"/>
        <v>-5.8823529411764719E-2</v>
      </c>
      <c r="Q149" s="175"/>
    </row>
    <row r="150" spans="1:17" ht="15.75" customHeight="1" x14ac:dyDescent="0.25">
      <c r="A150" s="116">
        <v>2144</v>
      </c>
      <c r="B150" s="8" t="s">
        <v>186</v>
      </c>
      <c r="C150" s="9" t="s">
        <v>61</v>
      </c>
      <c r="D150" s="117" t="s">
        <v>514</v>
      </c>
      <c r="E150" s="10" t="s">
        <v>328</v>
      </c>
      <c r="F150" s="9">
        <v>10</v>
      </c>
      <c r="G150" s="9">
        <v>8</v>
      </c>
      <c r="H150" s="11">
        <f t="shared" si="36"/>
        <v>0.8</v>
      </c>
      <c r="I150" s="9">
        <v>16</v>
      </c>
      <c r="J150" s="9">
        <v>12</v>
      </c>
      <c r="K150" s="11">
        <f t="shared" si="31"/>
        <v>0.75</v>
      </c>
      <c r="L150" s="9">
        <v>10</v>
      </c>
      <c r="M150" s="9">
        <v>8</v>
      </c>
      <c r="N150" s="11">
        <f t="shared" si="24"/>
        <v>0.8</v>
      </c>
      <c r="O150" s="256">
        <f t="shared" si="33"/>
        <v>5.0000000000000044E-2</v>
      </c>
      <c r="P150" s="256">
        <f t="shared" si="34"/>
        <v>0</v>
      </c>
      <c r="Q150" s="175"/>
    </row>
    <row r="151" spans="1:17" ht="15.75" customHeight="1" x14ac:dyDescent="0.25">
      <c r="A151" s="116">
        <v>2145</v>
      </c>
      <c r="B151" s="8" t="s">
        <v>186</v>
      </c>
      <c r="C151" s="9" t="s">
        <v>61</v>
      </c>
      <c r="D151" s="117" t="s">
        <v>514</v>
      </c>
      <c r="E151" s="10" t="s">
        <v>329</v>
      </c>
      <c r="F151" s="9">
        <v>9</v>
      </c>
      <c r="G151" s="9">
        <v>9</v>
      </c>
      <c r="H151" s="11">
        <f t="shared" si="36"/>
        <v>1</v>
      </c>
      <c r="I151" s="9">
        <v>17</v>
      </c>
      <c r="J151" s="9">
        <v>12</v>
      </c>
      <c r="K151" s="11">
        <f t="shared" si="31"/>
        <v>0.70588235294117652</v>
      </c>
      <c r="L151" s="9">
        <v>10</v>
      </c>
      <c r="M151" s="9">
        <v>10</v>
      </c>
      <c r="N151" s="11">
        <f t="shared" si="24"/>
        <v>1</v>
      </c>
      <c r="O151" s="256">
        <f t="shared" si="33"/>
        <v>0.29411764705882348</v>
      </c>
      <c r="P151" s="256">
        <f t="shared" si="34"/>
        <v>0</v>
      </c>
      <c r="Q151" s="175"/>
    </row>
    <row r="152" spans="1:17" ht="15.75" customHeight="1" x14ac:dyDescent="0.25">
      <c r="A152" s="116">
        <v>2054</v>
      </c>
      <c r="B152" s="8" t="s">
        <v>186</v>
      </c>
      <c r="C152" s="9" t="s">
        <v>61</v>
      </c>
      <c r="D152" s="117" t="s">
        <v>195</v>
      </c>
      <c r="E152" s="10" t="s">
        <v>330</v>
      </c>
      <c r="F152" s="9">
        <v>19</v>
      </c>
      <c r="G152" s="9">
        <v>16</v>
      </c>
      <c r="H152" s="11">
        <f t="shared" si="36"/>
        <v>0.84210526315789469</v>
      </c>
      <c r="I152" s="9">
        <v>15</v>
      </c>
      <c r="J152" s="9">
        <v>15</v>
      </c>
      <c r="K152" s="11">
        <f t="shared" si="31"/>
        <v>1</v>
      </c>
      <c r="L152" s="9">
        <v>10</v>
      </c>
      <c r="M152" s="9">
        <v>9</v>
      </c>
      <c r="N152" s="11">
        <f t="shared" si="24"/>
        <v>0.9</v>
      </c>
      <c r="O152" s="256">
        <f t="shared" si="33"/>
        <v>-9.9999999999999978E-2</v>
      </c>
      <c r="P152" s="256">
        <f t="shared" si="34"/>
        <v>5.7894736842105332E-2</v>
      </c>
      <c r="Q152" s="175"/>
    </row>
    <row r="153" spans="1:17" ht="15.75" customHeight="1" x14ac:dyDescent="0.25">
      <c r="A153" s="116">
        <v>2067</v>
      </c>
      <c r="B153" s="8" t="s">
        <v>186</v>
      </c>
      <c r="C153" s="9" t="s">
        <v>61</v>
      </c>
      <c r="D153" s="117" t="s">
        <v>197</v>
      </c>
      <c r="E153" s="10" t="s">
        <v>331</v>
      </c>
      <c r="F153" s="9">
        <v>23</v>
      </c>
      <c r="G153" s="9">
        <v>20</v>
      </c>
      <c r="H153" s="11">
        <f t="shared" si="36"/>
        <v>0.86956521739130432</v>
      </c>
      <c r="I153" s="9">
        <v>24</v>
      </c>
      <c r="J153" s="9">
        <v>19</v>
      </c>
      <c r="K153" s="11">
        <f t="shared" si="31"/>
        <v>0.79166666666666663</v>
      </c>
      <c r="L153" s="9">
        <v>28</v>
      </c>
      <c r="M153" s="9">
        <v>25</v>
      </c>
      <c r="N153" s="11">
        <f t="shared" si="24"/>
        <v>0.8928571428571429</v>
      </c>
      <c r="O153" s="256">
        <f t="shared" si="33"/>
        <v>0.10119047619047628</v>
      </c>
      <c r="P153" s="256">
        <f t="shared" si="34"/>
        <v>2.3291925465838581E-2</v>
      </c>
      <c r="Q153" s="161"/>
    </row>
    <row r="154" spans="1:17" ht="15.75" customHeight="1" x14ac:dyDescent="0.25">
      <c r="A154" s="116">
        <v>2183</v>
      </c>
      <c r="B154" s="8" t="s">
        <v>186</v>
      </c>
      <c r="C154" s="9" t="s">
        <v>64</v>
      </c>
      <c r="D154" s="117" t="s">
        <v>198</v>
      </c>
      <c r="E154" s="10" t="s">
        <v>332</v>
      </c>
      <c r="F154" s="9">
        <v>51</v>
      </c>
      <c r="G154" s="9">
        <v>50</v>
      </c>
      <c r="H154" s="11">
        <f t="shared" si="36"/>
        <v>0.98039215686274506</v>
      </c>
      <c r="I154" s="9">
        <v>56</v>
      </c>
      <c r="J154" s="9">
        <v>54</v>
      </c>
      <c r="K154" s="11">
        <f t="shared" si="31"/>
        <v>0.9642857142857143</v>
      </c>
      <c r="L154" s="9">
        <v>59</v>
      </c>
      <c r="M154" s="9">
        <v>55</v>
      </c>
      <c r="N154" s="11">
        <f t="shared" si="24"/>
        <v>0.93220338983050843</v>
      </c>
      <c r="O154" s="256">
        <f t="shared" si="33"/>
        <v>-3.2082324455205868E-2</v>
      </c>
      <c r="P154" s="256">
        <f t="shared" si="34"/>
        <v>-4.8188767032236623E-2</v>
      </c>
      <c r="Q154" s="161"/>
    </row>
    <row r="155" spans="1:17" ht="15.75" customHeight="1" x14ac:dyDescent="0.25">
      <c r="A155" s="116">
        <v>2199</v>
      </c>
      <c r="B155" s="8" t="s">
        <v>199</v>
      </c>
      <c r="C155" s="9" t="s">
        <v>55</v>
      </c>
      <c r="D155" s="117" t="s">
        <v>520</v>
      </c>
      <c r="E155" s="10" t="s">
        <v>333</v>
      </c>
      <c r="F155" s="9">
        <v>35</v>
      </c>
      <c r="G155" s="9">
        <v>34</v>
      </c>
      <c r="H155" s="11">
        <f t="shared" si="36"/>
        <v>0.97142857142857142</v>
      </c>
      <c r="I155" s="9">
        <v>37</v>
      </c>
      <c r="J155" s="9">
        <v>33</v>
      </c>
      <c r="K155" s="11">
        <f t="shared" si="31"/>
        <v>0.89189189189189189</v>
      </c>
      <c r="L155" s="9">
        <v>42</v>
      </c>
      <c r="M155" s="9">
        <v>34</v>
      </c>
      <c r="N155" s="11">
        <f t="shared" si="24"/>
        <v>0.80952380952380953</v>
      </c>
      <c r="O155" s="256">
        <f t="shared" si="33"/>
        <v>-8.2368082368082352E-2</v>
      </c>
      <c r="P155" s="256">
        <f t="shared" si="34"/>
        <v>-0.16190476190476188</v>
      </c>
      <c r="Q155" s="161"/>
    </row>
    <row r="156" spans="1:17" ht="15.75" customHeight="1" x14ac:dyDescent="0.25">
      <c r="A156" s="116">
        <v>2099</v>
      </c>
      <c r="B156" s="8" t="s">
        <v>199</v>
      </c>
      <c r="C156" s="9" t="s">
        <v>55</v>
      </c>
      <c r="D156" s="117" t="s">
        <v>201</v>
      </c>
      <c r="E156" s="10" t="s">
        <v>334</v>
      </c>
      <c r="F156" s="9">
        <v>28</v>
      </c>
      <c r="G156" s="9">
        <v>26</v>
      </c>
      <c r="H156" s="11">
        <f t="shared" si="36"/>
        <v>0.9285714285714286</v>
      </c>
      <c r="I156" s="9">
        <v>39</v>
      </c>
      <c r="J156" s="9">
        <v>36</v>
      </c>
      <c r="K156" s="11">
        <f t="shared" si="31"/>
        <v>0.92307692307692313</v>
      </c>
      <c r="L156" s="9">
        <v>36</v>
      </c>
      <c r="M156" s="9">
        <v>33</v>
      </c>
      <c r="N156" s="11">
        <f t="shared" si="24"/>
        <v>0.91666666666666663</v>
      </c>
      <c r="O156" s="256">
        <f t="shared" si="33"/>
        <v>-6.4102564102564985E-3</v>
      </c>
      <c r="P156" s="256">
        <f t="shared" si="34"/>
        <v>-1.1904761904761973E-2</v>
      </c>
      <c r="Q156" s="161"/>
    </row>
    <row r="157" spans="1:17" ht="15.75" customHeight="1" x14ac:dyDescent="0.25">
      <c r="A157" s="116">
        <v>2197</v>
      </c>
      <c r="B157" s="8" t="s">
        <v>199</v>
      </c>
      <c r="C157" s="9" t="s">
        <v>55</v>
      </c>
      <c r="D157" s="117" t="s">
        <v>202</v>
      </c>
      <c r="E157" s="10" t="s">
        <v>335</v>
      </c>
      <c r="F157" s="9">
        <v>69</v>
      </c>
      <c r="G157" s="9">
        <v>58</v>
      </c>
      <c r="H157" s="11">
        <f t="shared" si="36"/>
        <v>0.84057971014492749</v>
      </c>
      <c r="I157" s="9">
        <v>67</v>
      </c>
      <c r="J157" s="9">
        <v>59</v>
      </c>
      <c r="K157" s="11">
        <f t="shared" si="31"/>
        <v>0.88059701492537312</v>
      </c>
      <c r="L157" s="9">
        <v>52</v>
      </c>
      <c r="M157" s="9">
        <v>50</v>
      </c>
      <c r="N157" s="11">
        <f t="shared" si="24"/>
        <v>0.96153846153846156</v>
      </c>
      <c r="O157" s="256">
        <f t="shared" si="33"/>
        <v>8.0941446613088441E-2</v>
      </c>
      <c r="P157" s="256">
        <f t="shared" si="34"/>
        <v>0.12095875139353407</v>
      </c>
      <c r="Q157" s="161"/>
    </row>
    <row r="158" spans="1:17" ht="15.75" customHeight="1" x14ac:dyDescent="0.25">
      <c r="A158" s="116">
        <v>2198</v>
      </c>
      <c r="B158" s="8" t="s">
        <v>199</v>
      </c>
      <c r="C158" s="9" t="s">
        <v>55</v>
      </c>
      <c r="D158" s="117" t="s">
        <v>202</v>
      </c>
      <c r="E158" s="10" t="s">
        <v>336</v>
      </c>
      <c r="F158" s="9">
        <v>67</v>
      </c>
      <c r="G158" s="9">
        <v>53</v>
      </c>
      <c r="H158" s="11">
        <f t="shared" si="36"/>
        <v>0.79104477611940294</v>
      </c>
      <c r="I158" s="9">
        <v>67</v>
      </c>
      <c r="J158" s="9">
        <v>56</v>
      </c>
      <c r="K158" s="11">
        <f t="shared" si="31"/>
        <v>0.83582089552238803</v>
      </c>
      <c r="L158" s="9">
        <v>51</v>
      </c>
      <c r="M158" s="9">
        <v>49</v>
      </c>
      <c r="N158" s="11">
        <f t="shared" si="24"/>
        <v>0.96078431372549022</v>
      </c>
      <c r="O158" s="256">
        <f t="shared" si="33"/>
        <v>0.12496341820310219</v>
      </c>
      <c r="P158" s="256">
        <f t="shared" si="34"/>
        <v>0.16973953760608729</v>
      </c>
      <c r="Q158" s="161"/>
    </row>
    <row r="159" spans="1:17" ht="15.75" customHeight="1" x14ac:dyDescent="0.25">
      <c r="A159" s="198">
        <v>2239</v>
      </c>
      <c r="B159" s="190" t="s">
        <v>199</v>
      </c>
      <c r="C159" s="177" t="s">
        <v>55</v>
      </c>
      <c r="D159" s="190" t="s">
        <v>203</v>
      </c>
      <c r="E159" s="144" t="s">
        <v>335</v>
      </c>
      <c r="F159" s="9">
        <v>0</v>
      </c>
      <c r="G159" s="9">
        <v>0</v>
      </c>
      <c r="H159" s="11" t="s">
        <v>543</v>
      </c>
      <c r="I159" s="9">
        <v>0</v>
      </c>
      <c r="J159" s="9">
        <v>0</v>
      </c>
      <c r="K159" s="11" t="s">
        <v>543</v>
      </c>
      <c r="L159" s="9">
        <v>9</v>
      </c>
      <c r="M159" s="9">
        <v>7</v>
      </c>
      <c r="N159" s="11">
        <f t="shared" si="24"/>
        <v>0.77777777777777779</v>
      </c>
      <c r="O159" s="256" t="str">
        <f t="shared" si="33"/>
        <v>-</v>
      </c>
      <c r="P159" s="256" t="str">
        <f t="shared" si="34"/>
        <v>-</v>
      </c>
      <c r="Q159" s="161" t="s">
        <v>220</v>
      </c>
    </row>
    <row r="160" spans="1:17" ht="15.75" customHeight="1" x14ac:dyDescent="0.25">
      <c r="A160" s="198">
        <v>2240</v>
      </c>
      <c r="B160" s="190" t="s">
        <v>199</v>
      </c>
      <c r="C160" s="177" t="s">
        <v>55</v>
      </c>
      <c r="D160" s="190" t="s">
        <v>203</v>
      </c>
      <c r="E160" s="144" t="s">
        <v>336</v>
      </c>
      <c r="F160" s="9">
        <v>0</v>
      </c>
      <c r="G160" s="9">
        <v>0</v>
      </c>
      <c r="H160" s="11" t="s">
        <v>543</v>
      </c>
      <c r="I160" s="9">
        <v>0</v>
      </c>
      <c r="J160" s="9">
        <v>0</v>
      </c>
      <c r="K160" s="11" t="s">
        <v>543</v>
      </c>
      <c r="L160" s="9">
        <v>9</v>
      </c>
      <c r="M160" s="9">
        <v>7</v>
      </c>
      <c r="N160" s="11">
        <f t="shared" si="24"/>
        <v>0.77777777777777779</v>
      </c>
      <c r="O160" s="256" t="str">
        <f t="shared" si="33"/>
        <v>-</v>
      </c>
      <c r="P160" s="256" t="str">
        <f t="shared" si="34"/>
        <v>-</v>
      </c>
      <c r="Q160" s="161" t="s">
        <v>220</v>
      </c>
    </row>
    <row r="161" spans="1:29" ht="15.75" customHeight="1" x14ac:dyDescent="0.25">
      <c r="A161" s="116">
        <v>2184</v>
      </c>
      <c r="B161" s="8" t="s">
        <v>199</v>
      </c>
      <c r="C161" s="9" t="s">
        <v>55</v>
      </c>
      <c r="D161" s="117" t="s">
        <v>204</v>
      </c>
      <c r="E161" s="10" t="s">
        <v>337</v>
      </c>
      <c r="F161" s="9">
        <v>32</v>
      </c>
      <c r="G161" s="9">
        <v>29</v>
      </c>
      <c r="H161" s="11">
        <f t="shared" ref="H161:H168" si="37">IF(F161=0,"",G161/F161)</f>
        <v>0.90625</v>
      </c>
      <c r="I161" s="9">
        <v>34</v>
      </c>
      <c r="J161" s="9">
        <v>31</v>
      </c>
      <c r="K161" s="11">
        <f t="shared" ref="K161:K169" si="38">J161/I161</f>
        <v>0.91176470588235292</v>
      </c>
      <c r="L161" s="9">
        <v>44</v>
      </c>
      <c r="M161" s="9">
        <v>34</v>
      </c>
      <c r="N161" s="11">
        <f t="shared" ref="N161:N169" si="39">M161/L161</f>
        <v>0.77272727272727271</v>
      </c>
      <c r="O161" s="256">
        <f t="shared" si="33"/>
        <v>-0.13903743315508021</v>
      </c>
      <c r="P161" s="256">
        <f t="shared" si="34"/>
        <v>-0.13352272727272729</v>
      </c>
      <c r="Q161" s="161"/>
    </row>
    <row r="162" spans="1:29" ht="15.75" customHeight="1" x14ac:dyDescent="0.25">
      <c r="A162" s="116">
        <v>2206</v>
      </c>
      <c r="B162" s="8" t="s">
        <v>199</v>
      </c>
      <c r="C162" s="9" t="s">
        <v>61</v>
      </c>
      <c r="D162" s="117" t="s">
        <v>205</v>
      </c>
      <c r="E162" s="10" t="s">
        <v>338</v>
      </c>
      <c r="F162" s="9">
        <v>10</v>
      </c>
      <c r="G162" s="9">
        <v>10</v>
      </c>
      <c r="H162" s="11">
        <f t="shared" si="37"/>
        <v>1</v>
      </c>
      <c r="I162" s="9">
        <v>14</v>
      </c>
      <c r="J162" s="9">
        <v>13</v>
      </c>
      <c r="K162" s="11">
        <f t="shared" si="38"/>
        <v>0.9285714285714286</v>
      </c>
      <c r="L162" s="9">
        <v>16</v>
      </c>
      <c r="M162" s="9">
        <v>16</v>
      </c>
      <c r="N162" s="11">
        <f t="shared" si="39"/>
        <v>1</v>
      </c>
      <c r="O162" s="256">
        <f t="shared" si="33"/>
        <v>7.1428571428571397E-2</v>
      </c>
      <c r="P162" s="256">
        <f t="shared" si="34"/>
        <v>0</v>
      </c>
      <c r="Q162" s="161"/>
    </row>
    <row r="163" spans="1:29" ht="15.75" customHeight="1" x14ac:dyDescent="0.25">
      <c r="A163" s="116">
        <v>2213</v>
      </c>
      <c r="B163" s="8" t="s">
        <v>199</v>
      </c>
      <c r="C163" s="9" t="s">
        <v>61</v>
      </c>
      <c r="D163" s="117" t="s">
        <v>206</v>
      </c>
      <c r="E163" s="10" t="s">
        <v>339</v>
      </c>
      <c r="F163" s="9">
        <v>18</v>
      </c>
      <c r="G163" s="9">
        <v>14</v>
      </c>
      <c r="H163" s="11">
        <f t="shared" si="37"/>
        <v>0.77777777777777779</v>
      </c>
      <c r="I163" s="9">
        <v>32</v>
      </c>
      <c r="J163" s="9">
        <v>25</v>
      </c>
      <c r="K163" s="11">
        <f t="shared" si="38"/>
        <v>0.78125</v>
      </c>
      <c r="L163" s="9">
        <v>28</v>
      </c>
      <c r="M163" s="9">
        <v>25</v>
      </c>
      <c r="N163" s="11">
        <f t="shared" si="39"/>
        <v>0.8928571428571429</v>
      </c>
      <c r="O163" s="256">
        <f t="shared" si="33"/>
        <v>0.1116071428571429</v>
      </c>
      <c r="P163" s="256">
        <f t="shared" si="34"/>
        <v>0.11507936507936511</v>
      </c>
      <c r="Q163" s="161"/>
    </row>
    <row r="164" spans="1:29" ht="15.75" customHeight="1" x14ac:dyDescent="0.25">
      <c r="A164" s="116">
        <v>2214</v>
      </c>
      <c r="B164" s="8" t="s">
        <v>199</v>
      </c>
      <c r="C164" s="9" t="s">
        <v>61</v>
      </c>
      <c r="D164" s="117" t="s">
        <v>206</v>
      </c>
      <c r="E164" s="10" t="s">
        <v>340</v>
      </c>
      <c r="F164" s="9">
        <v>18</v>
      </c>
      <c r="G164" s="9">
        <v>15</v>
      </c>
      <c r="H164" s="11">
        <f t="shared" si="37"/>
        <v>0.83333333333333337</v>
      </c>
      <c r="I164" s="9">
        <v>33</v>
      </c>
      <c r="J164" s="9">
        <v>28</v>
      </c>
      <c r="K164" s="11">
        <f t="shared" si="38"/>
        <v>0.84848484848484851</v>
      </c>
      <c r="L164" s="9">
        <v>29</v>
      </c>
      <c r="M164" s="9">
        <v>23</v>
      </c>
      <c r="N164" s="11">
        <f t="shared" si="39"/>
        <v>0.7931034482758621</v>
      </c>
      <c r="O164" s="256">
        <f t="shared" si="33"/>
        <v>-5.5381400208986409E-2</v>
      </c>
      <c r="P164" s="256">
        <f t="shared" si="34"/>
        <v>-4.0229885057471271E-2</v>
      </c>
      <c r="Q164" s="161"/>
    </row>
    <row r="165" spans="1:29" ht="15.75" customHeight="1" x14ac:dyDescent="0.25">
      <c r="A165" s="116">
        <v>2039</v>
      </c>
      <c r="B165" s="8" t="s">
        <v>199</v>
      </c>
      <c r="C165" s="9" t="s">
        <v>61</v>
      </c>
      <c r="D165" s="117" t="s">
        <v>529</v>
      </c>
      <c r="E165" s="10" t="s">
        <v>341</v>
      </c>
      <c r="F165" s="9">
        <v>24</v>
      </c>
      <c r="G165" s="9">
        <v>24</v>
      </c>
      <c r="H165" s="11">
        <f t="shared" si="37"/>
        <v>1</v>
      </c>
      <c r="I165" s="9">
        <v>30</v>
      </c>
      <c r="J165" s="9">
        <v>28</v>
      </c>
      <c r="K165" s="11">
        <f t="shared" si="38"/>
        <v>0.93333333333333335</v>
      </c>
      <c r="L165" s="9">
        <v>30</v>
      </c>
      <c r="M165" s="9">
        <v>27</v>
      </c>
      <c r="N165" s="11">
        <f t="shared" si="39"/>
        <v>0.9</v>
      </c>
      <c r="O165" s="256">
        <f t="shared" si="33"/>
        <v>-3.3333333333333326E-2</v>
      </c>
      <c r="P165" s="256">
        <f t="shared" si="34"/>
        <v>-9.9999999999999978E-2</v>
      </c>
      <c r="Q165" s="161"/>
    </row>
    <row r="166" spans="1:29" ht="15.75" customHeight="1" x14ac:dyDescent="0.25">
      <c r="A166" s="116">
        <v>2191</v>
      </c>
      <c r="B166" s="8" t="s">
        <v>199</v>
      </c>
      <c r="C166" s="9" t="s">
        <v>61</v>
      </c>
      <c r="D166" s="117" t="s">
        <v>208</v>
      </c>
      <c r="E166" s="10" t="s">
        <v>342</v>
      </c>
      <c r="F166" s="9">
        <v>12</v>
      </c>
      <c r="G166" s="9">
        <v>11</v>
      </c>
      <c r="H166" s="11">
        <f t="shared" si="37"/>
        <v>0.91666666666666663</v>
      </c>
      <c r="I166" s="9">
        <v>17</v>
      </c>
      <c r="J166" s="9">
        <v>11</v>
      </c>
      <c r="K166" s="11">
        <f t="shared" si="38"/>
        <v>0.6470588235294118</v>
      </c>
      <c r="L166" s="9">
        <v>15</v>
      </c>
      <c r="M166" s="9">
        <v>12</v>
      </c>
      <c r="N166" s="11">
        <f t="shared" si="39"/>
        <v>0.8</v>
      </c>
      <c r="O166" s="256">
        <f t="shared" si="33"/>
        <v>0.15294117647058825</v>
      </c>
      <c r="P166" s="256">
        <f t="shared" si="34"/>
        <v>-0.11666666666666659</v>
      </c>
      <c r="Q166" s="161"/>
    </row>
    <row r="167" spans="1:29" ht="15.75" customHeight="1" x14ac:dyDescent="0.25">
      <c r="A167" s="118">
        <v>2192</v>
      </c>
      <c r="B167" s="119" t="s">
        <v>199</v>
      </c>
      <c r="C167" s="120" t="s">
        <v>61</v>
      </c>
      <c r="D167" s="121" t="s">
        <v>208</v>
      </c>
      <c r="E167" s="10" t="s">
        <v>343</v>
      </c>
      <c r="F167" s="9">
        <v>12</v>
      </c>
      <c r="G167" s="9">
        <v>9</v>
      </c>
      <c r="H167" s="11">
        <f t="shared" si="37"/>
        <v>0.75</v>
      </c>
      <c r="I167" s="9">
        <v>17</v>
      </c>
      <c r="J167" s="9">
        <v>9</v>
      </c>
      <c r="K167" s="11">
        <f t="shared" si="38"/>
        <v>0.52941176470588236</v>
      </c>
      <c r="L167" s="9">
        <v>15</v>
      </c>
      <c r="M167" s="9">
        <v>9</v>
      </c>
      <c r="N167" s="11">
        <f t="shared" si="39"/>
        <v>0.6</v>
      </c>
      <c r="O167" s="256">
        <f t="shared" si="33"/>
        <v>7.0588235294117618E-2</v>
      </c>
      <c r="P167" s="256">
        <f t="shared" si="34"/>
        <v>-0.15000000000000002</v>
      </c>
      <c r="Q167" s="161"/>
    </row>
    <row r="168" spans="1:29" ht="15.75" customHeight="1" x14ac:dyDescent="0.25">
      <c r="A168" s="146">
        <v>2207</v>
      </c>
      <c r="B168" s="258" t="s">
        <v>199</v>
      </c>
      <c r="C168" s="113" t="s">
        <v>61</v>
      </c>
      <c r="D168" s="124" t="s">
        <v>209</v>
      </c>
      <c r="E168" s="259" t="s">
        <v>344</v>
      </c>
      <c r="F168" s="9">
        <v>24</v>
      </c>
      <c r="G168" s="9">
        <v>23</v>
      </c>
      <c r="H168" s="11">
        <f t="shared" si="37"/>
        <v>0.95833333333333337</v>
      </c>
      <c r="I168" s="9">
        <v>26</v>
      </c>
      <c r="J168" s="9">
        <v>23</v>
      </c>
      <c r="K168" s="11">
        <f t="shared" si="38"/>
        <v>0.88461538461538458</v>
      </c>
      <c r="L168" s="9">
        <v>28</v>
      </c>
      <c r="M168" s="9">
        <v>23</v>
      </c>
      <c r="N168" s="11">
        <f t="shared" si="39"/>
        <v>0.8214285714285714</v>
      </c>
      <c r="O168" s="256">
        <f t="shared" si="33"/>
        <v>-6.3186813186813184E-2</v>
      </c>
      <c r="P168" s="256">
        <f t="shared" si="34"/>
        <v>-0.13690476190476197</v>
      </c>
      <c r="Q168" s="162"/>
    </row>
    <row r="169" spans="1:29" ht="15.75" customHeight="1" x14ac:dyDescent="0.25">
      <c r="A169" s="146">
        <v>2230</v>
      </c>
      <c r="B169" s="258" t="s">
        <v>199</v>
      </c>
      <c r="C169" s="113" t="s">
        <v>61</v>
      </c>
      <c r="D169" s="124" t="s">
        <v>345</v>
      </c>
      <c r="E169" s="259" t="s">
        <v>339</v>
      </c>
      <c r="F169" s="9">
        <v>0</v>
      </c>
      <c r="G169" s="9">
        <v>0</v>
      </c>
      <c r="H169" s="11" t="s">
        <v>543</v>
      </c>
      <c r="I169" s="9">
        <v>5</v>
      </c>
      <c r="J169" s="9">
        <v>0</v>
      </c>
      <c r="K169" s="11">
        <f t="shared" si="38"/>
        <v>0</v>
      </c>
      <c r="L169" s="9">
        <v>9</v>
      </c>
      <c r="M169" s="9">
        <v>0</v>
      </c>
      <c r="N169" s="11">
        <f t="shared" si="39"/>
        <v>0</v>
      </c>
      <c r="O169" s="256">
        <f t="shared" si="33"/>
        <v>0</v>
      </c>
      <c r="P169" s="256" t="str">
        <f t="shared" si="34"/>
        <v>-</v>
      </c>
      <c r="Q169" s="188"/>
    </row>
    <row r="170" spans="1:29" ht="15.75" customHeight="1" x14ac:dyDescent="0.25">
      <c r="A170" s="148"/>
      <c r="B170" s="302" t="s">
        <v>544</v>
      </c>
      <c r="C170" s="301"/>
      <c r="D170" s="301"/>
      <c r="E170" s="303"/>
      <c r="F170" s="30">
        <f>SUM(F2:F169)</f>
        <v>2763</v>
      </c>
      <c r="G170" s="30">
        <f>SUM(G2:G169)</f>
        <v>2619</v>
      </c>
      <c r="H170" s="32">
        <f t="shared" ref="H170" si="40">IF(F170=0,"",G170/F170)</f>
        <v>0.94788273615635177</v>
      </c>
      <c r="I170" s="30">
        <f>SUM(I2:I169)</f>
        <v>3039</v>
      </c>
      <c r="J170" s="31">
        <f>SUM(J2:J169)</f>
        <v>2782</v>
      </c>
      <c r="K170" s="32">
        <f t="shared" ref="K170" si="41">IF(I170=0,"",J170/I170)</f>
        <v>0.91543270812767352</v>
      </c>
      <c r="L170" s="30">
        <f>SUM(L2:L169)</f>
        <v>3221</v>
      </c>
      <c r="M170" s="30">
        <f>SUM(M2:M169)</f>
        <v>2855</v>
      </c>
      <c r="N170" s="32">
        <f t="shared" si="2"/>
        <v>0.88637069233157406</v>
      </c>
      <c r="O170" s="257">
        <f>IF(K170="-","",(N170-K170))</f>
        <v>-2.9062015796099461E-2</v>
      </c>
      <c r="P170" s="257">
        <f t="shared" ref="P170" si="42">IF(H170="-","-",(N170-H170))</f>
        <v>-6.1512043824777707E-2</v>
      </c>
      <c r="Q170" s="8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 spans="1:29" ht="15.75" customHeight="1" x14ac:dyDescent="0.25">
      <c r="A171" s="7"/>
      <c r="C171" s="7"/>
      <c r="E171" s="7"/>
      <c r="F171" s="7"/>
      <c r="G171" s="7"/>
      <c r="H171" s="7"/>
      <c r="I171" s="7"/>
      <c r="J171" s="7"/>
      <c r="K171" s="34"/>
      <c r="L171" s="35"/>
    </row>
    <row r="172" spans="1:29" ht="15.75" customHeight="1" x14ac:dyDescent="0.25">
      <c r="A172" s="196"/>
      <c r="B172" s="194" t="s">
        <v>545</v>
      </c>
      <c r="E172" s="7"/>
      <c r="F172" s="7"/>
      <c r="G172" s="7"/>
      <c r="H172" s="7"/>
    </row>
    <row r="173" spans="1:29" ht="15.75" customHeight="1" x14ac:dyDescent="0.25">
      <c r="E173" s="7"/>
      <c r="F173" s="7"/>
      <c r="G173" s="7"/>
      <c r="H173" s="7"/>
    </row>
    <row r="174" spans="1:29" ht="15.75" customHeight="1" x14ac:dyDescent="0.25">
      <c r="A174" s="170"/>
      <c r="B174" s="194" t="s">
        <v>546</v>
      </c>
      <c r="C174" s="111"/>
      <c r="D174" s="111"/>
      <c r="E174" s="7"/>
      <c r="F174" s="7"/>
      <c r="G174" s="7"/>
      <c r="H174" s="7"/>
    </row>
    <row r="175" spans="1:29" ht="15.75" customHeight="1" x14ac:dyDescent="0.25">
      <c r="B175" s="111"/>
      <c r="C175" s="111"/>
      <c r="D175" s="111"/>
      <c r="E175" s="7"/>
      <c r="F175" s="7"/>
      <c r="G175" s="7"/>
      <c r="H175" s="7"/>
    </row>
    <row r="176" spans="1:29" ht="15.75" customHeight="1" x14ac:dyDescent="0.25">
      <c r="B176" s="111"/>
      <c r="C176" s="111"/>
      <c r="D176" s="111"/>
      <c r="E176" s="7"/>
      <c r="F176" s="7"/>
      <c r="G176" s="7"/>
      <c r="H176" s="7"/>
    </row>
    <row r="177" spans="2:8" ht="15.75" customHeight="1" x14ac:dyDescent="0.25">
      <c r="B177" s="111"/>
      <c r="C177" s="111"/>
      <c r="D177" s="111"/>
      <c r="E177" s="7"/>
      <c r="F177" s="7"/>
      <c r="G177" s="7"/>
      <c r="H177" s="7"/>
    </row>
    <row r="178" spans="2:8" ht="15.75" customHeight="1" x14ac:dyDescent="0.25">
      <c r="B178" s="111"/>
      <c r="C178" s="111"/>
      <c r="D178" s="111"/>
      <c r="E178" s="7"/>
      <c r="F178" s="7"/>
      <c r="G178" s="7"/>
      <c r="H178" s="7"/>
    </row>
    <row r="179" spans="2:8" ht="15.75" customHeight="1" x14ac:dyDescent="0.25">
      <c r="B179" s="111"/>
      <c r="C179" s="111"/>
      <c r="D179" s="111"/>
      <c r="E179" s="7"/>
      <c r="F179" s="7"/>
      <c r="G179" s="7"/>
      <c r="H179" s="7"/>
    </row>
    <row r="180" spans="2:8" ht="15.75" customHeight="1" x14ac:dyDescent="0.25">
      <c r="B180" s="199"/>
      <c r="C180" s="111"/>
      <c r="D180" s="111"/>
      <c r="E180" s="7"/>
      <c r="F180" s="7"/>
      <c r="G180" s="7"/>
      <c r="H180" s="7"/>
    </row>
    <row r="181" spans="2:8" ht="15.75" customHeight="1" x14ac:dyDescent="0.25">
      <c r="E181" s="7"/>
      <c r="F181" s="7"/>
      <c r="G181" s="7"/>
      <c r="H181" s="7"/>
    </row>
    <row r="182" spans="2:8" ht="15.75" customHeight="1" x14ac:dyDescent="0.25">
      <c r="E182" s="7"/>
      <c r="F182" s="7"/>
      <c r="G182" s="7"/>
      <c r="H182" s="7"/>
    </row>
    <row r="183" spans="2:8" ht="15.75" customHeight="1" x14ac:dyDescent="0.25">
      <c r="E183" s="7"/>
      <c r="F183" s="7"/>
      <c r="G183" s="7"/>
      <c r="H183" s="7"/>
    </row>
    <row r="184" spans="2:8" ht="15.75" customHeight="1" x14ac:dyDescent="0.25">
      <c r="E184" s="7"/>
      <c r="F184" s="7"/>
      <c r="G184" s="7"/>
      <c r="H184" s="7"/>
    </row>
    <row r="185" spans="2:8" ht="15.75" customHeight="1" x14ac:dyDescent="0.25">
      <c r="E185" s="7"/>
      <c r="F185" s="7"/>
      <c r="G185" s="7"/>
      <c r="H185" s="7"/>
    </row>
    <row r="186" spans="2:8" ht="15.75" customHeight="1" x14ac:dyDescent="0.25">
      <c r="E186" s="7"/>
      <c r="F186" s="7"/>
      <c r="G186" s="7"/>
      <c r="H186" s="7"/>
    </row>
    <row r="187" spans="2:8" ht="15.75" customHeight="1" x14ac:dyDescent="0.25">
      <c r="E187" s="7"/>
      <c r="F187" s="7"/>
      <c r="G187" s="7"/>
      <c r="H187" s="7"/>
    </row>
    <row r="188" spans="2:8" ht="15.75" customHeight="1" x14ac:dyDescent="0.25">
      <c r="E188" s="7"/>
      <c r="F188" s="7"/>
      <c r="G188" s="7"/>
      <c r="H188" s="7"/>
    </row>
    <row r="189" spans="2:8" ht="15.75" customHeight="1" x14ac:dyDescent="0.25">
      <c r="E189" s="7"/>
      <c r="F189" s="7"/>
      <c r="G189" s="7"/>
      <c r="H189" s="7"/>
    </row>
    <row r="190" spans="2:8" ht="15.75" customHeight="1" x14ac:dyDescent="0.25">
      <c r="E190" s="7"/>
      <c r="F190" s="7"/>
      <c r="G190" s="7"/>
      <c r="H190" s="7"/>
    </row>
    <row r="191" spans="2:8" ht="15.75" customHeight="1" x14ac:dyDescent="0.25">
      <c r="E191" s="7"/>
      <c r="F191" s="7"/>
      <c r="G191" s="7"/>
      <c r="H191" s="7"/>
    </row>
    <row r="192" spans="2:8" ht="15.75" customHeight="1" x14ac:dyDescent="0.25">
      <c r="E192" s="7"/>
      <c r="F192" s="7"/>
      <c r="G192" s="7"/>
      <c r="H192" s="7"/>
    </row>
    <row r="193" spans="5:8" ht="15.75" customHeight="1" x14ac:dyDescent="0.25">
      <c r="E193" s="7"/>
      <c r="F193" s="7"/>
      <c r="G193" s="7"/>
      <c r="H193" s="7"/>
    </row>
    <row r="194" spans="5:8" ht="15.75" customHeight="1" x14ac:dyDescent="0.25">
      <c r="E194" s="7"/>
      <c r="F194" s="7"/>
      <c r="G194" s="7"/>
      <c r="H194" s="7"/>
    </row>
    <row r="195" spans="5:8" ht="15.75" customHeight="1" x14ac:dyDescent="0.25">
      <c r="E195" s="7"/>
      <c r="F195" s="7"/>
      <c r="G195" s="7"/>
      <c r="H195" s="7"/>
    </row>
    <row r="196" spans="5:8" ht="15.75" customHeight="1" x14ac:dyDescent="0.25">
      <c r="E196" s="7"/>
      <c r="F196" s="7"/>
      <c r="G196" s="7"/>
      <c r="H196" s="7"/>
    </row>
    <row r="197" spans="5:8" ht="15.75" customHeight="1" x14ac:dyDescent="0.25">
      <c r="E197" s="7"/>
      <c r="F197" s="7"/>
      <c r="G197" s="7"/>
      <c r="H197" s="7"/>
    </row>
    <row r="198" spans="5:8" ht="15.75" customHeight="1" x14ac:dyDescent="0.25">
      <c r="E198" s="7"/>
      <c r="F198" s="7"/>
      <c r="G198" s="7"/>
      <c r="H198" s="7"/>
    </row>
    <row r="199" spans="5:8" ht="15.75" customHeight="1" x14ac:dyDescent="0.25">
      <c r="E199" s="7"/>
      <c r="F199" s="7"/>
      <c r="G199" s="7"/>
      <c r="H199" s="7"/>
    </row>
    <row r="200" spans="5:8" ht="15.75" customHeight="1" x14ac:dyDescent="0.25">
      <c r="E200" s="7"/>
      <c r="F200" s="7"/>
      <c r="G200" s="7"/>
      <c r="H200" s="7"/>
    </row>
    <row r="201" spans="5:8" ht="15.75" customHeight="1" x14ac:dyDescent="0.25">
      <c r="E201" s="7"/>
      <c r="F201" s="7"/>
      <c r="G201" s="7"/>
      <c r="H201" s="7"/>
    </row>
    <row r="202" spans="5:8" ht="15.75" customHeight="1" x14ac:dyDescent="0.25">
      <c r="E202" s="7"/>
      <c r="F202" s="7"/>
      <c r="G202" s="7"/>
      <c r="H202" s="7"/>
    </row>
    <row r="203" spans="5:8" ht="15.75" customHeight="1" x14ac:dyDescent="0.25">
      <c r="E203" s="7"/>
      <c r="F203" s="7"/>
      <c r="G203" s="7"/>
      <c r="H203" s="7"/>
    </row>
    <row r="204" spans="5:8" ht="15.75" customHeight="1" x14ac:dyDescent="0.25">
      <c r="E204" s="7"/>
      <c r="F204" s="7"/>
      <c r="G204" s="7"/>
      <c r="H204" s="7"/>
    </row>
    <row r="205" spans="5:8" ht="15.75" customHeight="1" x14ac:dyDescent="0.25">
      <c r="E205" s="7"/>
      <c r="F205" s="7"/>
      <c r="G205" s="7"/>
      <c r="H205" s="7"/>
    </row>
    <row r="206" spans="5:8" ht="15.75" customHeight="1" x14ac:dyDescent="0.25">
      <c r="E206" s="7"/>
      <c r="F206" s="7"/>
      <c r="G206" s="7"/>
      <c r="H206" s="7"/>
    </row>
    <row r="207" spans="5:8" ht="15.75" customHeight="1" x14ac:dyDescent="0.25">
      <c r="E207" s="7"/>
      <c r="F207" s="7"/>
      <c r="G207" s="7"/>
      <c r="H207" s="7"/>
    </row>
    <row r="208" spans="5:8" ht="15.75" customHeight="1" x14ac:dyDescent="0.25">
      <c r="E208" s="7"/>
      <c r="F208" s="7"/>
      <c r="G208" s="7"/>
      <c r="H208" s="7"/>
    </row>
    <row r="209" spans="5:8" ht="15.75" customHeight="1" x14ac:dyDescent="0.25">
      <c r="E209" s="7"/>
      <c r="F209" s="7"/>
      <c r="G209" s="7"/>
      <c r="H209" s="7"/>
    </row>
    <row r="210" spans="5:8" ht="15.75" customHeight="1" x14ac:dyDescent="0.25">
      <c r="E210" s="7"/>
      <c r="F210" s="7"/>
      <c r="G210" s="7"/>
      <c r="H210" s="7"/>
    </row>
    <row r="211" spans="5:8" ht="15.75" customHeight="1" x14ac:dyDescent="0.25">
      <c r="E211" s="7"/>
      <c r="F211" s="7"/>
      <c r="G211" s="7"/>
      <c r="H211" s="7"/>
    </row>
    <row r="212" spans="5:8" ht="15.75" customHeight="1" x14ac:dyDescent="0.25">
      <c r="E212" s="7"/>
      <c r="F212" s="7"/>
      <c r="G212" s="7"/>
      <c r="H212" s="7"/>
    </row>
    <row r="213" spans="5:8" ht="15.75" customHeight="1" x14ac:dyDescent="0.25">
      <c r="E213" s="7"/>
      <c r="F213" s="7"/>
      <c r="G213" s="7"/>
      <c r="H213" s="7"/>
    </row>
    <row r="214" spans="5:8" ht="15.75" customHeight="1" x14ac:dyDescent="0.25">
      <c r="E214" s="7"/>
      <c r="F214" s="7"/>
      <c r="G214" s="7"/>
      <c r="H214" s="7"/>
    </row>
    <row r="215" spans="5:8" ht="15.75" customHeight="1" x14ac:dyDescent="0.25">
      <c r="E215" s="7"/>
      <c r="F215" s="7"/>
      <c r="G215" s="7"/>
      <c r="H215" s="7"/>
    </row>
    <row r="216" spans="5:8" ht="15.75" customHeight="1" x14ac:dyDescent="0.25">
      <c r="E216" s="7"/>
      <c r="F216" s="7"/>
      <c r="G216" s="7"/>
      <c r="H216" s="7"/>
    </row>
    <row r="217" spans="5:8" ht="15.75" customHeight="1" x14ac:dyDescent="0.25">
      <c r="E217" s="7"/>
      <c r="F217" s="7"/>
      <c r="G217" s="7"/>
      <c r="H217" s="7"/>
    </row>
    <row r="218" spans="5:8" ht="15.75" customHeight="1" x14ac:dyDescent="0.25">
      <c r="E218" s="7"/>
      <c r="F218" s="7"/>
      <c r="G218" s="7"/>
      <c r="H218" s="7"/>
    </row>
    <row r="219" spans="5:8" ht="15.75" customHeight="1" x14ac:dyDescent="0.25">
      <c r="E219" s="7"/>
      <c r="F219" s="7"/>
      <c r="G219" s="7"/>
      <c r="H219" s="7"/>
    </row>
    <row r="220" spans="5:8" ht="15.75" customHeight="1" x14ac:dyDescent="0.25">
      <c r="E220" s="7"/>
      <c r="F220" s="7"/>
      <c r="G220" s="7"/>
      <c r="H220" s="7"/>
    </row>
    <row r="221" spans="5:8" ht="15.75" customHeight="1" x14ac:dyDescent="0.25">
      <c r="E221" s="7"/>
      <c r="F221" s="7"/>
      <c r="G221" s="7"/>
      <c r="H221" s="7"/>
    </row>
    <row r="222" spans="5:8" ht="15.75" customHeight="1" x14ac:dyDescent="0.25">
      <c r="E222" s="7"/>
      <c r="F222" s="7"/>
      <c r="G222" s="7"/>
      <c r="H222" s="7"/>
    </row>
    <row r="223" spans="5:8" ht="15.75" customHeight="1" x14ac:dyDescent="0.25">
      <c r="E223" s="7"/>
      <c r="F223" s="7"/>
      <c r="G223" s="7"/>
      <c r="H223" s="7"/>
    </row>
    <row r="224" spans="5:8" ht="15.75" customHeight="1" x14ac:dyDescent="0.25">
      <c r="E224" s="7"/>
      <c r="F224" s="7"/>
      <c r="G224" s="7"/>
      <c r="H224" s="7"/>
    </row>
    <row r="225" spans="5:8" ht="15.75" customHeight="1" x14ac:dyDescent="0.25">
      <c r="E225" s="7"/>
      <c r="F225" s="7"/>
      <c r="G225" s="7"/>
      <c r="H225" s="7"/>
    </row>
    <row r="226" spans="5:8" ht="15.75" customHeight="1" x14ac:dyDescent="0.25">
      <c r="E226" s="7"/>
      <c r="F226" s="7"/>
      <c r="G226" s="7"/>
      <c r="H226" s="7"/>
    </row>
    <row r="227" spans="5:8" ht="15.75" customHeight="1" x14ac:dyDescent="0.25">
      <c r="E227" s="7"/>
      <c r="F227" s="7"/>
      <c r="G227" s="7"/>
      <c r="H227" s="7"/>
    </row>
    <row r="228" spans="5:8" ht="15.75" customHeight="1" x14ac:dyDescent="0.25">
      <c r="E228" s="7"/>
      <c r="F228" s="7"/>
      <c r="G228" s="7"/>
      <c r="H228" s="7"/>
    </row>
    <row r="229" spans="5:8" ht="15.75" customHeight="1" x14ac:dyDescent="0.25">
      <c r="E229" s="7"/>
      <c r="F229" s="7"/>
      <c r="G229" s="7"/>
      <c r="H229" s="7"/>
    </row>
    <row r="230" spans="5:8" ht="15.75" customHeight="1" x14ac:dyDescent="0.25">
      <c r="E230" s="7"/>
      <c r="F230" s="7"/>
      <c r="G230" s="7"/>
      <c r="H230" s="7"/>
    </row>
    <row r="231" spans="5:8" ht="15.75" customHeight="1" x14ac:dyDescent="0.25">
      <c r="E231" s="7"/>
      <c r="F231" s="7"/>
      <c r="G231" s="7"/>
      <c r="H231" s="7"/>
    </row>
    <row r="232" spans="5:8" ht="15.75" customHeight="1" x14ac:dyDescent="0.25">
      <c r="E232" s="7"/>
      <c r="F232" s="7"/>
      <c r="G232" s="7"/>
      <c r="H232" s="7"/>
    </row>
    <row r="233" spans="5:8" ht="15.75" customHeight="1" x14ac:dyDescent="0.25">
      <c r="E233" s="7"/>
      <c r="F233" s="7"/>
      <c r="G233" s="7"/>
      <c r="H233" s="7"/>
    </row>
    <row r="234" spans="5:8" ht="15.75" customHeight="1" x14ac:dyDescent="0.25">
      <c r="E234" s="7"/>
      <c r="F234" s="7"/>
      <c r="G234" s="7"/>
      <c r="H234" s="7"/>
    </row>
    <row r="235" spans="5:8" ht="15.75" customHeight="1" x14ac:dyDescent="0.25">
      <c r="E235" s="7"/>
      <c r="F235" s="7"/>
      <c r="G235" s="7"/>
      <c r="H235" s="7"/>
    </row>
    <row r="236" spans="5:8" ht="15.75" customHeight="1" x14ac:dyDescent="0.25">
      <c r="E236" s="7"/>
      <c r="F236" s="7"/>
      <c r="G236" s="7"/>
      <c r="H236" s="7"/>
    </row>
    <row r="237" spans="5:8" ht="15.75" customHeight="1" x14ac:dyDescent="0.25">
      <c r="E237" s="7"/>
      <c r="F237" s="7"/>
      <c r="G237" s="7"/>
      <c r="H237" s="7"/>
    </row>
    <row r="238" spans="5:8" ht="15.75" customHeight="1" x14ac:dyDescent="0.25">
      <c r="E238" s="7"/>
      <c r="F238" s="7"/>
      <c r="G238" s="7"/>
      <c r="H238" s="7"/>
    </row>
    <row r="239" spans="5:8" ht="15.75" customHeight="1" x14ac:dyDescent="0.25">
      <c r="E239" s="7"/>
      <c r="F239" s="7"/>
      <c r="G239" s="7"/>
      <c r="H239" s="7"/>
    </row>
    <row r="240" spans="5:8" ht="15.75" customHeight="1" x14ac:dyDescent="0.25">
      <c r="E240" s="7"/>
      <c r="F240" s="7"/>
      <c r="G240" s="7"/>
      <c r="H240" s="7"/>
    </row>
    <row r="241" spans="5:8" ht="15.75" customHeight="1" x14ac:dyDescent="0.25">
      <c r="E241" s="7"/>
      <c r="F241" s="7"/>
      <c r="G241" s="7"/>
      <c r="H241" s="7"/>
    </row>
    <row r="242" spans="5:8" ht="15.75" customHeight="1" x14ac:dyDescent="0.25">
      <c r="E242" s="7"/>
      <c r="F242" s="7"/>
      <c r="G242" s="7"/>
      <c r="H242" s="7"/>
    </row>
    <row r="243" spans="5:8" ht="15.75" customHeight="1" x14ac:dyDescent="0.25">
      <c r="E243" s="7"/>
      <c r="F243" s="7"/>
      <c r="G243" s="7"/>
      <c r="H243" s="7"/>
    </row>
    <row r="244" spans="5:8" ht="15.75" customHeight="1" x14ac:dyDescent="0.25">
      <c r="E244" s="7"/>
      <c r="F244" s="7"/>
      <c r="G244" s="7"/>
      <c r="H244" s="7"/>
    </row>
    <row r="245" spans="5:8" ht="15.75" customHeight="1" x14ac:dyDescent="0.25">
      <c r="E245" s="7"/>
      <c r="F245" s="7"/>
      <c r="G245" s="7"/>
      <c r="H245" s="7"/>
    </row>
    <row r="246" spans="5:8" ht="15.75" customHeight="1" x14ac:dyDescent="0.25">
      <c r="E246" s="7"/>
      <c r="F246" s="7"/>
      <c r="G246" s="7"/>
      <c r="H246" s="7"/>
    </row>
    <row r="247" spans="5:8" ht="15.75" customHeight="1" x14ac:dyDescent="0.25">
      <c r="E247" s="7"/>
      <c r="F247" s="7"/>
      <c r="G247" s="7"/>
      <c r="H247" s="7"/>
    </row>
    <row r="248" spans="5:8" ht="15.75" customHeight="1" x14ac:dyDescent="0.25">
      <c r="E248" s="7"/>
      <c r="F248" s="7"/>
      <c r="G248" s="7"/>
      <c r="H248" s="7"/>
    </row>
    <row r="249" spans="5:8" ht="15.75" customHeight="1" x14ac:dyDescent="0.25">
      <c r="E249" s="7"/>
      <c r="F249" s="7"/>
      <c r="G249" s="7"/>
      <c r="H249" s="7"/>
    </row>
    <row r="250" spans="5:8" ht="15.75" customHeight="1" x14ac:dyDescent="0.25">
      <c r="E250" s="7"/>
      <c r="F250" s="7"/>
      <c r="G250" s="7"/>
      <c r="H250" s="7"/>
    </row>
    <row r="251" spans="5:8" ht="15.75" customHeight="1" x14ac:dyDescent="0.25">
      <c r="E251" s="7"/>
      <c r="F251" s="7"/>
      <c r="G251" s="7"/>
      <c r="H251" s="7"/>
    </row>
    <row r="252" spans="5:8" ht="15.75" customHeight="1" x14ac:dyDescent="0.25">
      <c r="E252" s="7"/>
      <c r="F252" s="7"/>
      <c r="G252" s="7"/>
      <c r="H252" s="7"/>
    </row>
    <row r="253" spans="5:8" ht="15.75" customHeight="1" x14ac:dyDescent="0.25">
      <c r="E253" s="7"/>
      <c r="F253" s="7"/>
      <c r="G253" s="7"/>
      <c r="H253" s="7"/>
    </row>
    <row r="254" spans="5:8" ht="15.75" customHeight="1" x14ac:dyDescent="0.25">
      <c r="E254" s="7"/>
      <c r="F254" s="7"/>
      <c r="G254" s="7"/>
      <c r="H254" s="7"/>
    </row>
    <row r="255" spans="5:8" ht="15.75" customHeight="1" x14ac:dyDescent="0.25">
      <c r="E255" s="7"/>
      <c r="F255" s="7"/>
      <c r="G255" s="7"/>
      <c r="H255" s="7"/>
    </row>
    <row r="256" spans="5:8" ht="15.75" customHeight="1" x14ac:dyDescent="0.25">
      <c r="E256" s="7"/>
      <c r="F256" s="7"/>
      <c r="G256" s="7"/>
      <c r="H256" s="7"/>
    </row>
    <row r="257" spans="5:8" ht="15.75" customHeight="1" x14ac:dyDescent="0.25">
      <c r="E257" s="7"/>
      <c r="F257" s="7"/>
      <c r="G257" s="7"/>
      <c r="H257" s="7"/>
    </row>
    <row r="258" spans="5:8" ht="15.75" customHeight="1" x14ac:dyDescent="0.25">
      <c r="E258" s="7"/>
      <c r="F258" s="7"/>
      <c r="G258" s="7"/>
      <c r="H258" s="7"/>
    </row>
    <row r="259" spans="5:8" ht="15.75" customHeight="1" x14ac:dyDescent="0.25">
      <c r="E259" s="7"/>
      <c r="F259" s="7"/>
      <c r="G259" s="7"/>
      <c r="H259" s="7"/>
    </row>
    <row r="260" spans="5:8" ht="15.75" customHeight="1" x14ac:dyDescent="0.25">
      <c r="E260" s="7"/>
      <c r="F260" s="7"/>
      <c r="G260" s="7"/>
      <c r="H260" s="7"/>
    </row>
    <row r="261" spans="5:8" ht="15.75" customHeight="1" x14ac:dyDescent="0.25">
      <c r="E261" s="7"/>
      <c r="F261" s="7"/>
      <c r="G261" s="7"/>
      <c r="H261" s="7"/>
    </row>
    <row r="262" spans="5:8" ht="15.75" customHeight="1" x14ac:dyDescent="0.25">
      <c r="E262" s="7"/>
      <c r="F262" s="7"/>
      <c r="G262" s="7"/>
      <c r="H262" s="7"/>
    </row>
    <row r="263" spans="5:8" ht="15.75" customHeight="1" x14ac:dyDescent="0.25">
      <c r="E263" s="7"/>
      <c r="F263" s="7"/>
      <c r="G263" s="7"/>
      <c r="H263" s="7"/>
    </row>
    <row r="264" spans="5:8" ht="15.75" customHeight="1" x14ac:dyDescent="0.25">
      <c r="E264" s="7"/>
      <c r="F264" s="7"/>
      <c r="G264" s="7"/>
      <c r="H264" s="7"/>
    </row>
    <row r="265" spans="5:8" ht="15.75" customHeight="1" x14ac:dyDescent="0.25">
      <c r="E265" s="7"/>
      <c r="F265" s="7"/>
      <c r="G265" s="7"/>
      <c r="H265" s="7"/>
    </row>
    <row r="266" spans="5:8" ht="15.75" customHeight="1" x14ac:dyDescent="0.25">
      <c r="E266" s="7"/>
      <c r="F266" s="7"/>
      <c r="G266" s="7"/>
      <c r="H266" s="7"/>
    </row>
    <row r="267" spans="5:8" ht="15.75" customHeight="1" x14ac:dyDescent="0.25">
      <c r="E267" s="7"/>
      <c r="F267" s="7"/>
      <c r="G267" s="7"/>
      <c r="H267" s="7"/>
    </row>
    <row r="268" spans="5:8" ht="15.75" customHeight="1" x14ac:dyDescent="0.25">
      <c r="E268" s="7"/>
      <c r="F268" s="7"/>
      <c r="G268" s="7"/>
      <c r="H268" s="7"/>
    </row>
    <row r="269" spans="5:8" ht="15.75" customHeight="1" x14ac:dyDescent="0.25">
      <c r="E269" s="7"/>
      <c r="F269" s="7"/>
      <c r="G269" s="7"/>
      <c r="H269" s="7"/>
    </row>
    <row r="270" spans="5:8" ht="15.75" customHeight="1" x14ac:dyDescent="0.25">
      <c r="E270" s="7"/>
      <c r="F270" s="7"/>
      <c r="G270" s="7"/>
      <c r="H270" s="7"/>
    </row>
    <row r="271" spans="5:8" ht="15.75" customHeight="1" x14ac:dyDescent="0.25">
      <c r="E271" s="7"/>
      <c r="F271" s="7"/>
      <c r="G271" s="7"/>
      <c r="H271" s="7"/>
    </row>
    <row r="272" spans="5:8" ht="15.75" customHeight="1" x14ac:dyDescent="0.25">
      <c r="E272" s="7"/>
      <c r="F272" s="7"/>
      <c r="G272" s="7"/>
      <c r="H272" s="7"/>
    </row>
    <row r="273" spans="5:8" ht="15.75" customHeight="1" x14ac:dyDescent="0.25">
      <c r="E273" s="7"/>
      <c r="F273" s="7"/>
      <c r="G273" s="7"/>
      <c r="H273" s="7"/>
    </row>
    <row r="274" spans="5:8" ht="15.75" customHeight="1" x14ac:dyDescent="0.25">
      <c r="E274" s="7"/>
      <c r="F274" s="7"/>
      <c r="G274" s="7"/>
      <c r="H274" s="7"/>
    </row>
    <row r="275" spans="5:8" ht="15.75" customHeight="1" x14ac:dyDescent="0.25">
      <c r="E275" s="7"/>
      <c r="F275" s="7"/>
      <c r="G275" s="7"/>
      <c r="H275" s="7"/>
    </row>
    <row r="276" spans="5:8" ht="15.75" customHeight="1" x14ac:dyDescent="0.25">
      <c r="E276" s="7"/>
      <c r="F276" s="7"/>
      <c r="G276" s="7"/>
      <c r="H276" s="7"/>
    </row>
    <row r="277" spans="5:8" ht="15.75" customHeight="1" x14ac:dyDescent="0.25">
      <c r="E277" s="7"/>
      <c r="F277" s="7"/>
      <c r="G277" s="7"/>
      <c r="H277" s="7"/>
    </row>
    <row r="278" spans="5:8" ht="15.75" customHeight="1" x14ac:dyDescent="0.25">
      <c r="E278" s="7"/>
      <c r="F278" s="7"/>
      <c r="G278" s="7"/>
      <c r="H278" s="7"/>
    </row>
    <row r="279" spans="5:8" ht="15.75" customHeight="1" x14ac:dyDescent="0.25">
      <c r="E279" s="7"/>
      <c r="F279" s="7"/>
      <c r="G279" s="7"/>
      <c r="H279" s="7"/>
    </row>
    <row r="280" spans="5:8" ht="15.75" customHeight="1" x14ac:dyDescent="0.25">
      <c r="E280" s="7"/>
      <c r="F280" s="7"/>
      <c r="G280" s="7"/>
      <c r="H280" s="7"/>
    </row>
    <row r="281" spans="5:8" ht="15.75" customHeight="1" x14ac:dyDescent="0.25">
      <c r="E281" s="7"/>
      <c r="F281" s="7"/>
      <c r="G281" s="7"/>
      <c r="H281" s="7"/>
    </row>
    <row r="282" spans="5:8" ht="15.75" customHeight="1" x14ac:dyDescent="0.25">
      <c r="E282" s="7"/>
      <c r="F282" s="7"/>
      <c r="G282" s="7"/>
      <c r="H282" s="7"/>
    </row>
    <row r="283" spans="5:8" ht="15.75" customHeight="1" x14ac:dyDescent="0.25">
      <c r="E283" s="7"/>
      <c r="F283" s="7"/>
      <c r="G283" s="7"/>
      <c r="H283" s="7"/>
    </row>
    <row r="284" spans="5:8" ht="15.75" customHeight="1" x14ac:dyDescent="0.25">
      <c r="E284" s="7"/>
      <c r="F284" s="7"/>
      <c r="G284" s="7"/>
      <c r="H284" s="7"/>
    </row>
    <row r="285" spans="5:8" ht="15.75" customHeight="1" x14ac:dyDescent="0.25">
      <c r="E285" s="7"/>
      <c r="F285" s="7"/>
      <c r="G285" s="7"/>
      <c r="H285" s="7"/>
    </row>
    <row r="286" spans="5:8" ht="15.75" customHeight="1" x14ac:dyDescent="0.25">
      <c r="E286" s="7"/>
      <c r="F286" s="7"/>
      <c r="G286" s="7"/>
      <c r="H286" s="7"/>
    </row>
    <row r="287" spans="5:8" ht="15.75" customHeight="1" x14ac:dyDescent="0.25">
      <c r="E287" s="7"/>
      <c r="F287" s="7"/>
      <c r="G287" s="7"/>
      <c r="H287" s="7"/>
    </row>
    <row r="288" spans="5:8" ht="15.75" customHeight="1" x14ac:dyDescent="0.25">
      <c r="E288" s="7"/>
      <c r="F288" s="7"/>
      <c r="G288" s="7"/>
      <c r="H288" s="7"/>
    </row>
    <row r="289" spans="5:8" ht="15.75" customHeight="1" x14ac:dyDescent="0.25">
      <c r="E289" s="7"/>
      <c r="F289" s="7"/>
      <c r="G289" s="7"/>
      <c r="H289" s="7"/>
    </row>
    <row r="290" spans="5:8" ht="15.75" customHeight="1" x14ac:dyDescent="0.25">
      <c r="E290" s="7"/>
      <c r="F290" s="7"/>
      <c r="G290" s="7"/>
      <c r="H290" s="7"/>
    </row>
    <row r="291" spans="5:8" ht="15.75" customHeight="1" x14ac:dyDescent="0.25">
      <c r="E291" s="7"/>
      <c r="F291" s="7"/>
      <c r="G291" s="7"/>
      <c r="H291" s="7"/>
    </row>
    <row r="292" spans="5:8" ht="15.75" customHeight="1" x14ac:dyDescent="0.25">
      <c r="E292" s="7"/>
      <c r="F292" s="7"/>
      <c r="G292" s="7"/>
      <c r="H292" s="7"/>
    </row>
    <row r="293" spans="5:8" ht="15.75" customHeight="1" x14ac:dyDescent="0.25">
      <c r="E293" s="7"/>
      <c r="F293" s="7"/>
      <c r="G293" s="7"/>
      <c r="H293" s="7"/>
    </row>
    <row r="294" spans="5:8" ht="15.75" customHeight="1" x14ac:dyDescent="0.25">
      <c r="E294" s="7"/>
      <c r="F294" s="7"/>
      <c r="G294" s="7"/>
      <c r="H294" s="7"/>
    </row>
    <row r="295" spans="5:8" ht="15.75" customHeight="1" x14ac:dyDescent="0.25">
      <c r="E295" s="7"/>
      <c r="F295" s="7"/>
      <c r="G295" s="7"/>
      <c r="H295" s="7"/>
    </row>
    <row r="296" spans="5:8" ht="15.75" customHeight="1" x14ac:dyDescent="0.25">
      <c r="E296" s="7"/>
      <c r="F296" s="7"/>
      <c r="G296" s="7"/>
      <c r="H296" s="7"/>
    </row>
    <row r="297" spans="5:8" ht="15.75" customHeight="1" x14ac:dyDescent="0.25">
      <c r="E297" s="7"/>
      <c r="F297" s="7"/>
      <c r="G297" s="7"/>
      <c r="H297" s="7"/>
    </row>
    <row r="298" spans="5:8" ht="15.75" customHeight="1" x14ac:dyDescent="0.25">
      <c r="E298" s="7"/>
      <c r="F298" s="7"/>
      <c r="G298" s="7"/>
      <c r="H298" s="7"/>
    </row>
    <row r="299" spans="5:8" ht="15.75" customHeight="1" x14ac:dyDescent="0.25">
      <c r="E299" s="7"/>
      <c r="F299" s="7"/>
      <c r="G299" s="7"/>
      <c r="H299" s="7"/>
    </row>
    <row r="300" spans="5:8" ht="15.75" customHeight="1" x14ac:dyDescent="0.25">
      <c r="E300" s="7"/>
      <c r="F300" s="7"/>
      <c r="G300" s="7"/>
      <c r="H300" s="7"/>
    </row>
    <row r="301" spans="5:8" ht="15.75" customHeight="1" x14ac:dyDescent="0.25">
      <c r="E301" s="7"/>
      <c r="F301" s="7"/>
      <c r="G301" s="7"/>
      <c r="H301" s="7"/>
    </row>
    <row r="302" spans="5:8" ht="15.75" customHeight="1" x14ac:dyDescent="0.25">
      <c r="E302" s="7"/>
      <c r="F302" s="7"/>
      <c r="G302" s="7"/>
      <c r="H302" s="7"/>
    </row>
    <row r="303" spans="5:8" ht="15.75" customHeight="1" x14ac:dyDescent="0.25">
      <c r="E303" s="7"/>
      <c r="F303" s="7"/>
      <c r="G303" s="7"/>
      <c r="H303" s="7"/>
    </row>
    <row r="304" spans="5:8" ht="15.75" customHeight="1" x14ac:dyDescent="0.25">
      <c r="E304" s="7"/>
      <c r="F304" s="7"/>
      <c r="G304" s="7"/>
      <c r="H304" s="7"/>
    </row>
    <row r="305" spans="5:8" ht="15.75" customHeight="1" x14ac:dyDescent="0.25">
      <c r="E305" s="7"/>
      <c r="F305" s="7"/>
      <c r="G305" s="7"/>
      <c r="H305" s="7"/>
    </row>
    <row r="306" spans="5:8" ht="15.75" customHeight="1" x14ac:dyDescent="0.25">
      <c r="E306" s="7"/>
      <c r="F306" s="7"/>
      <c r="G306" s="7"/>
      <c r="H306" s="7"/>
    </row>
    <row r="307" spans="5:8" ht="15.75" customHeight="1" x14ac:dyDescent="0.25">
      <c r="E307" s="7"/>
      <c r="F307" s="7"/>
      <c r="G307" s="7"/>
      <c r="H307" s="7"/>
    </row>
    <row r="308" spans="5:8" ht="15.75" customHeight="1" x14ac:dyDescent="0.25">
      <c r="E308" s="7"/>
      <c r="F308" s="7"/>
      <c r="G308" s="7"/>
      <c r="H308" s="7"/>
    </row>
    <row r="309" spans="5:8" ht="15.75" customHeight="1" x14ac:dyDescent="0.25">
      <c r="E309" s="7"/>
      <c r="F309" s="7"/>
      <c r="G309" s="7"/>
      <c r="H309" s="7"/>
    </row>
    <row r="310" spans="5:8" ht="15.75" customHeight="1" x14ac:dyDescent="0.25">
      <c r="E310" s="7"/>
      <c r="F310" s="7"/>
      <c r="G310" s="7"/>
      <c r="H310" s="7"/>
    </row>
    <row r="311" spans="5:8" ht="15.75" customHeight="1" x14ac:dyDescent="0.25">
      <c r="E311" s="7"/>
      <c r="F311" s="7"/>
      <c r="G311" s="7"/>
      <c r="H311" s="7"/>
    </row>
    <row r="312" spans="5:8" ht="15.75" customHeight="1" x14ac:dyDescent="0.25">
      <c r="E312" s="7"/>
      <c r="F312" s="7"/>
      <c r="G312" s="7"/>
      <c r="H312" s="7"/>
    </row>
    <row r="313" spans="5:8" ht="15.75" customHeight="1" x14ac:dyDescent="0.25">
      <c r="E313" s="7"/>
      <c r="F313" s="7"/>
      <c r="G313" s="7"/>
      <c r="H313" s="7"/>
    </row>
    <row r="314" spans="5:8" ht="15.75" customHeight="1" x14ac:dyDescent="0.25">
      <c r="E314" s="7"/>
      <c r="F314" s="7"/>
      <c r="G314" s="7"/>
      <c r="H314" s="7"/>
    </row>
    <row r="315" spans="5:8" ht="15.75" customHeight="1" x14ac:dyDescent="0.25">
      <c r="E315" s="7"/>
      <c r="F315" s="7"/>
      <c r="G315" s="7"/>
      <c r="H315" s="7"/>
    </row>
    <row r="316" spans="5:8" ht="15.75" customHeight="1" x14ac:dyDescent="0.25">
      <c r="E316" s="7"/>
      <c r="F316" s="7"/>
      <c r="G316" s="7"/>
      <c r="H316" s="7"/>
    </row>
    <row r="317" spans="5:8" ht="15.75" customHeight="1" x14ac:dyDescent="0.25">
      <c r="E317" s="7"/>
      <c r="F317" s="7"/>
      <c r="G317" s="7"/>
      <c r="H317" s="7"/>
    </row>
    <row r="318" spans="5:8" ht="15.75" customHeight="1" x14ac:dyDescent="0.25">
      <c r="E318" s="7"/>
      <c r="F318" s="7"/>
      <c r="G318" s="7"/>
      <c r="H318" s="7"/>
    </row>
    <row r="319" spans="5:8" ht="15.75" customHeight="1" x14ac:dyDescent="0.25">
      <c r="E319" s="7"/>
      <c r="F319" s="7"/>
      <c r="G319" s="7"/>
      <c r="H319" s="7"/>
    </row>
    <row r="320" spans="5:8" ht="15.75" customHeight="1" x14ac:dyDescent="0.25">
      <c r="E320" s="7"/>
      <c r="F320" s="7"/>
      <c r="G320" s="7"/>
      <c r="H320" s="7"/>
    </row>
    <row r="321" spans="5:8" ht="15.75" customHeight="1" x14ac:dyDescent="0.25">
      <c r="E321" s="7"/>
      <c r="F321" s="7"/>
      <c r="G321" s="7"/>
      <c r="H321" s="7"/>
    </row>
    <row r="322" spans="5:8" ht="15.75" customHeight="1" x14ac:dyDescent="0.25">
      <c r="E322" s="7"/>
      <c r="F322" s="7"/>
      <c r="G322" s="7"/>
      <c r="H322" s="7"/>
    </row>
    <row r="323" spans="5:8" ht="15.75" customHeight="1" x14ac:dyDescent="0.25">
      <c r="E323" s="7"/>
      <c r="F323" s="7"/>
      <c r="G323" s="7"/>
      <c r="H323" s="7"/>
    </row>
    <row r="324" spans="5:8" ht="15.75" customHeight="1" x14ac:dyDescent="0.25">
      <c r="E324" s="7"/>
      <c r="F324" s="7"/>
      <c r="G324" s="7"/>
      <c r="H324" s="7"/>
    </row>
    <row r="325" spans="5:8" ht="15.75" customHeight="1" x14ac:dyDescent="0.25">
      <c r="E325" s="7"/>
      <c r="F325" s="7"/>
      <c r="G325" s="7"/>
      <c r="H325" s="7"/>
    </row>
    <row r="326" spans="5:8" ht="15.75" customHeight="1" x14ac:dyDescent="0.25">
      <c r="E326" s="7"/>
      <c r="F326" s="7"/>
      <c r="G326" s="7"/>
      <c r="H326" s="7"/>
    </row>
    <row r="327" spans="5:8" ht="15.75" customHeight="1" x14ac:dyDescent="0.25">
      <c r="E327" s="7"/>
      <c r="F327" s="7"/>
      <c r="G327" s="7"/>
      <c r="H327" s="7"/>
    </row>
    <row r="328" spans="5:8" ht="15.75" customHeight="1" x14ac:dyDescent="0.25">
      <c r="E328" s="7"/>
      <c r="F328" s="7"/>
      <c r="G328" s="7"/>
      <c r="H328" s="7"/>
    </row>
    <row r="329" spans="5:8" ht="15.75" customHeight="1" x14ac:dyDescent="0.25">
      <c r="E329" s="7"/>
      <c r="F329" s="7"/>
      <c r="G329" s="7"/>
      <c r="H329" s="7"/>
    </row>
    <row r="330" spans="5:8" ht="15.75" customHeight="1" x14ac:dyDescent="0.25">
      <c r="E330" s="7"/>
      <c r="F330" s="7"/>
      <c r="G330" s="7"/>
      <c r="H330" s="7"/>
    </row>
    <row r="331" spans="5:8" ht="15.75" customHeight="1" x14ac:dyDescent="0.25">
      <c r="E331" s="7"/>
      <c r="F331" s="7"/>
      <c r="G331" s="7"/>
      <c r="H331" s="7"/>
    </row>
    <row r="332" spans="5:8" ht="15.75" customHeight="1" x14ac:dyDescent="0.25">
      <c r="E332" s="7"/>
      <c r="F332" s="7"/>
      <c r="G332" s="7"/>
      <c r="H332" s="7"/>
    </row>
    <row r="333" spans="5:8" ht="15.75" customHeight="1" x14ac:dyDescent="0.25">
      <c r="E333" s="7"/>
      <c r="F333" s="7"/>
      <c r="G333" s="7"/>
      <c r="H333" s="7"/>
    </row>
    <row r="334" spans="5:8" ht="15.75" customHeight="1" x14ac:dyDescent="0.25">
      <c r="E334" s="7"/>
      <c r="F334" s="7"/>
      <c r="G334" s="7"/>
      <c r="H334" s="7"/>
    </row>
    <row r="335" spans="5:8" ht="15.75" customHeight="1" x14ac:dyDescent="0.25">
      <c r="E335" s="7"/>
      <c r="F335" s="7"/>
      <c r="G335" s="7"/>
      <c r="H335" s="7"/>
    </row>
    <row r="336" spans="5:8" ht="15.75" customHeight="1" x14ac:dyDescent="0.25">
      <c r="E336" s="7"/>
      <c r="F336" s="7"/>
      <c r="G336" s="7"/>
      <c r="H336" s="7"/>
    </row>
    <row r="337" spans="5:8" ht="15.75" customHeight="1" x14ac:dyDescent="0.25">
      <c r="E337" s="7"/>
      <c r="F337" s="7"/>
      <c r="G337" s="7"/>
      <c r="H337" s="7"/>
    </row>
    <row r="338" spans="5:8" ht="15.75" customHeight="1" x14ac:dyDescent="0.25">
      <c r="E338" s="7"/>
      <c r="F338" s="7"/>
      <c r="G338" s="7"/>
      <c r="H338" s="7"/>
    </row>
    <row r="339" spans="5:8" ht="15.75" customHeight="1" x14ac:dyDescent="0.25">
      <c r="E339" s="7"/>
      <c r="F339" s="7"/>
      <c r="G339" s="7"/>
      <c r="H339" s="7"/>
    </row>
    <row r="340" spans="5:8" ht="15.75" customHeight="1" x14ac:dyDescent="0.25">
      <c r="E340" s="7"/>
      <c r="F340" s="7"/>
      <c r="G340" s="7"/>
      <c r="H340" s="7"/>
    </row>
    <row r="341" spans="5:8" ht="15.75" customHeight="1" x14ac:dyDescent="0.25">
      <c r="E341" s="7"/>
      <c r="F341" s="7"/>
      <c r="G341" s="7"/>
      <c r="H341" s="7"/>
    </row>
    <row r="342" spans="5:8" ht="15.75" customHeight="1" x14ac:dyDescent="0.25">
      <c r="E342" s="7"/>
      <c r="F342" s="7"/>
      <c r="G342" s="7"/>
      <c r="H342" s="7"/>
    </row>
    <row r="343" spans="5:8" ht="15.75" customHeight="1" x14ac:dyDescent="0.25">
      <c r="E343" s="7"/>
      <c r="F343" s="7"/>
      <c r="G343" s="7"/>
      <c r="H343" s="7"/>
    </row>
    <row r="344" spans="5:8" ht="15.75" customHeight="1" x14ac:dyDescent="0.25">
      <c r="E344" s="7"/>
      <c r="F344" s="7"/>
      <c r="G344" s="7"/>
      <c r="H344" s="7"/>
    </row>
    <row r="345" spans="5:8" ht="15.75" customHeight="1" x14ac:dyDescent="0.25">
      <c r="E345" s="7"/>
      <c r="F345" s="7"/>
      <c r="G345" s="7"/>
      <c r="H345" s="7"/>
    </row>
    <row r="346" spans="5:8" ht="15.75" customHeight="1" x14ac:dyDescent="0.25">
      <c r="E346" s="7"/>
      <c r="F346" s="7"/>
      <c r="G346" s="7"/>
      <c r="H346" s="7"/>
    </row>
    <row r="347" spans="5:8" ht="15.75" customHeight="1" x14ac:dyDescent="0.25">
      <c r="E347" s="7"/>
      <c r="F347" s="7"/>
      <c r="G347" s="7"/>
      <c r="H347" s="7"/>
    </row>
    <row r="348" spans="5:8" ht="15.75" customHeight="1" x14ac:dyDescent="0.25">
      <c r="E348" s="7"/>
      <c r="F348" s="7"/>
      <c r="G348" s="7"/>
      <c r="H348" s="7"/>
    </row>
    <row r="349" spans="5:8" ht="15.75" customHeight="1" x14ac:dyDescent="0.25">
      <c r="E349" s="7"/>
      <c r="F349" s="7"/>
      <c r="G349" s="7"/>
      <c r="H349" s="7"/>
    </row>
    <row r="350" spans="5:8" ht="15.75" customHeight="1" x14ac:dyDescent="0.25">
      <c r="E350" s="7"/>
      <c r="F350" s="7"/>
      <c r="G350" s="7"/>
      <c r="H350" s="7"/>
    </row>
    <row r="351" spans="5:8" ht="15.75" customHeight="1" x14ac:dyDescent="0.25">
      <c r="E351" s="7"/>
      <c r="F351" s="7"/>
      <c r="G351" s="7"/>
      <c r="H351" s="7"/>
    </row>
    <row r="352" spans="5:8" ht="15.75" customHeight="1" x14ac:dyDescent="0.25">
      <c r="E352" s="7"/>
      <c r="F352" s="7"/>
      <c r="G352" s="7"/>
      <c r="H352" s="7"/>
    </row>
    <row r="353" spans="5:8" ht="15.75" customHeight="1" x14ac:dyDescent="0.25">
      <c r="E353" s="7"/>
      <c r="F353" s="7"/>
      <c r="G353" s="7"/>
      <c r="H353" s="7"/>
    </row>
    <row r="354" spans="5:8" ht="15.75" customHeight="1" x14ac:dyDescent="0.25">
      <c r="E354" s="7"/>
      <c r="F354" s="7"/>
      <c r="G354" s="7"/>
      <c r="H354" s="7"/>
    </row>
    <row r="355" spans="5:8" ht="15.75" customHeight="1" x14ac:dyDescent="0.25">
      <c r="E355" s="7"/>
      <c r="F355" s="7"/>
      <c r="G355" s="7"/>
      <c r="H355" s="7"/>
    </row>
    <row r="356" spans="5:8" ht="15.75" customHeight="1" x14ac:dyDescent="0.25">
      <c r="E356" s="7"/>
      <c r="F356" s="7"/>
      <c r="G356" s="7"/>
      <c r="H356" s="7"/>
    </row>
    <row r="357" spans="5:8" ht="15.75" customHeight="1" x14ac:dyDescent="0.25">
      <c r="E357" s="7"/>
      <c r="F357" s="7"/>
      <c r="G357" s="7"/>
      <c r="H357" s="7"/>
    </row>
    <row r="358" spans="5:8" ht="15.75" customHeight="1" x14ac:dyDescent="0.25">
      <c r="E358" s="7"/>
      <c r="F358" s="7"/>
      <c r="G358" s="7"/>
      <c r="H358" s="7"/>
    </row>
    <row r="359" spans="5:8" ht="15.75" customHeight="1" x14ac:dyDescent="0.25">
      <c r="E359" s="7"/>
      <c r="F359" s="7"/>
      <c r="G359" s="7"/>
      <c r="H359" s="7"/>
    </row>
    <row r="360" spans="5:8" ht="15.75" customHeight="1" x14ac:dyDescent="0.25">
      <c r="E360" s="7"/>
      <c r="F360" s="7"/>
      <c r="G360" s="7"/>
      <c r="H360" s="7"/>
    </row>
    <row r="361" spans="5:8" ht="15.75" customHeight="1" x14ac:dyDescent="0.25">
      <c r="E361" s="7"/>
      <c r="F361" s="7"/>
      <c r="G361" s="7"/>
      <c r="H361" s="7"/>
    </row>
    <row r="362" spans="5:8" ht="15.75" customHeight="1" x14ac:dyDescent="0.25">
      <c r="E362" s="7"/>
      <c r="F362" s="7"/>
      <c r="G362" s="7"/>
      <c r="H362" s="7"/>
    </row>
    <row r="363" spans="5:8" ht="15.75" customHeight="1" x14ac:dyDescent="0.25">
      <c r="E363" s="7"/>
      <c r="F363" s="7"/>
      <c r="G363" s="7"/>
      <c r="H363" s="7"/>
    </row>
    <row r="364" spans="5:8" ht="15.75" customHeight="1" x14ac:dyDescent="0.25">
      <c r="E364" s="7"/>
      <c r="F364" s="7"/>
      <c r="G364" s="7"/>
      <c r="H364" s="7"/>
    </row>
    <row r="365" spans="5:8" ht="15.75" customHeight="1" x14ac:dyDescent="0.25">
      <c r="E365" s="7"/>
      <c r="F365" s="7"/>
      <c r="G365" s="7"/>
      <c r="H365" s="7"/>
    </row>
    <row r="366" spans="5:8" ht="15.75" customHeight="1" x14ac:dyDescent="0.25">
      <c r="E366" s="7"/>
      <c r="F366" s="7"/>
      <c r="G366" s="7"/>
      <c r="H366" s="7"/>
    </row>
    <row r="367" spans="5:8" ht="15.75" customHeight="1" x14ac:dyDescent="0.25">
      <c r="E367" s="7"/>
      <c r="F367" s="7"/>
      <c r="G367" s="7"/>
      <c r="H367" s="7"/>
    </row>
    <row r="368" spans="5:8" ht="15.75" customHeight="1" x14ac:dyDescent="0.25">
      <c r="E368" s="7"/>
      <c r="F368" s="7"/>
      <c r="G368" s="7"/>
      <c r="H368" s="7"/>
    </row>
    <row r="369" spans="5:8" ht="15.75" customHeight="1" x14ac:dyDescent="0.25">
      <c r="E369" s="7"/>
      <c r="F369" s="7"/>
      <c r="G369" s="7"/>
      <c r="H369" s="7"/>
    </row>
    <row r="370" spans="5:8" ht="15.75" customHeight="1" x14ac:dyDescent="0.25">
      <c r="E370" s="7"/>
      <c r="F370" s="7"/>
      <c r="G370" s="7"/>
      <c r="H370" s="7"/>
    </row>
    <row r="371" spans="5:8" ht="15.75" customHeight="1" x14ac:dyDescent="0.25">
      <c r="E371" s="7"/>
      <c r="F371" s="7"/>
      <c r="G371" s="7"/>
      <c r="H371" s="7"/>
    </row>
    <row r="372" spans="5:8" ht="15.75" customHeight="1" x14ac:dyDescent="0.25">
      <c r="E372" s="7"/>
      <c r="F372" s="7"/>
      <c r="G372" s="7"/>
      <c r="H372" s="7"/>
    </row>
    <row r="373" spans="5:8" ht="15.75" customHeight="1" x14ac:dyDescent="0.25">
      <c r="E373" s="7"/>
      <c r="F373" s="7"/>
      <c r="G373" s="7"/>
      <c r="H373" s="7"/>
    </row>
    <row r="374" spans="5:8" ht="15.75" customHeight="1" x14ac:dyDescent="0.25">
      <c r="E374" s="7"/>
      <c r="F374" s="7"/>
      <c r="G374" s="7"/>
      <c r="H374" s="7"/>
    </row>
    <row r="375" spans="5:8" ht="15.75" customHeight="1" x14ac:dyDescent="0.25">
      <c r="E375" s="7"/>
      <c r="F375" s="7"/>
      <c r="G375" s="7"/>
      <c r="H375" s="7"/>
    </row>
    <row r="376" spans="5:8" ht="15.75" customHeight="1" x14ac:dyDescent="0.25">
      <c r="E376" s="7"/>
      <c r="F376" s="7"/>
      <c r="G376" s="7"/>
      <c r="H376" s="7"/>
    </row>
    <row r="377" spans="5:8" ht="15.75" customHeight="1" x14ac:dyDescent="0.25">
      <c r="E377" s="7"/>
      <c r="F377" s="7"/>
      <c r="G377" s="7"/>
      <c r="H377" s="7"/>
    </row>
    <row r="378" spans="5:8" ht="15.75" customHeight="1" x14ac:dyDescent="0.25">
      <c r="E378" s="7"/>
      <c r="F378" s="7"/>
      <c r="G378" s="7"/>
      <c r="H378" s="7"/>
    </row>
    <row r="379" spans="5:8" ht="15.75" customHeight="1" x14ac:dyDescent="0.25">
      <c r="E379" s="7"/>
      <c r="F379" s="7"/>
      <c r="G379" s="7"/>
      <c r="H379" s="7"/>
    </row>
    <row r="380" spans="5:8" ht="15.75" customHeight="1" x14ac:dyDescent="0.25">
      <c r="E380" s="7"/>
      <c r="F380" s="7"/>
      <c r="G380" s="7"/>
      <c r="H380" s="7"/>
    </row>
    <row r="381" spans="5:8" ht="15.75" customHeight="1" x14ac:dyDescent="0.25">
      <c r="E381" s="7"/>
      <c r="F381" s="7"/>
      <c r="G381" s="7"/>
      <c r="H381" s="7"/>
    </row>
    <row r="382" spans="5:8" ht="15.75" customHeight="1" x14ac:dyDescent="0.25">
      <c r="E382" s="7"/>
      <c r="F382" s="7"/>
      <c r="G382" s="7"/>
      <c r="H382" s="7"/>
    </row>
    <row r="383" spans="5:8" ht="15.75" customHeight="1" x14ac:dyDescent="0.25">
      <c r="E383" s="7"/>
      <c r="F383" s="7"/>
      <c r="G383" s="7"/>
      <c r="H383" s="7"/>
    </row>
    <row r="384" spans="5:8" ht="15.75" customHeight="1" x14ac:dyDescent="0.25">
      <c r="E384" s="7"/>
      <c r="F384" s="7"/>
      <c r="G384" s="7"/>
      <c r="H384" s="7"/>
    </row>
    <row r="385" spans="5:8" ht="15.75" customHeight="1" x14ac:dyDescent="0.25">
      <c r="E385" s="7"/>
      <c r="F385" s="7"/>
      <c r="G385" s="7"/>
      <c r="H385" s="7"/>
    </row>
    <row r="386" spans="5:8" ht="15.75" customHeight="1" x14ac:dyDescent="0.25">
      <c r="E386" s="7"/>
      <c r="F386" s="7"/>
      <c r="G386" s="7"/>
      <c r="H386" s="7"/>
    </row>
    <row r="387" spans="5:8" ht="15.75" customHeight="1" x14ac:dyDescent="0.25">
      <c r="E387" s="7"/>
      <c r="F387" s="7"/>
      <c r="G387" s="7"/>
      <c r="H387" s="7"/>
    </row>
    <row r="388" spans="5:8" ht="15.75" customHeight="1" x14ac:dyDescent="0.25">
      <c r="E388" s="7"/>
      <c r="F388" s="7"/>
      <c r="G388" s="7"/>
      <c r="H388" s="7"/>
    </row>
    <row r="389" spans="5:8" ht="15.75" customHeight="1" x14ac:dyDescent="0.25">
      <c r="E389" s="7"/>
      <c r="F389" s="7"/>
      <c r="G389" s="7"/>
      <c r="H389" s="7"/>
    </row>
    <row r="390" spans="5:8" ht="15.75" customHeight="1" x14ac:dyDescent="0.25">
      <c r="E390" s="7"/>
      <c r="F390" s="7"/>
      <c r="G390" s="7"/>
      <c r="H390" s="7"/>
    </row>
    <row r="391" spans="5:8" ht="15.75" customHeight="1" x14ac:dyDescent="0.25">
      <c r="E391" s="7"/>
      <c r="F391" s="7"/>
      <c r="G391" s="7"/>
      <c r="H391" s="7"/>
    </row>
    <row r="392" spans="5:8" ht="15.75" customHeight="1" x14ac:dyDescent="0.25">
      <c r="E392" s="7"/>
      <c r="F392" s="7"/>
      <c r="G392" s="7"/>
      <c r="H392" s="7"/>
    </row>
    <row r="393" spans="5:8" ht="15.75" customHeight="1" x14ac:dyDescent="0.25">
      <c r="E393" s="7"/>
      <c r="F393" s="7"/>
      <c r="G393" s="7"/>
      <c r="H393" s="7"/>
    </row>
    <row r="394" spans="5:8" ht="15.75" customHeight="1" x14ac:dyDescent="0.25">
      <c r="E394" s="7"/>
      <c r="F394" s="7"/>
      <c r="G394" s="7"/>
      <c r="H394" s="7"/>
    </row>
    <row r="395" spans="5:8" ht="15.75" customHeight="1" x14ac:dyDescent="0.25">
      <c r="E395" s="7"/>
      <c r="F395" s="7"/>
      <c r="G395" s="7"/>
      <c r="H395" s="7"/>
    </row>
    <row r="396" spans="5:8" ht="15.75" customHeight="1" x14ac:dyDescent="0.25">
      <c r="E396" s="7"/>
      <c r="F396" s="7"/>
      <c r="G396" s="7"/>
      <c r="H396" s="7"/>
    </row>
    <row r="397" spans="5:8" ht="15.75" customHeight="1" x14ac:dyDescent="0.25">
      <c r="E397" s="7"/>
      <c r="F397" s="7"/>
      <c r="G397" s="7"/>
      <c r="H397" s="7"/>
    </row>
    <row r="398" spans="5:8" ht="15.75" customHeight="1" x14ac:dyDescent="0.25">
      <c r="E398" s="7"/>
      <c r="F398" s="7"/>
      <c r="G398" s="7"/>
      <c r="H398" s="7"/>
    </row>
    <row r="399" spans="5:8" ht="15.75" customHeight="1" x14ac:dyDescent="0.25">
      <c r="E399" s="7"/>
      <c r="F399" s="7"/>
      <c r="G399" s="7"/>
      <c r="H399" s="7"/>
    </row>
    <row r="400" spans="5:8" ht="15.75" customHeight="1" x14ac:dyDescent="0.25">
      <c r="E400" s="7"/>
      <c r="F400" s="7"/>
      <c r="G400" s="7"/>
      <c r="H400" s="7"/>
    </row>
    <row r="401" spans="5:8" ht="15.75" customHeight="1" x14ac:dyDescent="0.25">
      <c r="E401" s="7"/>
      <c r="F401" s="7"/>
      <c r="G401" s="7"/>
      <c r="H401" s="7"/>
    </row>
    <row r="402" spans="5:8" ht="15.75" customHeight="1" x14ac:dyDescent="0.25">
      <c r="E402" s="7"/>
      <c r="F402" s="7"/>
      <c r="G402" s="7"/>
      <c r="H402" s="7"/>
    </row>
    <row r="403" spans="5:8" ht="15.75" customHeight="1" x14ac:dyDescent="0.25">
      <c r="E403" s="7"/>
      <c r="F403" s="7"/>
      <c r="G403" s="7"/>
      <c r="H403" s="7"/>
    </row>
    <row r="404" spans="5:8" ht="15.75" customHeight="1" x14ac:dyDescent="0.25">
      <c r="E404" s="7"/>
      <c r="F404" s="7"/>
      <c r="G404" s="7"/>
      <c r="H404" s="7"/>
    </row>
    <row r="405" spans="5:8" ht="15.75" customHeight="1" x14ac:dyDescent="0.25">
      <c r="E405" s="7"/>
      <c r="F405" s="7"/>
      <c r="G405" s="7"/>
      <c r="H405" s="7"/>
    </row>
    <row r="406" spans="5:8" ht="15.75" customHeight="1" x14ac:dyDescent="0.25">
      <c r="E406" s="7"/>
      <c r="F406" s="7"/>
      <c r="G406" s="7"/>
      <c r="H406" s="7"/>
    </row>
    <row r="407" spans="5:8" ht="15.75" customHeight="1" x14ac:dyDescent="0.25">
      <c r="E407" s="7"/>
      <c r="F407" s="7"/>
      <c r="G407" s="7"/>
      <c r="H407" s="7"/>
    </row>
    <row r="408" spans="5:8" ht="15.75" customHeight="1" x14ac:dyDescent="0.25">
      <c r="E408" s="7"/>
      <c r="F408" s="7"/>
      <c r="G408" s="7"/>
      <c r="H408" s="7"/>
    </row>
    <row r="409" spans="5:8" ht="15.75" customHeight="1" x14ac:dyDescent="0.25">
      <c r="E409" s="7"/>
      <c r="F409" s="7"/>
      <c r="G409" s="7"/>
      <c r="H409" s="7"/>
    </row>
    <row r="410" spans="5:8" ht="15.75" customHeight="1" x14ac:dyDescent="0.25">
      <c r="E410" s="7"/>
      <c r="F410" s="7"/>
      <c r="G410" s="7"/>
      <c r="H410" s="7"/>
    </row>
    <row r="411" spans="5:8" ht="15.75" customHeight="1" x14ac:dyDescent="0.25">
      <c r="E411" s="7"/>
      <c r="F411" s="7"/>
      <c r="G411" s="7"/>
      <c r="H411" s="7"/>
    </row>
    <row r="412" spans="5:8" ht="15.75" customHeight="1" x14ac:dyDescent="0.25">
      <c r="E412" s="7"/>
      <c r="F412" s="7"/>
      <c r="G412" s="7"/>
      <c r="H412" s="7"/>
    </row>
    <row r="413" spans="5:8" ht="15.75" customHeight="1" x14ac:dyDescent="0.25">
      <c r="E413" s="7"/>
      <c r="F413" s="7"/>
      <c r="G413" s="7"/>
      <c r="H413" s="7"/>
    </row>
    <row r="414" spans="5:8" ht="15.75" customHeight="1" x14ac:dyDescent="0.25">
      <c r="E414" s="7"/>
      <c r="F414" s="7"/>
      <c r="G414" s="7"/>
      <c r="H414" s="7"/>
    </row>
    <row r="415" spans="5:8" ht="15.75" customHeight="1" x14ac:dyDescent="0.25">
      <c r="E415" s="7"/>
      <c r="F415" s="7"/>
      <c r="G415" s="7"/>
      <c r="H415" s="7"/>
    </row>
    <row r="416" spans="5:8" ht="15.75" customHeight="1" x14ac:dyDescent="0.25">
      <c r="E416" s="7"/>
      <c r="F416" s="7"/>
      <c r="G416" s="7"/>
      <c r="H416" s="7"/>
    </row>
    <row r="417" spans="5:8" ht="15.75" customHeight="1" x14ac:dyDescent="0.25">
      <c r="E417" s="7"/>
      <c r="F417" s="7"/>
      <c r="G417" s="7"/>
      <c r="H417" s="7"/>
    </row>
    <row r="418" spans="5:8" ht="15.75" customHeight="1" x14ac:dyDescent="0.25">
      <c r="E418" s="7"/>
      <c r="F418" s="7"/>
      <c r="G418" s="7"/>
      <c r="H418" s="7"/>
    </row>
    <row r="419" spans="5:8" ht="15.75" customHeight="1" x14ac:dyDescent="0.25">
      <c r="E419" s="7"/>
      <c r="F419" s="7"/>
      <c r="G419" s="7"/>
      <c r="H419" s="7"/>
    </row>
    <row r="420" spans="5:8" ht="15.75" customHeight="1" x14ac:dyDescent="0.25">
      <c r="E420" s="7"/>
      <c r="F420" s="7"/>
      <c r="G420" s="7"/>
      <c r="H420" s="7"/>
    </row>
    <row r="421" spans="5:8" ht="15.75" customHeight="1" x14ac:dyDescent="0.25">
      <c r="E421" s="7"/>
      <c r="F421" s="7"/>
      <c r="G421" s="7"/>
      <c r="H421" s="7"/>
    </row>
    <row r="422" spans="5:8" ht="15.75" customHeight="1" x14ac:dyDescent="0.25">
      <c r="E422" s="7"/>
      <c r="F422" s="7"/>
      <c r="G422" s="7"/>
      <c r="H422" s="7"/>
    </row>
    <row r="423" spans="5:8" ht="15.75" customHeight="1" x14ac:dyDescent="0.25">
      <c r="E423" s="7"/>
      <c r="F423" s="7"/>
      <c r="G423" s="7"/>
      <c r="H423" s="7"/>
    </row>
    <row r="424" spans="5:8" ht="15.75" customHeight="1" x14ac:dyDescent="0.25">
      <c r="E424" s="7"/>
      <c r="F424" s="7"/>
      <c r="G424" s="7"/>
      <c r="H424" s="7"/>
    </row>
    <row r="425" spans="5:8" ht="15.75" customHeight="1" x14ac:dyDescent="0.25">
      <c r="E425" s="7"/>
      <c r="F425" s="7"/>
      <c r="G425" s="7"/>
      <c r="H425" s="7"/>
    </row>
    <row r="426" spans="5:8" ht="15.75" customHeight="1" x14ac:dyDescent="0.25">
      <c r="E426" s="7"/>
      <c r="F426" s="7"/>
      <c r="G426" s="7"/>
      <c r="H426" s="7"/>
    </row>
    <row r="427" spans="5:8" ht="15.75" customHeight="1" x14ac:dyDescent="0.25">
      <c r="E427" s="7"/>
      <c r="F427" s="7"/>
      <c r="G427" s="7"/>
      <c r="H427" s="7"/>
    </row>
    <row r="428" spans="5:8" ht="15.75" customHeight="1" x14ac:dyDescent="0.25">
      <c r="E428" s="7"/>
      <c r="F428" s="7"/>
      <c r="G428" s="7"/>
      <c r="H428" s="7"/>
    </row>
    <row r="429" spans="5:8" ht="15.75" customHeight="1" x14ac:dyDescent="0.25">
      <c r="E429" s="7"/>
      <c r="F429" s="7"/>
      <c r="G429" s="7"/>
      <c r="H429" s="7"/>
    </row>
    <row r="430" spans="5:8" ht="15.75" customHeight="1" x14ac:dyDescent="0.25">
      <c r="E430" s="7"/>
      <c r="F430" s="7"/>
      <c r="G430" s="7"/>
      <c r="H430" s="7"/>
    </row>
    <row r="431" spans="5:8" ht="15.75" customHeight="1" x14ac:dyDescent="0.25">
      <c r="E431" s="7"/>
      <c r="F431" s="7"/>
      <c r="G431" s="7"/>
      <c r="H431" s="7"/>
    </row>
    <row r="432" spans="5:8" ht="15.75" customHeight="1" x14ac:dyDescent="0.25">
      <c r="E432" s="7"/>
      <c r="F432" s="7"/>
      <c r="G432" s="7"/>
      <c r="H432" s="7"/>
    </row>
    <row r="433" spans="5:8" ht="15.75" customHeight="1" x14ac:dyDescent="0.25">
      <c r="E433" s="7"/>
      <c r="F433" s="7"/>
      <c r="G433" s="7"/>
      <c r="H433" s="7"/>
    </row>
    <row r="434" spans="5:8" ht="15.75" customHeight="1" x14ac:dyDescent="0.25">
      <c r="E434" s="7"/>
      <c r="F434" s="7"/>
      <c r="G434" s="7"/>
      <c r="H434" s="7"/>
    </row>
    <row r="435" spans="5:8" ht="15.75" customHeight="1" x14ac:dyDescent="0.25">
      <c r="E435" s="7"/>
      <c r="F435" s="7"/>
      <c r="G435" s="7"/>
      <c r="H435" s="7"/>
    </row>
    <row r="436" spans="5:8" ht="15.75" customHeight="1" x14ac:dyDescent="0.25">
      <c r="E436" s="7"/>
      <c r="F436" s="7"/>
      <c r="G436" s="7"/>
      <c r="H436" s="7"/>
    </row>
    <row r="437" spans="5:8" ht="15.75" customHeight="1" x14ac:dyDescent="0.25">
      <c r="E437" s="7"/>
      <c r="F437" s="7"/>
      <c r="G437" s="7"/>
      <c r="H437" s="7"/>
    </row>
    <row r="438" spans="5:8" ht="15.75" customHeight="1" x14ac:dyDescent="0.25">
      <c r="E438" s="7"/>
      <c r="F438" s="7"/>
      <c r="G438" s="7"/>
      <c r="H438" s="7"/>
    </row>
    <row r="439" spans="5:8" ht="15.75" customHeight="1" x14ac:dyDescent="0.25">
      <c r="E439" s="7"/>
      <c r="F439" s="7"/>
      <c r="G439" s="7"/>
      <c r="H439" s="7"/>
    </row>
    <row r="440" spans="5:8" ht="15.75" customHeight="1" x14ac:dyDescent="0.25">
      <c r="E440" s="7"/>
      <c r="F440" s="7"/>
      <c r="G440" s="7"/>
      <c r="H440" s="7"/>
    </row>
    <row r="441" spans="5:8" ht="15.75" customHeight="1" x14ac:dyDescent="0.25">
      <c r="E441" s="7"/>
      <c r="F441" s="7"/>
      <c r="G441" s="7"/>
      <c r="H441" s="7"/>
    </row>
    <row r="442" spans="5:8" ht="15.75" customHeight="1" x14ac:dyDescent="0.25">
      <c r="E442" s="7"/>
      <c r="F442" s="7"/>
      <c r="G442" s="7"/>
      <c r="H442" s="7"/>
    </row>
    <row r="443" spans="5:8" ht="15.75" customHeight="1" x14ac:dyDescent="0.25">
      <c r="E443" s="7"/>
      <c r="F443" s="7"/>
      <c r="G443" s="7"/>
      <c r="H443" s="7"/>
    </row>
    <row r="444" spans="5:8" ht="15.75" customHeight="1" x14ac:dyDescent="0.25">
      <c r="E444" s="7"/>
      <c r="F444" s="7"/>
      <c r="G444" s="7"/>
      <c r="H444" s="7"/>
    </row>
    <row r="445" spans="5:8" ht="15.75" customHeight="1" x14ac:dyDescent="0.25">
      <c r="E445" s="7"/>
      <c r="F445" s="7"/>
      <c r="G445" s="7"/>
      <c r="H445" s="7"/>
    </row>
    <row r="446" spans="5:8" ht="15.75" customHeight="1" x14ac:dyDescent="0.25">
      <c r="E446" s="7"/>
      <c r="F446" s="7"/>
      <c r="G446" s="7"/>
      <c r="H446" s="7"/>
    </row>
    <row r="447" spans="5:8" ht="15.75" customHeight="1" x14ac:dyDescent="0.25">
      <c r="E447" s="7"/>
      <c r="F447" s="7"/>
      <c r="G447" s="7"/>
      <c r="H447" s="7"/>
    </row>
    <row r="448" spans="5:8" ht="15.75" customHeight="1" x14ac:dyDescent="0.25">
      <c r="E448" s="7"/>
      <c r="F448" s="7"/>
      <c r="G448" s="7"/>
      <c r="H448" s="7"/>
    </row>
    <row r="449" spans="5:8" ht="15.75" customHeight="1" x14ac:dyDescent="0.25">
      <c r="E449" s="7"/>
      <c r="F449" s="7"/>
      <c r="G449" s="7"/>
      <c r="H449" s="7"/>
    </row>
    <row r="450" spans="5:8" ht="15.75" customHeight="1" x14ac:dyDescent="0.25">
      <c r="E450" s="7"/>
      <c r="F450" s="7"/>
      <c r="G450" s="7"/>
      <c r="H450" s="7"/>
    </row>
    <row r="451" spans="5:8" ht="15.75" customHeight="1" x14ac:dyDescent="0.25">
      <c r="E451" s="7"/>
      <c r="F451" s="7"/>
      <c r="G451" s="7"/>
      <c r="H451" s="7"/>
    </row>
    <row r="452" spans="5:8" ht="15.75" customHeight="1" x14ac:dyDescent="0.25">
      <c r="E452" s="7"/>
      <c r="F452" s="7"/>
      <c r="G452" s="7"/>
      <c r="H452" s="7"/>
    </row>
    <row r="453" spans="5:8" ht="15.75" customHeight="1" x14ac:dyDescent="0.25">
      <c r="E453" s="7"/>
      <c r="F453" s="7"/>
      <c r="G453" s="7"/>
      <c r="H453" s="7"/>
    </row>
    <row r="454" spans="5:8" ht="15.75" customHeight="1" x14ac:dyDescent="0.25">
      <c r="E454" s="7"/>
      <c r="F454" s="7"/>
      <c r="G454" s="7"/>
      <c r="H454" s="7"/>
    </row>
    <row r="455" spans="5:8" ht="15.75" customHeight="1" x14ac:dyDescent="0.25">
      <c r="E455" s="7"/>
      <c r="F455" s="7"/>
      <c r="G455" s="7"/>
      <c r="H455" s="7"/>
    </row>
    <row r="456" spans="5:8" ht="15.75" customHeight="1" x14ac:dyDescent="0.25">
      <c r="E456" s="7"/>
      <c r="F456" s="7"/>
      <c r="G456" s="7"/>
      <c r="H456" s="7"/>
    </row>
    <row r="457" spans="5:8" ht="15.75" customHeight="1" x14ac:dyDescent="0.25">
      <c r="E457" s="7"/>
      <c r="F457" s="7"/>
      <c r="G457" s="7"/>
      <c r="H457" s="7"/>
    </row>
    <row r="458" spans="5:8" ht="15.75" customHeight="1" x14ac:dyDescent="0.25">
      <c r="E458" s="7"/>
      <c r="F458" s="7"/>
      <c r="G458" s="7"/>
      <c r="H458" s="7"/>
    </row>
    <row r="459" spans="5:8" ht="15.75" customHeight="1" x14ac:dyDescent="0.25">
      <c r="E459" s="7"/>
      <c r="F459" s="7"/>
      <c r="G459" s="7"/>
      <c r="H459" s="7"/>
    </row>
    <row r="460" spans="5:8" ht="15.75" customHeight="1" x14ac:dyDescent="0.25">
      <c r="E460" s="7"/>
      <c r="F460" s="7"/>
      <c r="G460" s="7"/>
      <c r="H460" s="7"/>
    </row>
    <row r="461" spans="5:8" ht="15.75" customHeight="1" x14ac:dyDescent="0.25">
      <c r="E461" s="7"/>
      <c r="F461" s="7"/>
      <c r="G461" s="7"/>
      <c r="H461" s="7"/>
    </row>
    <row r="462" spans="5:8" ht="15.75" customHeight="1" x14ac:dyDescent="0.25">
      <c r="E462" s="7"/>
      <c r="F462" s="7"/>
      <c r="G462" s="7"/>
      <c r="H462" s="7"/>
    </row>
    <row r="463" spans="5:8" ht="15.75" customHeight="1" x14ac:dyDescent="0.25">
      <c r="E463" s="7"/>
      <c r="F463" s="7"/>
      <c r="G463" s="7"/>
      <c r="H463" s="7"/>
    </row>
    <row r="464" spans="5:8" ht="15.75" customHeight="1" x14ac:dyDescent="0.25">
      <c r="E464" s="7"/>
      <c r="F464" s="7"/>
      <c r="G464" s="7"/>
      <c r="H464" s="7"/>
    </row>
    <row r="465" spans="5:8" ht="15.75" customHeight="1" x14ac:dyDescent="0.25">
      <c r="E465" s="7"/>
      <c r="F465" s="7"/>
      <c r="G465" s="7"/>
      <c r="H465" s="7"/>
    </row>
    <row r="466" spans="5:8" ht="15.75" customHeight="1" x14ac:dyDescent="0.25">
      <c r="E466" s="7"/>
      <c r="F466" s="7"/>
      <c r="G466" s="7"/>
      <c r="H466" s="7"/>
    </row>
    <row r="467" spans="5:8" ht="15.75" customHeight="1" x14ac:dyDescent="0.25">
      <c r="E467" s="7"/>
      <c r="F467" s="7"/>
      <c r="G467" s="7"/>
      <c r="H467" s="7"/>
    </row>
    <row r="468" spans="5:8" ht="15.75" customHeight="1" x14ac:dyDescent="0.25">
      <c r="E468" s="7"/>
      <c r="F468" s="7"/>
      <c r="G468" s="7"/>
      <c r="H468" s="7"/>
    </row>
    <row r="469" spans="5:8" ht="15.75" customHeight="1" x14ac:dyDescent="0.25">
      <c r="E469" s="7"/>
      <c r="F469" s="7"/>
      <c r="G469" s="7"/>
      <c r="H469" s="7"/>
    </row>
    <row r="470" spans="5:8" ht="15.75" customHeight="1" x14ac:dyDescent="0.25">
      <c r="E470" s="7"/>
      <c r="F470" s="7"/>
      <c r="G470" s="7"/>
      <c r="H470" s="7"/>
    </row>
    <row r="471" spans="5:8" ht="15.75" customHeight="1" x14ac:dyDescent="0.25">
      <c r="E471" s="7"/>
      <c r="F471" s="7"/>
      <c r="G471" s="7"/>
      <c r="H471" s="7"/>
    </row>
    <row r="472" spans="5:8" ht="15.75" customHeight="1" x14ac:dyDescent="0.25">
      <c r="E472" s="7"/>
      <c r="F472" s="7"/>
      <c r="G472" s="7"/>
      <c r="H472" s="7"/>
    </row>
    <row r="473" spans="5:8" ht="15.75" customHeight="1" x14ac:dyDescent="0.25">
      <c r="E473" s="7"/>
      <c r="F473" s="7"/>
      <c r="G473" s="7"/>
      <c r="H473" s="7"/>
    </row>
    <row r="474" spans="5:8" ht="15.75" customHeight="1" x14ac:dyDescent="0.25">
      <c r="E474" s="7"/>
      <c r="F474" s="7"/>
      <c r="G474" s="7"/>
      <c r="H474" s="7"/>
    </row>
    <row r="475" spans="5:8" ht="15.75" customHeight="1" x14ac:dyDescent="0.25">
      <c r="E475" s="7"/>
      <c r="F475" s="7"/>
      <c r="G475" s="7"/>
      <c r="H475" s="7"/>
    </row>
    <row r="476" spans="5:8" ht="15.75" customHeight="1" x14ac:dyDescent="0.25">
      <c r="E476" s="7"/>
      <c r="F476" s="7"/>
      <c r="G476" s="7"/>
      <c r="H476" s="7"/>
    </row>
    <row r="477" spans="5:8" ht="15.75" customHeight="1" x14ac:dyDescent="0.25">
      <c r="E477" s="7"/>
      <c r="F477" s="7"/>
      <c r="G477" s="7"/>
      <c r="H477" s="7"/>
    </row>
    <row r="478" spans="5:8" ht="15.75" customHeight="1" x14ac:dyDescent="0.25">
      <c r="E478" s="7"/>
      <c r="F478" s="7"/>
      <c r="G478" s="7"/>
      <c r="H478" s="7"/>
    </row>
    <row r="479" spans="5:8" ht="15.75" customHeight="1" x14ac:dyDescent="0.25">
      <c r="E479" s="7"/>
      <c r="F479" s="7"/>
      <c r="G479" s="7"/>
      <c r="H479" s="7"/>
    </row>
    <row r="480" spans="5:8" ht="15.75" customHeight="1" x14ac:dyDescent="0.25">
      <c r="E480" s="7"/>
      <c r="F480" s="7"/>
      <c r="G480" s="7"/>
      <c r="H480" s="7"/>
    </row>
    <row r="481" spans="5:8" ht="15.75" customHeight="1" x14ac:dyDescent="0.25">
      <c r="E481" s="7"/>
      <c r="F481" s="7"/>
      <c r="G481" s="7"/>
      <c r="H481" s="7"/>
    </row>
    <row r="482" spans="5:8" ht="15.75" customHeight="1" x14ac:dyDescent="0.25">
      <c r="E482" s="7"/>
      <c r="F482" s="7"/>
      <c r="G482" s="7"/>
      <c r="H482" s="7"/>
    </row>
    <row r="483" spans="5:8" ht="15.75" customHeight="1" x14ac:dyDescent="0.25">
      <c r="E483" s="7"/>
      <c r="F483" s="7"/>
      <c r="G483" s="7"/>
      <c r="H483" s="7"/>
    </row>
    <row r="484" spans="5:8" ht="15.75" customHeight="1" x14ac:dyDescent="0.25">
      <c r="E484" s="7"/>
      <c r="F484" s="7"/>
      <c r="G484" s="7"/>
      <c r="H484" s="7"/>
    </row>
    <row r="485" spans="5:8" ht="15.75" customHeight="1" x14ac:dyDescent="0.25">
      <c r="E485" s="7"/>
      <c r="F485" s="7"/>
      <c r="G485" s="7"/>
      <c r="H485" s="7"/>
    </row>
    <row r="486" spans="5:8" ht="15.75" customHeight="1" x14ac:dyDescent="0.25">
      <c r="E486" s="7"/>
      <c r="F486" s="7"/>
      <c r="G486" s="7"/>
      <c r="H486" s="7"/>
    </row>
    <row r="487" spans="5:8" ht="15.75" customHeight="1" x14ac:dyDescent="0.25">
      <c r="E487" s="7"/>
      <c r="F487" s="7"/>
      <c r="G487" s="7"/>
      <c r="H487" s="7"/>
    </row>
    <row r="488" spans="5:8" ht="15.75" customHeight="1" x14ac:dyDescent="0.25">
      <c r="E488" s="7"/>
      <c r="F488" s="7"/>
      <c r="G488" s="7"/>
      <c r="H488" s="7"/>
    </row>
    <row r="489" spans="5:8" ht="15.75" customHeight="1" x14ac:dyDescent="0.25">
      <c r="E489" s="7"/>
      <c r="F489" s="7"/>
      <c r="G489" s="7"/>
      <c r="H489" s="7"/>
    </row>
    <row r="490" spans="5:8" ht="15.75" customHeight="1" x14ac:dyDescent="0.25">
      <c r="E490" s="7"/>
      <c r="F490" s="7"/>
      <c r="G490" s="7"/>
      <c r="H490" s="7"/>
    </row>
    <row r="491" spans="5:8" ht="15.75" customHeight="1" x14ac:dyDescent="0.25">
      <c r="E491" s="7"/>
      <c r="F491" s="7"/>
      <c r="G491" s="7"/>
      <c r="H491" s="7"/>
    </row>
    <row r="492" spans="5:8" ht="15.75" customHeight="1" x14ac:dyDescent="0.25">
      <c r="E492" s="7"/>
      <c r="F492" s="7"/>
      <c r="G492" s="7"/>
      <c r="H492" s="7"/>
    </row>
    <row r="493" spans="5:8" ht="15.75" customHeight="1" x14ac:dyDescent="0.25">
      <c r="E493" s="7"/>
      <c r="F493" s="7"/>
      <c r="G493" s="7"/>
      <c r="H493" s="7"/>
    </row>
    <row r="494" spans="5:8" ht="15.75" customHeight="1" x14ac:dyDescent="0.25">
      <c r="E494" s="7"/>
      <c r="F494" s="7"/>
      <c r="G494" s="7"/>
      <c r="H494" s="7"/>
    </row>
    <row r="495" spans="5:8" ht="15.75" customHeight="1" x14ac:dyDescent="0.25">
      <c r="E495" s="7"/>
      <c r="F495" s="7"/>
      <c r="G495" s="7"/>
      <c r="H495" s="7"/>
    </row>
    <row r="496" spans="5:8" ht="15.75" customHeight="1" x14ac:dyDescent="0.25">
      <c r="E496" s="7"/>
      <c r="F496" s="7"/>
      <c r="G496" s="7"/>
      <c r="H496" s="7"/>
    </row>
    <row r="497" spans="5:8" ht="15.75" customHeight="1" x14ac:dyDescent="0.25">
      <c r="E497" s="7"/>
      <c r="F497" s="7"/>
      <c r="G497" s="7"/>
      <c r="H497" s="7"/>
    </row>
    <row r="498" spans="5:8" ht="15.75" customHeight="1" x14ac:dyDescent="0.25">
      <c r="E498" s="7"/>
      <c r="F498" s="7"/>
      <c r="G498" s="7"/>
      <c r="H498" s="7"/>
    </row>
    <row r="499" spans="5:8" ht="15.75" customHeight="1" x14ac:dyDescent="0.25">
      <c r="E499" s="7"/>
      <c r="F499" s="7"/>
      <c r="G499" s="7"/>
      <c r="H499" s="7"/>
    </row>
    <row r="500" spans="5:8" ht="15.75" customHeight="1" x14ac:dyDescent="0.25">
      <c r="E500" s="7"/>
      <c r="F500" s="7"/>
      <c r="G500" s="7"/>
      <c r="H500" s="7"/>
    </row>
    <row r="501" spans="5:8" ht="15.75" customHeight="1" x14ac:dyDescent="0.25">
      <c r="E501" s="7"/>
      <c r="F501" s="7"/>
      <c r="G501" s="7"/>
      <c r="H501" s="7"/>
    </row>
    <row r="502" spans="5:8" ht="15.75" customHeight="1" x14ac:dyDescent="0.25">
      <c r="E502" s="7"/>
      <c r="F502" s="7"/>
      <c r="G502" s="7"/>
      <c r="H502" s="7"/>
    </row>
    <row r="503" spans="5:8" ht="15.75" customHeight="1" x14ac:dyDescent="0.25">
      <c r="E503" s="7"/>
      <c r="F503" s="7"/>
      <c r="G503" s="7"/>
      <c r="H503" s="7"/>
    </row>
    <row r="504" spans="5:8" ht="15.75" customHeight="1" x14ac:dyDescent="0.25">
      <c r="E504" s="7"/>
      <c r="F504" s="7"/>
      <c r="G504" s="7"/>
      <c r="H504" s="7"/>
    </row>
    <row r="505" spans="5:8" ht="15.75" customHeight="1" x14ac:dyDescent="0.25">
      <c r="E505" s="7"/>
      <c r="F505" s="7"/>
      <c r="G505" s="7"/>
      <c r="H505" s="7"/>
    </row>
    <row r="506" spans="5:8" ht="15.75" customHeight="1" x14ac:dyDescent="0.25">
      <c r="E506" s="7"/>
      <c r="F506" s="7"/>
      <c r="G506" s="7"/>
      <c r="H506" s="7"/>
    </row>
    <row r="507" spans="5:8" ht="15.75" customHeight="1" x14ac:dyDescent="0.25">
      <c r="E507" s="7"/>
      <c r="F507" s="7"/>
      <c r="G507" s="7"/>
      <c r="H507" s="7"/>
    </row>
    <row r="508" spans="5:8" ht="15.75" customHeight="1" x14ac:dyDescent="0.25">
      <c r="E508" s="7"/>
      <c r="F508" s="7"/>
      <c r="G508" s="7"/>
      <c r="H508" s="7"/>
    </row>
    <row r="509" spans="5:8" ht="15.75" customHeight="1" x14ac:dyDescent="0.25">
      <c r="E509" s="7"/>
      <c r="F509" s="7"/>
      <c r="G509" s="7"/>
      <c r="H509" s="7"/>
    </row>
    <row r="510" spans="5:8" ht="15.75" customHeight="1" x14ac:dyDescent="0.25">
      <c r="E510" s="7"/>
      <c r="F510" s="7"/>
      <c r="G510" s="7"/>
      <c r="H510" s="7"/>
    </row>
    <row r="511" spans="5:8" ht="15.75" customHeight="1" x14ac:dyDescent="0.25">
      <c r="E511" s="7"/>
      <c r="F511" s="7"/>
      <c r="G511" s="7"/>
      <c r="H511" s="7"/>
    </row>
    <row r="512" spans="5:8" ht="15.75" customHeight="1" x14ac:dyDescent="0.25">
      <c r="E512" s="7"/>
      <c r="F512" s="7"/>
      <c r="G512" s="7"/>
      <c r="H512" s="7"/>
    </row>
    <row r="513" spans="5:8" ht="15.75" customHeight="1" x14ac:dyDescent="0.25">
      <c r="E513" s="7"/>
      <c r="F513" s="7"/>
      <c r="G513" s="7"/>
      <c r="H513" s="7"/>
    </row>
    <row r="514" spans="5:8" ht="15.75" customHeight="1" x14ac:dyDescent="0.25">
      <c r="E514" s="7"/>
      <c r="F514" s="7"/>
      <c r="G514" s="7"/>
      <c r="H514" s="7"/>
    </row>
    <row r="515" spans="5:8" ht="15.75" customHeight="1" x14ac:dyDescent="0.25">
      <c r="E515" s="7"/>
      <c r="F515" s="7"/>
      <c r="G515" s="7"/>
      <c r="H515" s="7"/>
    </row>
    <row r="516" spans="5:8" ht="15.75" customHeight="1" x14ac:dyDescent="0.25">
      <c r="E516" s="7"/>
      <c r="F516" s="7"/>
      <c r="G516" s="7"/>
      <c r="H516" s="7"/>
    </row>
    <row r="517" spans="5:8" ht="15.75" customHeight="1" x14ac:dyDescent="0.25">
      <c r="E517" s="7"/>
      <c r="F517" s="7"/>
      <c r="G517" s="7"/>
      <c r="H517" s="7"/>
    </row>
    <row r="518" spans="5:8" ht="15.75" customHeight="1" x14ac:dyDescent="0.25">
      <c r="E518" s="7"/>
      <c r="F518" s="7"/>
      <c r="G518" s="7"/>
      <c r="H518" s="7"/>
    </row>
    <row r="519" spans="5:8" ht="15.75" customHeight="1" x14ac:dyDescent="0.25">
      <c r="E519" s="7"/>
      <c r="F519" s="7"/>
      <c r="G519" s="7"/>
      <c r="H519" s="7"/>
    </row>
    <row r="520" spans="5:8" ht="15.75" customHeight="1" x14ac:dyDescent="0.25">
      <c r="E520" s="7"/>
      <c r="F520" s="7"/>
      <c r="G520" s="7"/>
      <c r="H520" s="7"/>
    </row>
    <row r="521" spans="5:8" ht="15.75" customHeight="1" x14ac:dyDescent="0.25">
      <c r="E521" s="7"/>
      <c r="F521" s="7"/>
      <c r="G521" s="7"/>
      <c r="H521" s="7"/>
    </row>
    <row r="522" spans="5:8" ht="15.75" customHeight="1" x14ac:dyDescent="0.25">
      <c r="E522" s="7"/>
      <c r="F522" s="7"/>
      <c r="G522" s="7"/>
      <c r="H522" s="7"/>
    </row>
    <row r="523" spans="5:8" ht="15.75" customHeight="1" x14ac:dyDescent="0.25">
      <c r="E523" s="7"/>
      <c r="F523" s="7"/>
      <c r="G523" s="7"/>
      <c r="H523" s="7"/>
    </row>
    <row r="524" spans="5:8" ht="15.75" customHeight="1" x14ac:dyDescent="0.25">
      <c r="E524" s="7"/>
      <c r="F524" s="7"/>
      <c r="G524" s="7"/>
      <c r="H524" s="7"/>
    </row>
    <row r="525" spans="5:8" ht="15.75" customHeight="1" x14ac:dyDescent="0.25">
      <c r="E525" s="7"/>
      <c r="F525" s="7"/>
      <c r="G525" s="7"/>
      <c r="H525" s="7"/>
    </row>
    <row r="526" spans="5:8" ht="15.75" customHeight="1" x14ac:dyDescent="0.25">
      <c r="E526" s="7"/>
      <c r="F526" s="7"/>
      <c r="G526" s="7"/>
      <c r="H526" s="7"/>
    </row>
    <row r="527" spans="5:8" ht="15.75" customHeight="1" x14ac:dyDescent="0.25">
      <c r="E527" s="7"/>
      <c r="F527" s="7"/>
      <c r="G527" s="7"/>
      <c r="H527" s="7"/>
    </row>
    <row r="528" spans="5:8" ht="15.75" customHeight="1" x14ac:dyDescent="0.25">
      <c r="E528" s="7"/>
      <c r="F528" s="7"/>
      <c r="G528" s="7"/>
      <c r="H528" s="7"/>
    </row>
    <row r="529" spans="5:8" ht="15.75" customHeight="1" x14ac:dyDescent="0.25">
      <c r="E529" s="7"/>
      <c r="F529" s="7"/>
      <c r="G529" s="7"/>
      <c r="H529" s="7"/>
    </row>
    <row r="530" spans="5:8" ht="15.75" customHeight="1" x14ac:dyDescent="0.25">
      <c r="E530" s="7"/>
      <c r="F530" s="7"/>
      <c r="G530" s="7"/>
      <c r="H530" s="7"/>
    </row>
    <row r="531" spans="5:8" ht="15.75" customHeight="1" x14ac:dyDescent="0.25">
      <c r="E531" s="7"/>
      <c r="F531" s="7"/>
      <c r="G531" s="7"/>
      <c r="H531" s="7"/>
    </row>
    <row r="532" spans="5:8" ht="15.75" customHeight="1" x14ac:dyDescent="0.25">
      <c r="E532" s="7"/>
      <c r="F532" s="7"/>
      <c r="G532" s="7"/>
      <c r="H532" s="7"/>
    </row>
    <row r="533" spans="5:8" ht="15.75" customHeight="1" x14ac:dyDescent="0.25">
      <c r="E533" s="7"/>
      <c r="F533" s="7"/>
      <c r="G533" s="7"/>
      <c r="H533" s="7"/>
    </row>
    <row r="534" spans="5:8" ht="15.75" customHeight="1" x14ac:dyDescent="0.25">
      <c r="E534" s="7"/>
      <c r="F534" s="7"/>
      <c r="G534" s="7"/>
      <c r="H534" s="7"/>
    </row>
    <row r="535" spans="5:8" ht="15.75" customHeight="1" x14ac:dyDescent="0.25">
      <c r="E535" s="7"/>
      <c r="F535" s="7"/>
      <c r="G535" s="7"/>
      <c r="H535" s="7"/>
    </row>
    <row r="536" spans="5:8" ht="15.75" customHeight="1" x14ac:dyDescent="0.25">
      <c r="E536" s="7"/>
      <c r="F536" s="7"/>
      <c r="G536" s="7"/>
      <c r="H536" s="7"/>
    </row>
    <row r="537" spans="5:8" ht="15.75" customHeight="1" x14ac:dyDescent="0.25">
      <c r="E537" s="7"/>
      <c r="F537" s="7"/>
      <c r="G537" s="7"/>
      <c r="H537" s="7"/>
    </row>
    <row r="538" spans="5:8" ht="15.75" customHeight="1" x14ac:dyDescent="0.25">
      <c r="E538" s="7"/>
      <c r="F538" s="7"/>
      <c r="G538" s="7"/>
      <c r="H538" s="7"/>
    </row>
    <row r="539" spans="5:8" ht="15.75" customHeight="1" x14ac:dyDescent="0.25">
      <c r="E539" s="7"/>
      <c r="F539" s="7"/>
      <c r="G539" s="7"/>
      <c r="H539" s="7"/>
    </row>
    <row r="540" spans="5:8" ht="15.75" customHeight="1" x14ac:dyDescent="0.25">
      <c r="E540" s="7"/>
      <c r="F540" s="7"/>
      <c r="G540" s="7"/>
      <c r="H540" s="7"/>
    </row>
    <row r="541" spans="5:8" ht="15.75" customHeight="1" x14ac:dyDescent="0.25">
      <c r="E541" s="7"/>
      <c r="F541" s="7"/>
      <c r="G541" s="7"/>
      <c r="H541" s="7"/>
    </row>
    <row r="542" spans="5:8" ht="15.75" customHeight="1" x14ac:dyDescent="0.25">
      <c r="E542" s="7"/>
      <c r="F542" s="7"/>
      <c r="G542" s="7"/>
      <c r="H542" s="7"/>
    </row>
    <row r="543" spans="5:8" ht="15.75" customHeight="1" x14ac:dyDescent="0.25">
      <c r="E543" s="7"/>
      <c r="F543" s="7"/>
      <c r="G543" s="7"/>
      <c r="H543" s="7"/>
    </row>
    <row r="544" spans="5:8" ht="15.75" customHeight="1" x14ac:dyDescent="0.25">
      <c r="E544" s="7"/>
      <c r="F544" s="7"/>
      <c r="G544" s="7"/>
      <c r="H544" s="7"/>
    </row>
    <row r="545" spans="5:8" ht="15.75" customHeight="1" x14ac:dyDescent="0.25">
      <c r="E545" s="7"/>
      <c r="F545" s="7"/>
      <c r="G545" s="7"/>
      <c r="H545" s="7"/>
    </row>
    <row r="546" spans="5:8" ht="15.75" customHeight="1" x14ac:dyDescent="0.25">
      <c r="E546" s="7"/>
      <c r="F546" s="7"/>
      <c r="G546" s="7"/>
      <c r="H546" s="7"/>
    </row>
    <row r="547" spans="5:8" ht="15.75" customHeight="1" x14ac:dyDescent="0.25">
      <c r="E547" s="7"/>
      <c r="F547" s="7"/>
      <c r="G547" s="7"/>
      <c r="H547" s="7"/>
    </row>
    <row r="548" spans="5:8" ht="15.75" customHeight="1" x14ac:dyDescent="0.25">
      <c r="E548" s="7"/>
      <c r="F548" s="7"/>
      <c r="G548" s="7"/>
      <c r="H548" s="7"/>
    </row>
    <row r="549" spans="5:8" ht="15.75" customHeight="1" x14ac:dyDescent="0.25">
      <c r="E549" s="7"/>
      <c r="F549" s="7"/>
      <c r="G549" s="7"/>
      <c r="H549" s="7"/>
    </row>
    <row r="550" spans="5:8" ht="15.75" customHeight="1" x14ac:dyDescent="0.25">
      <c r="E550" s="7"/>
      <c r="F550" s="7"/>
      <c r="G550" s="7"/>
      <c r="H550" s="7"/>
    </row>
    <row r="551" spans="5:8" ht="15.75" customHeight="1" x14ac:dyDescent="0.25">
      <c r="E551" s="7"/>
      <c r="F551" s="7"/>
      <c r="G551" s="7"/>
      <c r="H551" s="7"/>
    </row>
    <row r="552" spans="5:8" ht="15.75" customHeight="1" x14ac:dyDescent="0.25">
      <c r="E552" s="7"/>
      <c r="F552" s="7"/>
      <c r="G552" s="7"/>
      <c r="H552" s="7"/>
    </row>
    <row r="553" spans="5:8" ht="15.75" customHeight="1" x14ac:dyDescent="0.25">
      <c r="E553" s="7"/>
      <c r="F553" s="7"/>
      <c r="G553" s="7"/>
      <c r="H553" s="7"/>
    </row>
    <row r="554" spans="5:8" ht="15.75" customHeight="1" x14ac:dyDescent="0.25">
      <c r="E554" s="7"/>
      <c r="F554" s="7"/>
      <c r="G554" s="7"/>
      <c r="H554" s="7"/>
    </row>
    <row r="555" spans="5:8" ht="15.75" customHeight="1" x14ac:dyDescent="0.25">
      <c r="E555" s="7"/>
      <c r="F555" s="7"/>
      <c r="G555" s="7"/>
      <c r="H555" s="7"/>
    </row>
    <row r="556" spans="5:8" ht="15.75" customHeight="1" x14ac:dyDescent="0.25">
      <c r="E556" s="7"/>
      <c r="F556" s="7"/>
      <c r="G556" s="7"/>
      <c r="H556" s="7"/>
    </row>
    <row r="557" spans="5:8" ht="15.75" customHeight="1" x14ac:dyDescent="0.25">
      <c r="E557" s="7"/>
      <c r="F557" s="7"/>
      <c r="G557" s="7"/>
      <c r="H557" s="7"/>
    </row>
    <row r="558" spans="5:8" ht="15.75" customHeight="1" x14ac:dyDescent="0.25">
      <c r="E558" s="7"/>
      <c r="F558" s="7"/>
      <c r="G558" s="7"/>
      <c r="H558" s="7"/>
    </row>
    <row r="559" spans="5:8" ht="15.75" customHeight="1" x14ac:dyDescent="0.25">
      <c r="E559" s="7"/>
      <c r="F559" s="7"/>
      <c r="G559" s="7"/>
      <c r="H559" s="7"/>
    </row>
    <row r="560" spans="5:8" ht="15.75" customHeight="1" x14ac:dyDescent="0.25">
      <c r="E560" s="7"/>
      <c r="F560" s="7"/>
      <c r="G560" s="7"/>
      <c r="H560" s="7"/>
    </row>
    <row r="561" spans="5:8" ht="15.75" customHeight="1" x14ac:dyDescent="0.25">
      <c r="E561" s="7"/>
      <c r="F561" s="7"/>
      <c r="G561" s="7"/>
      <c r="H561" s="7"/>
    </row>
    <row r="562" spans="5:8" ht="15.75" customHeight="1" x14ac:dyDescent="0.25">
      <c r="E562" s="7"/>
      <c r="F562" s="7"/>
      <c r="G562" s="7"/>
      <c r="H562" s="7"/>
    </row>
    <row r="563" spans="5:8" ht="15.75" customHeight="1" x14ac:dyDescent="0.25">
      <c r="E563" s="7"/>
      <c r="F563" s="7"/>
      <c r="G563" s="7"/>
      <c r="H563" s="7"/>
    </row>
    <row r="564" spans="5:8" ht="15.75" customHeight="1" x14ac:dyDescent="0.25">
      <c r="E564" s="7"/>
      <c r="F564" s="7"/>
      <c r="G564" s="7"/>
      <c r="H564" s="7"/>
    </row>
    <row r="565" spans="5:8" ht="15.75" customHeight="1" x14ac:dyDescent="0.25">
      <c r="E565" s="7"/>
      <c r="F565" s="7"/>
      <c r="G565" s="7"/>
      <c r="H565" s="7"/>
    </row>
    <row r="566" spans="5:8" ht="15.75" customHeight="1" x14ac:dyDescent="0.25">
      <c r="E566" s="7"/>
      <c r="F566" s="7"/>
      <c r="G566" s="7"/>
      <c r="H566" s="7"/>
    </row>
    <row r="567" spans="5:8" ht="15.75" customHeight="1" x14ac:dyDescent="0.25">
      <c r="E567" s="7"/>
      <c r="F567" s="7"/>
      <c r="G567" s="7"/>
      <c r="H567" s="7"/>
    </row>
    <row r="568" spans="5:8" ht="15.75" customHeight="1" x14ac:dyDescent="0.25">
      <c r="E568" s="7"/>
      <c r="F568" s="7"/>
      <c r="G568" s="7"/>
      <c r="H568" s="7"/>
    </row>
    <row r="569" spans="5:8" ht="15.75" customHeight="1" x14ac:dyDescent="0.25">
      <c r="E569" s="7"/>
      <c r="F569" s="7"/>
      <c r="G569" s="7"/>
      <c r="H569" s="7"/>
    </row>
    <row r="570" spans="5:8" ht="15.75" customHeight="1" x14ac:dyDescent="0.25">
      <c r="E570" s="7"/>
      <c r="F570" s="7"/>
      <c r="G570" s="7"/>
      <c r="H570" s="7"/>
    </row>
    <row r="571" spans="5:8" ht="15.75" customHeight="1" x14ac:dyDescent="0.25">
      <c r="E571" s="7"/>
      <c r="F571" s="7"/>
      <c r="G571" s="7"/>
      <c r="H571" s="7"/>
    </row>
    <row r="572" spans="5:8" ht="15.75" customHeight="1" x14ac:dyDescent="0.25">
      <c r="E572" s="7"/>
      <c r="F572" s="7"/>
      <c r="G572" s="7"/>
      <c r="H572" s="7"/>
    </row>
    <row r="573" spans="5:8" ht="15.75" customHeight="1" x14ac:dyDescent="0.25">
      <c r="E573" s="7"/>
      <c r="F573" s="7"/>
      <c r="G573" s="7"/>
      <c r="H573" s="7"/>
    </row>
    <row r="574" spans="5:8" ht="15.75" customHeight="1" x14ac:dyDescent="0.25">
      <c r="E574" s="7"/>
      <c r="F574" s="7"/>
      <c r="G574" s="7"/>
      <c r="H574" s="7"/>
    </row>
    <row r="575" spans="5:8" ht="15.75" customHeight="1" x14ac:dyDescent="0.25">
      <c r="E575" s="7"/>
      <c r="F575" s="7"/>
      <c r="G575" s="7"/>
      <c r="H575" s="7"/>
    </row>
    <row r="576" spans="5:8" ht="15.75" customHeight="1" x14ac:dyDescent="0.25">
      <c r="E576" s="7"/>
      <c r="F576" s="7"/>
      <c r="G576" s="7"/>
      <c r="H576" s="7"/>
    </row>
    <row r="577" spans="5:8" ht="15.75" customHeight="1" x14ac:dyDescent="0.25">
      <c r="E577" s="7"/>
      <c r="F577" s="7"/>
      <c r="G577" s="7"/>
      <c r="H577" s="7"/>
    </row>
    <row r="578" spans="5:8" ht="15.75" customHeight="1" x14ac:dyDescent="0.25">
      <c r="E578" s="7"/>
      <c r="F578" s="7"/>
      <c r="G578" s="7"/>
      <c r="H578" s="7"/>
    </row>
    <row r="579" spans="5:8" ht="15.75" customHeight="1" x14ac:dyDescent="0.25">
      <c r="E579" s="7"/>
      <c r="F579" s="7"/>
      <c r="G579" s="7"/>
      <c r="H579" s="7"/>
    </row>
    <row r="580" spans="5:8" ht="15.75" customHeight="1" x14ac:dyDescent="0.25">
      <c r="E580" s="7"/>
      <c r="F580" s="7"/>
      <c r="G580" s="7"/>
      <c r="H580" s="7"/>
    </row>
    <row r="581" spans="5:8" ht="15.75" customHeight="1" x14ac:dyDescent="0.25">
      <c r="E581" s="7"/>
      <c r="F581" s="7"/>
      <c r="G581" s="7"/>
      <c r="H581" s="7"/>
    </row>
    <row r="582" spans="5:8" ht="15.75" customHeight="1" x14ac:dyDescent="0.25">
      <c r="E582" s="7"/>
      <c r="F582" s="7"/>
      <c r="G582" s="7"/>
      <c r="H582" s="7"/>
    </row>
    <row r="583" spans="5:8" ht="15.75" customHeight="1" x14ac:dyDescent="0.25">
      <c r="E583" s="7"/>
      <c r="F583" s="7"/>
      <c r="G583" s="7"/>
      <c r="H583" s="7"/>
    </row>
    <row r="584" spans="5:8" ht="15.75" customHeight="1" x14ac:dyDescent="0.25">
      <c r="E584" s="7"/>
      <c r="F584" s="7"/>
      <c r="G584" s="7"/>
      <c r="H584" s="7"/>
    </row>
    <row r="585" spans="5:8" ht="15.75" customHeight="1" x14ac:dyDescent="0.25">
      <c r="E585" s="7"/>
      <c r="F585" s="7"/>
      <c r="G585" s="7"/>
      <c r="H585" s="7"/>
    </row>
    <row r="586" spans="5:8" ht="15.75" customHeight="1" x14ac:dyDescent="0.25">
      <c r="E586" s="7"/>
      <c r="F586" s="7"/>
      <c r="G586" s="7"/>
      <c r="H586" s="7"/>
    </row>
    <row r="587" spans="5:8" ht="15.75" customHeight="1" x14ac:dyDescent="0.25">
      <c r="E587" s="7"/>
      <c r="F587" s="7"/>
      <c r="G587" s="7"/>
      <c r="H587" s="7"/>
    </row>
    <row r="588" spans="5:8" ht="15.75" customHeight="1" x14ac:dyDescent="0.25">
      <c r="E588" s="7"/>
      <c r="F588" s="7"/>
      <c r="G588" s="7"/>
      <c r="H588" s="7"/>
    </row>
    <row r="589" spans="5:8" ht="15.75" customHeight="1" x14ac:dyDescent="0.25">
      <c r="E589" s="7"/>
      <c r="F589" s="7"/>
      <c r="G589" s="7"/>
      <c r="H589" s="7"/>
    </row>
    <row r="590" spans="5:8" ht="15.75" customHeight="1" x14ac:dyDescent="0.25">
      <c r="E590" s="7"/>
      <c r="F590" s="7"/>
      <c r="G590" s="7"/>
      <c r="H590" s="7"/>
    </row>
    <row r="591" spans="5:8" ht="15.75" customHeight="1" x14ac:dyDescent="0.25">
      <c r="E591" s="7"/>
      <c r="F591" s="7"/>
      <c r="G591" s="7"/>
      <c r="H591" s="7"/>
    </row>
    <row r="592" spans="5:8" ht="15.75" customHeight="1" x14ac:dyDescent="0.25">
      <c r="E592" s="7"/>
      <c r="F592" s="7"/>
      <c r="G592" s="7"/>
      <c r="H592" s="7"/>
    </row>
    <row r="593" spans="5:8" ht="15.75" customHeight="1" x14ac:dyDescent="0.25">
      <c r="E593" s="7"/>
      <c r="F593" s="7"/>
      <c r="G593" s="7"/>
      <c r="H593" s="7"/>
    </row>
    <row r="594" spans="5:8" ht="15.75" customHeight="1" x14ac:dyDescent="0.25">
      <c r="E594" s="7"/>
      <c r="F594" s="7"/>
      <c r="G594" s="7"/>
      <c r="H594" s="7"/>
    </row>
    <row r="595" spans="5:8" ht="15.75" customHeight="1" x14ac:dyDescent="0.25">
      <c r="E595" s="7"/>
      <c r="F595" s="7"/>
      <c r="G595" s="7"/>
      <c r="H595" s="7"/>
    </row>
    <row r="596" spans="5:8" ht="15.75" customHeight="1" x14ac:dyDescent="0.25">
      <c r="E596" s="7"/>
      <c r="F596" s="7"/>
      <c r="G596" s="7"/>
      <c r="H596" s="7"/>
    </row>
    <row r="597" spans="5:8" ht="15.75" customHeight="1" x14ac:dyDescent="0.25">
      <c r="E597" s="7"/>
      <c r="F597" s="7"/>
      <c r="G597" s="7"/>
      <c r="H597" s="7"/>
    </row>
    <row r="598" spans="5:8" ht="15.75" customHeight="1" x14ac:dyDescent="0.25">
      <c r="E598" s="7"/>
      <c r="F598" s="7"/>
      <c r="G598" s="7"/>
      <c r="H598" s="7"/>
    </row>
    <row r="599" spans="5:8" ht="15.75" customHeight="1" x14ac:dyDescent="0.25">
      <c r="E599" s="7"/>
      <c r="F599" s="7"/>
      <c r="G599" s="7"/>
      <c r="H599" s="7"/>
    </row>
    <row r="600" spans="5:8" ht="15.75" customHeight="1" x14ac:dyDescent="0.25">
      <c r="E600" s="7"/>
      <c r="F600" s="7"/>
      <c r="G600" s="7"/>
      <c r="H600" s="7"/>
    </row>
    <row r="601" spans="5:8" ht="15.75" customHeight="1" x14ac:dyDescent="0.25">
      <c r="E601" s="7"/>
      <c r="F601" s="7"/>
      <c r="G601" s="7"/>
      <c r="H601" s="7"/>
    </row>
    <row r="602" spans="5:8" ht="15.75" customHeight="1" x14ac:dyDescent="0.25">
      <c r="E602" s="7"/>
      <c r="F602" s="7"/>
      <c r="G602" s="7"/>
      <c r="H602" s="7"/>
    </row>
    <row r="603" spans="5:8" ht="15.75" customHeight="1" x14ac:dyDescent="0.25">
      <c r="E603" s="7"/>
      <c r="F603" s="7"/>
      <c r="G603" s="7"/>
      <c r="H603" s="7"/>
    </row>
    <row r="604" spans="5:8" ht="15.75" customHeight="1" x14ac:dyDescent="0.25">
      <c r="E604" s="7"/>
      <c r="F604" s="7"/>
      <c r="G604" s="7"/>
      <c r="H604" s="7"/>
    </row>
    <row r="605" spans="5:8" ht="15.75" customHeight="1" x14ac:dyDescent="0.25">
      <c r="E605" s="7"/>
      <c r="F605" s="7"/>
      <c r="G605" s="7"/>
      <c r="H605" s="7"/>
    </row>
    <row r="606" spans="5:8" ht="15.75" customHeight="1" x14ac:dyDescent="0.25">
      <c r="E606" s="7"/>
      <c r="F606" s="7"/>
      <c r="G606" s="7"/>
      <c r="H606" s="7"/>
    </row>
    <row r="607" spans="5:8" ht="15.75" customHeight="1" x14ac:dyDescent="0.25">
      <c r="E607" s="7"/>
      <c r="F607" s="7"/>
      <c r="G607" s="7"/>
      <c r="H607" s="7"/>
    </row>
    <row r="608" spans="5:8" ht="15.75" customHeight="1" x14ac:dyDescent="0.25">
      <c r="E608" s="7"/>
      <c r="F608" s="7"/>
      <c r="G608" s="7"/>
      <c r="H608" s="7"/>
    </row>
    <row r="609" spans="5:8" ht="15.75" customHeight="1" x14ac:dyDescent="0.25">
      <c r="E609" s="7"/>
      <c r="F609" s="7"/>
      <c r="G609" s="7"/>
      <c r="H609" s="7"/>
    </row>
    <row r="610" spans="5:8" ht="15.75" customHeight="1" x14ac:dyDescent="0.25">
      <c r="E610" s="7"/>
      <c r="F610" s="7"/>
      <c r="G610" s="7"/>
      <c r="H610" s="7"/>
    </row>
    <row r="611" spans="5:8" ht="15.75" customHeight="1" x14ac:dyDescent="0.25">
      <c r="E611" s="7"/>
      <c r="F611" s="7"/>
      <c r="G611" s="7"/>
      <c r="H611" s="7"/>
    </row>
    <row r="612" spans="5:8" ht="15.75" customHeight="1" x14ac:dyDescent="0.25">
      <c r="E612" s="7"/>
      <c r="F612" s="7"/>
      <c r="G612" s="7"/>
      <c r="H612" s="7"/>
    </row>
    <row r="613" spans="5:8" ht="15.75" customHeight="1" x14ac:dyDescent="0.25">
      <c r="E613" s="7"/>
      <c r="F613" s="7"/>
      <c r="G613" s="7"/>
      <c r="H613" s="7"/>
    </row>
    <row r="614" spans="5:8" ht="15.75" customHeight="1" x14ac:dyDescent="0.25">
      <c r="E614" s="7"/>
      <c r="F614" s="7"/>
      <c r="G614" s="7"/>
      <c r="H614" s="7"/>
    </row>
    <row r="615" spans="5:8" ht="15.75" customHeight="1" x14ac:dyDescent="0.25">
      <c r="E615" s="7"/>
      <c r="F615" s="7"/>
      <c r="G615" s="7"/>
      <c r="H615" s="7"/>
    </row>
    <row r="616" spans="5:8" ht="15.75" customHeight="1" x14ac:dyDescent="0.25">
      <c r="E616" s="7"/>
      <c r="F616" s="7"/>
      <c r="G616" s="7"/>
      <c r="H616" s="7"/>
    </row>
    <row r="617" spans="5:8" ht="15.75" customHeight="1" x14ac:dyDescent="0.25">
      <c r="E617" s="7"/>
      <c r="F617" s="7"/>
      <c r="G617" s="7"/>
      <c r="H617" s="7"/>
    </row>
    <row r="618" spans="5:8" ht="15.75" customHeight="1" x14ac:dyDescent="0.25">
      <c r="E618" s="7"/>
      <c r="F618" s="7"/>
      <c r="G618" s="7"/>
      <c r="H618" s="7"/>
    </row>
    <row r="619" spans="5:8" ht="15.75" customHeight="1" x14ac:dyDescent="0.25">
      <c r="E619" s="7"/>
      <c r="F619" s="7"/>
      <c r="G619" s="7"/>
      <c r="H619" s="7"/>
    </row>
    <row r="620" spans="5:8" ht="15.75" customHeight="1" x14ac:dyDescent="0.25">
      <c r="E620" s="7"/>
      <c r="F620" s="7"/>
      <c r="G620" s="7"/>
      <c r="H620" s="7"/>
    </row>
    <row r="621" spans="5:8" ht="15.75" customHeight="1" x14ac:dyDescent="0.25">
      <c r="E621" s="7"/>
      <c r="F621" s="7"/>
      <c r="G621" s="7"/>
      <c r="H621" s="7"/>
    </row>
    <row r="622" spans="5:8" ht="15.75" customHeight="1" x14ac:dyDescent="0.25">
      <c r="E622" s="7"/>
      <c r="F622" s="7"/>
      <c r="G622" s="7"/>
      <c r="H622" s="7"/>
    </row>
    <row r="623" spans="5:8" ht="15.75" customHeight="1" x14ac:dyDescent="0.25">
      <c r="E623" s="7"/>
      <c r="F623" s="7"/>
      <c r="G623" s="7"/>
      <c r="H623" s="7"/>
    </row>
    <row r="624" spans="5:8" ht="15.75" customHeight="1" x14ac:dyDescent="0.25">
      <c r="E624" s="7"/>
      <c r="F624" s="7"/>
      <c r="G624" s="7"/>
      <c r="H624" s="7"/>
    </row>
    <row r="625" spans="5:8" ht="15.75" customHeight="1" x14ac:dyDescent="0.25">
      <c r="E625" s="7"/>
      <c r="F625" s="7"/>
      <c r="G625" s="7"/>
      <c r="H625" s="7"/>
    </row>
    <row r="626" spans="5:8" ht="15.75" customHeight="1" x14ac:dyDescent="0.25">
      <c r="E626" s="7"/>
      <c r="F626" s="7"/>
      <c r="G626" s="7"/>
      <c r="H626" s="7"/>
    </row>
    <row r="627" spans="5:8" ht="15.75" customHeight="1" x14ac:dyDescent="0.25">
      <c r="E627" s="7"/>
      <c r="F627" s="7"/>
      <c r="G627" s="7"/>
      <c r="H627" s="7"/>
    </row>
    <row r="628" spans="5:8" ht="15.75" customHeight="1" x14ac:dyDescent="0.25">
      <c r="E628" s="7"/>
      <c r="F628" s="7"/>
      <c r="G628" s="7"/>
      <c r="H628" s="7"/>
    </row>
    <row r="629" spans="5:8" ht="15.75" customHeight="1" x14ac:dyDescent="0.25">
      <c r="E629" s="7"/>
      <c r="F629" s="7"/>
      <c r="G629" s="7"/>
      <c r="H629" s="7"/>
    </row>
    <row r="630" spans="5:8" ht="15.75" customHeight="1" x14ac:dyDescent="0.25">
      <c r="E630" s="7"/>
      <c r="F630" s="7"/>
      <c r="G630" s="7"/>
      <c r="H630" s="7"/>
    </row>
    <row r="631" spans="5:8" ht="15.75" customHeight="1" x14ac:dyDescent="0.25">
      <c r="E631" s="7"/>
      <c r="F631" s="7"/>
      <c r="G631" s="7"/>
      <c r="H631" s="7"/>
    </row>
    <row r="632" spans="5:8" ht="15.75" customHeight="1" x14ac:dyDescent="0.25">
      <c r="E632" s="7"/>
      <c r="F632" s="7"/>
      <c r="G632" s="7"/>
      <c r="H632" s="7"/>
    </row>
    <row r="633" spans="5:8" ht="15.75" customHeight="1" x14ac:dyDescent="0.25">
      <c r="E633" s="7"/>
      <c r="F633" s="7"/>
      <c r="G633" s="7"/>
      <c r="H633" s="7"/>
    </row>
    <row r="634" spans="5:8" ht="15.75" customHeight="1" x14ac:dyDescent="0.25">
      <c r="E634" s="7"/>
      <c r="F634" s="7"/>
      <c r="G634" s="7"/>
      <c r="H634" s="7"/>
    </row>
    <row r="635" spans="5:8" ht="15.75" customHeight="1" x14ac:dyDescent="0.25">
      <c r="E635" s="7"/>
      <c r="F635" s="7"/>
      <c r="G635" s="7"/>
      <c r="H635" s="7"/>
    </row>
    <row r="636" spans="5:8" ht="15.75" customHeight="1" x14ac:dyDescent="0.25">
      <c r="E636" s="7"/>
      <c r="F636" s="7"/>
      <c r="G636" s="7"/>
      <c r="H636" s="7"/>
    </row>
    <row r="637" spans="5:8" ht="15.75" customHeight="1" x14ac:dyDescent="0.25">
      <c r="E637" s="7"/>
      <c r="F637" s="7"/>
      <c r="G637" s="7"/>
      <c r="H637" s="7"/>
    </row>
    <row r="638" spans="5:8" ht="15.75" customHeight="1" x14ac:dyDescent="0.25">
      <c r="E638" s="7"/>
      <c r="F638" s="7"/>
      <c r="G638" s="7"/>
      <c r="H638" s="7"/>
    </row>
    <row r="639" spans="5:8" ht="15.75" customHeight="1" x14ac:dyDescent="0.25">
      <c r="E639" s="7"/>
      <c r="F639" s="7"/>
      <c r="G639" s="7"/>
      <c r="H639" s="7"/>
    </row>
    <row r="640" spans="5:8" ht="15.75" customHeight="1" x14ac:dyDescent="0.25">
      <c r="E640" s="7"/>
      <c r="F640" s="7"/>
      <c r="G640" s="7"/>
      <c r="H640" s="7"/>
    </row>
    <row r="641" spans="5:8" ht="15.75" customHeight="1" x14ac:dyDescent="0.25">
      <c r="E641" s="7"/>
      <c r="F641" s="7"/>
      <c r="G641" s="7"/>
      <c r="H641" s="7"/>
    </row>
    <row r="642" spans="5:8" ht="15.75" customHeight="1" x14ac:dyDescent="0.25">
      <c r="E642" s="7"/>
      <c r="F642" s="7"/>
      <c r="G642" s="7"/>
      <c r="H642" s="7"/>
    </row>
    <row r="643" spans="5:8" ht="15.75" customHeight="1" x14ac:dyDescent="0.25">
      <c r="E643" s="7"/>
      <c r="F643" s="7"/>
      <c r="G643" s="7"/>
      <c r="H643" s="7"/>
    </row>
    <row r="644" spans="5:8" ht="15.75" customHeight="1" x14ac:dyDescent="0.25">
      <c r="E644" s="7"/>
      <c r="F644" s="7"/>
      <c r="G644" s="7"/>
      <c r="H644" s="7"/>
    </row>
    <row r="645" spans="5:8" ht="15.75" customHeight="1" x14ac:dyDescent="0.25">
      <c r="E645" s="7"/>
      <c r="F645" s="7"/>
      <c r="G645" s="7"/>
      <c r="H645" s="7"/>
    </row>
    <row r="646" spans="5:8" ht="15.75" customHeight="1" x14ac:dyDescent="0.25">
      <c r="E646" s="7"/>
      <c r="F646" s="7"/>
      <c r="G646" s="7"/>
      <c r="H646" s="7"/>
    </row>
    <row r="647" spans="5:8" ht="15.75" customHeight="1" x14ac:dyDescent="0.25">
      <c r="E647" s="7"/>
      <c r="F647" s="7"/>
      <c r="G647" s="7"/>
      <c r="H647" s="7"/>
    </row>
    <row r="648" spans="5:8" ht="15.75" customHeight="1" x14ac:dyDescent="0.25">
      <c r="E648" s="7"/>
      <c r="F648" s="7"/>
      <c r="G648" s="7"/>
      <c r="H648" s="7"/>
    </row>
    <row r="649" spans="5:8" ht="15.75" customHeight="1" x14ac:dyDescent="0.25">
      <c r="E649" s="7"/>
      <c r="F649" s="7"/>
      <c r="G649" s="7"/>
      <c r="H649" s="7"/>
    </row>
    <row r="650" spans="5:8" ht="15.75" customHeight="1" x14ac:dyDescent="0.25">
      <c r="E650" s="7"/>
      <c r="F650" s="7"/>
      <c r="G650" s="7"/>
      <c r="H650" s="7"/>
    </row>
    <row r="651" spans="5:8" ht="15.75" customHeight="1" x14ac:dyDescent="0.25">
      <c r="E651" s="7"/>
      <c r="F651" s="7"/>
      <c r="G651" s="7"/>
      <c r="H651" s="7"/>
    </row>
    <row r="652" spans="5:8" ht="15.75" customHeight="1" x14ac:dyDescent="0.25">
      <c r="E652" s="7"/>
      <c r="F652" s="7"/>
      <c r="G652" s="7"/>
      <c r="H652" s="7"/>
    </row>
    <row r="653" spans="5:8" ht="15.75" customHeight="1" x14ac:dyDescent="0.25">
      <c r="E653" s="7"/>
      <c r="F653" s="7"/>
      <c r="G653" s="7"/>
      <c r="H653" s="7"/>
    </row>
    <row r="654" spans="5:8" ht="15.75" customHeight="1" x14ac:dyDescent="0.25">
      <c r="E654" s="7"/>
      <c r="F654" s="7"/>
      <c r="G654" s="7"/>
      <c r="H654" s="7"/>
    </row>
    <row r="655" spans="5:8" ht="15.75" customHeight="1" x14ac:dyDescent="0.25">
      <c r="E655" s="7"/>
      <c r="F655" s="7"/>
      <c r="G655" s="7"/>
      <c r="H655" s="7"/>
    </row>
    <row r="656" spans="5:8" ht="15.75" customHeight="1" x14ac:dyDescent="0.25">
      <c r="E656" s="7"/>
      <c r="F656" s="7"/>
      <c r="G656" s="7"/>
      <c r="H656" s="7"/>
    </row>
    <row r="657" spans="5:8" ht="15.75" customHeight="1" x14ac:dyDescent="0.25">
      <c r="E657" s="7"/>
      <c r="F657" s="7"/>
      <c r="G657" s="7"/>
      <c r="H657" s="7"/>
    </row>
    <row r="658" spans="5:8" ht="15.75" customHeight="1" x14ac:dyDescent="0.25">
      <c r="E658" s="7"/>
      <c r="F658" s="7"/>
      <c r="G658" s="7"/>
      <c r="H658" s="7"/>
    </row>
    <row r="659" spans="5:8" ht="15.75" customHeight="1" x14ac:dyDescent="0.25">
      <c r="E659" s="7"/>
      <c r="F659" s="7"/>
      <c r="G659" s="7"/>
      <c r="H659" s="7"/>
    </row>
    <row r="660" spans="5:8" ht="15.75" customHeight="1" x14ac:dyDescent="0.25">
      <c r="E660" s="7"/>
      <c r="F660" s="7"/>
      <c r="G660" s="7"/>
      <c r="H660" s="7"/>
    </row>
    <row r="661" spans="5:8" ht="15.75" customHeight="1" x14ac:dyDescent="0.25">
      <c r="E661" s="7"/>
      <c r="F661" s="7"/>
      <c r="G661" s="7"/>
      <c r="H661" s="7"/>
    </row>
    <row r="662" spans="5:8" ht="15.75" customHeight="1" x14ac:dyDescent="0.25">
      <c r="E662" s="7"/>
      <c r="F662" s="7"/>
      <c r="G662" s="7"/>
      <c r="H662" s="7"/>
    </row>
    <row r="663" spans="5:8" ht="15.75" customHeight="1" x14ac:dyDescent="0.25">
      <c r="E663" s="7"/>
      <c r="F663" s="7"/>
      <c r="G663" s="7"/>
      <c r="H663" s="7"/>
    </row>
    <row r="664" spans="5:8" ht="15.75" customHeight="1" x14ac:dyDescent="0.25">
      <c r="E664" s="7"/>
      <c r="F664" s="7"/>
      <c r="G664" s="7"/>
      <c r="H664" s="7"/>
    </row>
    <row r="665" spans="5:8" ht="15.75" customHeight="1" x14ac:dyDescent="0.25">
      <c r="E665" s="7"/>
      <c r="F665" s="7"/>
      <c r="G665" s="7"/>
      <c r="H665" s="7"/>
    </row>
    <row r="666" spans="5:8" ht="15.75" customHeight="1" x14ac:dyDescent="0.25">
      <c r="E666" s="7"/>
      <c r="F666" s="7"/>
      <c r="G666" s="7"/>
      <c r="H666" s="7"/>
    </row>
    <row r="667" spans="5:8" ht="15.75" customHeight="1" x14ac:dyDescent="0.25">
      <c r="E667" s="7"/>
      <c r="F667" s="7"/>
      <c r="G667" s="7"/>
      <c r="H667" s="7"/>
    </row>
    <row r="668" spans="5:8" ht="15.75" customHeight="1" x14ac:dyDescent="0.25">
      <c r="E668" s="7"/>
      <c r="F668" s="7"/>
      <c r="G668" s="7"/>
      <c r="H668" s="7"/>
    </row>
    <row r="669" spans="5:8" ht="15.75" customHeight="1" x14ac:dyDescent="0.25">
      <c r="E669" s="7"/>
      <c r="F669" s="7"/>
      <c r="G669" s="7"/>
      <c r="H669" s="7"/>
    </row>
    <row r="670" spans="5:8" ht="15.75" customHeight="1" x14ac:dyDescent="0.25">
      <c r="E670" s="7"/>
      <c r="F670" s="7"/>
      <c r="G670" s="7"/>
      <c r="H670" s="7"/>
    </row>
    <row r="671" spans="5:8" ht="15.75" customHeight="1" x14ac:dyDescent="0.25">
      <c r="E671" s="7"/>
      <c r="F671" s="7"/>
      <c r="G671" s="7"/>
      <c r="H671" s="7"/>
    </row>
    <row r="672" spans="5:8" ht="15.75" customHeight="1" x14ac:dyDescent="0.25">
      <c r="E672" s="7"/>
      <c r="F672" s="7"/>
      <c r="G672" s="7"/>
      <c r="H672" s="7"/>
    </row>
    <row r="673" spans="5:8" ht="15.75" customHeight="1" x14ac:dyDescent="0.25">
      <c r="E673" s="7"/>
      <c r="F673" s="7"/>
      <c r="G673" s="7"/>
      <c r="H673" s="7"/>
    </row>
    <row r="674" spans="5:8" ht="15.75" customHeight="1" x14ac:dyDescent="0.25">
      <c r="E674" s="7"/>
      <c r="F674" s="7"/>
      <c r="G674" s="7"/>
      <c r="H674" s="7"/>
    </row>
    <row r="675" spans="5:8" ht="15.75" customHeight="1" x14ac:dyDescent="0.25">
      <c r="E675" s="7"/>
      <c r="F675" s="7"/>
      <c r="G675" s="7"/>
      <c r="H675" s="7"/>
    </row>
    <row r="676" spans="5:8" ht="15.75" customHeight="1" x14ac:dyDescent="0.25">
      <c r="E676" s="7"/>
      <c r="F676" s="7"/>
      <c r="G676" s="7"/>
      <c r="H676" s="7"/>
    </row>
    <row r="677" spans="5:8" ht="15.75" customHeight="1" x14ac:dyDescent="0.25">
      <c r="E677" s="7"/>
      <c r="F677" s="7"/>
      <c r="G677" s="7"/>
      <c r="H677" s="7"/>
    </row>
    <row r="678" spans="5:8" ht="15.75" customHeight="1" x14ac:dyDescent="0.25">
      <c r="E678" s="7"/>
      <c r="F678" s="7"/>
      <c r="G678" s="7"/>
      <c r="H678" s="7"/>
    </row>
    <row r="679" spans="5:8" ht="15.75" customHeight="1" x14ac:dyDescent="0.25">
      <c r="E679" s="7"/>
      <c r="F679" s="7"/>
      <c r="G679" s="7"/>
      <c r="H679" s="7"/>
    </row>
    <row r="680" spans="5:8" ht="15.75" customHeight="1" x14ac:dyDescent="0.25">
      <c r="E680" s="7"/>
      <c r="F680" s="7"/>
      <c r="G680" s="7"/>
      <c r="H680" s="7"/>
    </row>
    <row r="681" spans="5:8" ht="15.75" customHeight="1" x14ac:dyDescent="0.25">
      <c r="E681" s="7"/>
      <c r="F681" s="7"/>
      <c r="G681" s="7"/>
      <c r="H681" s="7"/>
    </row>
    <row r="682" spans="5:8" ht="15.75" customHeight="1" x14ac:dyDescent="0.25">
      <c r="E682" s="7"/>
      <c r="F682" s="7"/>
      <c r="G682" s="7"/>
      <c r="H682" s="7"/>
    </row>
    <row r="683" spans="5:8" ht="15.75" customHeight="1" x14ac:dyDescent="0.25">
      <c r="E683" s="7"/>
      <c r="F683" s="7"/>
      <c r="G683" s="7"/>
      <c r="H683" s="7"/>
    </row>
    <row r="684" spans="5:8" ht="15.75" customHeight="1" x14ac:dyDescent="0.25">
      <c r="E684" s="7"/>
      <c r="F684" s="7"/>
      <c r="G684" s="7"/>
      <c r="H684" s="7"/>
    </row>
    <row r="685" spans="5:8" ht="15.75" customHeight="1" x14ac:dyDescent="0.25">
      <c r="E685" s="7"/>
      <c r="F685" s="7"/>
      <c r="G685" s="7"/>
      <c r="H685" s="7"/>
    </row>
    <row r="686" spans="5:8" ht="15.75" customHeight="1" x14ac:dyDescent="0.25">
      <c r="E686" s="7"/>
      <c r="F686" s="7"/>
      <c r="G686" s="7"/>
      <c r="H686" s="7"/>
    </row>
    <row r="687" spans="5:8" ht="15.75" customHeight="1" x14ac:dyDescent="0.25">
      <c r="E687" s="7"/>
      <c r="F687" s="7"/>
      <c r="G687" s="7"/>
      <c r="H687" s="7"/>
    </row>
    <row r="688" spans="5:8" ht="15.75" customHeight="1" x14ac:dyDescent="0.25">
      <c r="E688" s="7"/>
      <c r="F688" s="7"/>
      <c r="G688" s="7"/>
      <c r="H688" s="7"/>
    </row>
    <row r="689" spans="5:8" ht="15.75" customHeight="1" x14ac:dyDescent="0.25">
      <c r="E689" s="7"/>
      <c r="F689" s="7"/>
      <c r="G689" s="7"/>
      <c r="H689" s="7"/>
    </row>
    <row r="690" spans="5:8" ht="15.75" customHeight="1" x14ac:dyDescent="0.25">
      <c r="E690" s="7"/>
      <c r="F690" s="7"/>
      <c r="G690" s="7"/>
      <c r="H690" s="7"/>
    </row>
    <row r="691" spans="5:8" ht="15.75" customHeight="1" x14ac:dyDescent="0.25">
      <c r="E691" s="7"/>
      <c r="F691" s="7"/>
      <c r="G691" s="7"/>
      <c r="H691" s="7"/>
    </row>
    <row r="692" spans="5:8" ht="15.75" customHeight="1" x14ac:dyDescent="0.25">
      <c r="E692" s="7"/>
      <c r="F692" s="7"/>
      <c r="G692" s="7"/>
      <c r="H692" s="7"/>
    </row>
    <row r="693" spans="5:8" ht="15.75" customHeight="1" x14ac:dyDescent="0.25">
      <c r="E693" s="7"/>
      <c r="F693" s="7"/>
      <c r="G693" s="7"/>
      <c r="H693" s="7"/>
    </row>
    <row r="694" spans="5:8" ht="15.75" customHeight="1" x14ac:dyDescent="0.25">
      <c r="E694" s="7"/>
      <c r="F694" s="7"/>
      <c r="G694" s="7"/>
      <c r="H694" s="7"/>
    </row>
    <row r="695" spans="5:8" ht="15.75" customHeight="1" x14ac:dyDescent="0.25">
      <c r="E695" s="7"/>
      <c r="F695" s="7"/>
      <c r="G695" s="7"/>
      <c r="H695" s="7"/>
    </row>
    <row r="696" spans="5:8" ht="15.75" customHeight="1" x14ac:dyDescent="0.25">
      <c r="E696" s="7"/>
      <c r="F696" s="7"/>
      <c r="G696" s="7"/>
      <c r="H696" s="7"/>
    </row>
    <row r="697" spans="5:8" ht="15.75" customHeight="1" x14ac:dyDescent="0.25">
      <c r="E697" s="7"/>
      <c r="F697" s="7"/>
      <c r="G697" s="7"/>
      <c r="H697" s="7"/>
    </row>
    <row r="698" spans="5:8" ht="15.75" customHeight="1" x14ac:dyDescent="0.25">
      <c r="E698" s="7"/>
      <c r="F698" s="7"/>
      <c r="G698" s="7"/>
      <c r="H698" s="7"/>
    </row>
    <row r="699" spans="5:8" ht="15.75" customHeight="1" x14ac:dyDescent="0.25">
      <c r="E699" s="7"/>
      <c r="F699" s="7"/>
      <c r="G699" s="7"/>
      <c r="H699" s="7"/>
    </row>
    <row r="700" spans="5:8" ht="15.75" customHeight="1" x14ac:dyDescent="0.25">
      <c r="E700" s="7"/>
      <c r="F700" s="7"/>
      <c r="G700" s="7"/>
      <c r="H700" s="7"/>
    </row>
    <row r="701" spans="5:8" ht="15.75" customHeight="1" x14ac:dyDescent="0.25">
      <c r="E701" s="7"/>
      <c r="F701" s="7"/>
      <c r="G701" s="7"/>
      <c r="H701" s="7"/>
    </row>
    <row r="702" spans="5:8" ht="15.75" customHeight="1" x14ac:dyDescent="0.25">
      <c r="E702" s="7"/>
      <c r="F702" s="7"/>
      <c r="G702" s="7"/>
      <c r="H702" s="7"/>
    </row>
    <row r="703" spans="5:8" ht="15.75" customHeight="1" x14ac:dyDescent="0.25">
      <c r="E703" s="7"/>
      <c r="F703" s="7"/>
      <c r="G703" s="7"/>
      <c r="H703" s="7"/>
    </row>
    <row r="704" spans="5:8" ht="15.75" customHeight="1" x14ac:dyDescent="0.25">
      <c r="E704" s="7"/>
      <c r="F704" s="7"/>
      <c r="G704" s="7"/>
      <c r="H704" s="7"/>
    </row>
    <row r="705" spans="5:8" ht="15.75" customHeight="1" x14ac:dyDescent="0.25">
      <c r="E705" s="7"/>
      <c r="F705" s="7"/>
      <c r="G705" s="7"/>
      <c r="H705" s="7"/>
    </row>
    <row r="706" spans="5:8" ht="15.75" customHeight="1" x14ac:dyDescent="0.25">
      <c r="E706" s="7"/>
      <c r="F706" s="7"/>
      <c r="G706" s="7"/>
      <c r="H706" s="7"/>
    </row>
    <row r="707" spans="5:8" ht="15.75" customHeight="1" x14ac:dyDescent="0.25">
      <c r="E707" s="7"/>
      <c r="F707" s="7"/>
      <c r="G707" s="7"/>
      <c r="H707" s="7"/>
    </row>
    <row r="708" spans="5:8" ht="15.75" customHeight="1" x14ac:dyDescent="0.25">
      <c r="E708" s="7"/>
      <c r="F708" s="7"/>
      <c r="G708" s="7"/>
      <c r="H708" s="7"/>
    </row>
    <row r="709" spans="5:8" ht="15.75" customHeight="1" x14ac:dyDescent="0.25">
      <c r="E709" s="7"/>
      <c r="F709" s="7"/>
      <c r="G709" s="7"/>
      <c r="H709" s="7"/>
    </row>
    <row r="710" spans="5:8" ht="15.75" customHeight="1" x14ac:dyDescent="0.25">
      <c r="E710" s="7"/>
      <c r="F710" s="7"/>
      <c r="G710" s="7"/>
      <c r="H710" s="7"/>
    </row>
    <row r="711" spans="5:8" ht="15.75" customHeight="1" x14ac:dyDescent="0.25">
      <c r="E711" s="7"/>
      <c r="F711" s="7"/>
      <c r="G711" s="7"/>
      <c r="H711" s="7"/>
    </row>
    <row r="712" spans="5:8" ht="15.75" customHeight="1" x14ac:dyDescent="0.25">
      <c r="E712" s="7"/>
      <c r="F712" s="7"/>
      <c r="G712" s="7"/>
      <c r="H712" s="7"/>
    </row>
    <row r="713" spans="5:8" ht="15.75" customHeight="1" x14ac:dyDescent="0.25">
      <c r="E713" s="7"/>
      <c r="F713" s="7"/>
      <c r="G713" s="7"/>
      <c r="H713" s="7"/>
    </row>
    <row r="714" spans="5:8" ht="15.75" customHeight="1" x14ac:dyDescent="0.25">
      <c r="E714" s="7"/>
      <c r="F714" s="7"/>
      <c r="G714" s="7"/>
      <c r="H714" s="7"/>
    </row>
    <row r="715" spans="5:8" ht="15.75" customHeight="1" x14ac:dyDescent="0.25">
      <c r="E715" s="7"/>
      <c r="F715" s="7"/>
      <c r="G715" s="7"/>
      <c r="H715" s="7"/>
    </row>
    <row r="716" spans="5:8" ht="15.75" customHeight="1" x14ac:dyDescent="0.25">
      <c r="E716" s="7"/>
      <c r="F716" s="7"/>
      <c r="G716" s="7"/>
      <c r="H716" s="7"/>
    </row>
    <row r="717" spans="5:8" ht="15.75" customHeight="1" x14ac:dyDescent="0.25">
      <c r="E717" s="7"/>
      <c r="F717" s="7"/>
      <c r="G717" s="7"/>
      <c r="H717" s="7"/>
    </row>
    <row r="718" spans="5:8" ht="15.75" customHeight="1" x14ac:dyDescent="0.25">
      <c r="E718" s="7"/>
      <c r="F718" s="7"/>
      <c r="G718" s="7"/>
      <c r="H718" s="7"/>
    </row>
    <row r="719" spans="5:8" ht="15.75" customHeight="1" x14ac:dyDescent="0.25">
      <c r="E719" s="7"/>
      <c r="F719" s="7"/>
      <c r="G719" s="7"/>
      <c r="H719" s="7"/>
    </row>
    <row r="720" spans="5:8" ht="15.75" customHeight="1" x14ac:dyDescent="0.25">
      <c r="E720" s="7"/>
      <c r="F720" s="7"/>
      <c r="G720" s="7"/>
      <c r="H720" s="7"/>
    </row>
    <row r="721" spans="5:8" ht="15.75" customHeight="1" x14ac:dyDescent="0.25">
      <c r="E721" s="7"/>
      <c r="F721" s="7"/>
      <c r="G721" s="7"/>
      <c r="H721" s="7"/>
    </row>
    <row r="722" spans="5:8" ht="15.75" customHeight="1" x14ac:dyDescent="0.25">
      <c r="E722" s="7"/>
      <c r="F722" s="7"/>
      <c r="G722" s="7"/>
      <c r="H722" s="7"/>
    </row>
    <row r="723" spans="5:8" ht="15.75" customHeight="1" x14ac:dyDescent="0.25">
      <c r="E723" s="7"/>
      <c r="F723" s="7"/>
      <c r="G723" s="7"/>
      <c r="H723" s="7"/>
    </row>
    <row r="724" spans="5:8" ht="15.75" customHeight="1" x14ac:dyDescent="0.25">
      <c r="E724" s="7"/>
      <c r="F724" s="7"/>
      <c r="G724" s="7"/>
      <c r="H724" s="7"/>
    </row>
    <row r="725" spans="5:8" ht="15.75" customHeight="1" x14ac:dyDescent="0.25">
      <c r="E725" s="7"/>
      <c r="F725" s="7"/>
      <c r="G725" s="7"/>
      <c r="H725" s="7"/>
    </row>
    <row r="726" spans="5:8" ht="15.75" customHeight="1" x14ac:dyDescent="0.25">
      <c r="E726" s="7"/>
      <c r="F726" s="7"/>
      <c r="G726" s="7"/>
      <c r="H726" s="7"/>
    </row>
    <row r="727" spans="5:8" ht="15.75" customHeight="1" x14ac:dyDescent="0.25">
      <c r="E727" s="7"/>
      <c r="F727" s="7"/>
      <c r="G727" s="7"/>
      <c r="H727" s="7"/>
    </row>
    <row r="728" spans="5:8" ht="15.75" customHeight="1" x14ac:dyDescent="0.25">
      <c r="E728" s="7"/>
      <c r="F728" s="7"/>
      <c r="G728" s="7"/>
      <c r="H728" s="7"/>
    </row>
    <row r="729" spans="5:8" ht="15.75" customHeight="1" x14ac:dyDescent="0.25">
      <c r="E729" s="7"/>
      <c r="F729" s="7"/>
      <c r="G729" s="7"/>
      <c r="H729" s="7"/>
    </row>
    <row r="730" spans="5:8" ht="15.75" customHeight="1" x14ac:dyDescent="0.25">
      <c r="E730" s="7"/>
      <c r="F730" s="7"/>
      <c r="G730" s="7"/>
      <c r="H730" s="7"/>
    </row>
    <row r="731" spans="5:8" ht="15.75" customHeight="1" x14ac:dyDescent="0.25">
      <c r="E731" s="7"/>
      <c r="F731" s="7"/>
      <c r="G731" s="7"/>
      <c r="H731" s="7"/>
    </row>
    <row r="732" spans="5:8" ht="15.75" customHeight="1" x14ac:dyDescent="0.25">
      <c r="E732" s="7"/>
      <c r="F732" s="7"/>
      <c r="G732" s="7"/>
      <c r="H732" s="7"/>
    </row>
    <row r="733" spans="5:8" ht="15.75" customHeight="1" x14ac:dyDescent="0.25">
      <c r="E733" s="7"/>
      <c r="F733" s="7"/>
      <c r="G733" s="7"/>
      <c r="H733" s="7"/>
    </row>
    <row r="734" spans="5:8" ht="15.75" customHeight="1" x14ac:dyDescent="0.25">
      <c r="E734" s="7"/>
      <c r="F734" s="7"/>
      <c r="G734" s="7"/>
      <c r="H734" s="7"/>
    </row>
    <row r="735" spans="5:8" ht="15.75" customHeight="1" x14ac:dyDescent="0.25">
      <c r="E735" s="7"/>
      <c r="F735" s="7"/>
      <c r="G735" s="7"/>
      <c r="H735" s="7"/>
    </row>
    <row r="736" spans="5:8" ht="15.75" customHeight="1" x14ac:dyDescent="0.25">
      <c r="E736" s="7"/>
      <c r="F736" s="7"/>
      <c r="G736" s="7"/>
      <c r="H736" s="7"/>
    </row>
    <row r="737" spans="5:8" ht="15.75" customHeight="1" x14ac:dyDescent="0.25">
      <c r="E737" s="7"/>
      <c r="F737" s="7"/>
      <c r="G737" s="7"/>
      <c r="H737" s="7"/>
    </row>
    <row r="738" spans="5:8" ht="15.75" customHeight="1" x14ac:dyDescent="0.25">
      <c r="E738" s="7"/>
      <c r="F738" s="7"/>
      <c r="G738" s="7"/>
      <c r="H738" s="7"/>
    </row>
    <row r="739" spans="5:8" ht="15.75" customHeight="1" x14ac:dyDescent="0.25">
      <c r="E739" s="7"/>
      <c r="F739" s="7"/>
      <c r="G739" s="7"/>
      <c r="H739" s="7"/>
    </row>
    <row r="740" spans="5:8" ht="15.75" customHeight="1" x14ac:dyDescent="0.25">
      <c r="E740" s="7"/>
      <c r="F740" s="7"/>
      <c r="G740" s="7"/>
      <c r="H740" s="7"/>
    </row>
    <row r="741" spans="5:8" ht="15.75" customHeight="1" x14ac:dyDescent="0.25">
      <c r="E741" s="7"/>
      <c r="F741" s="7"/>
      <c r="G741" s="7"/>
      <c r="H741" s="7"/>
    </row>
    <row r="742" spans="5:8" ht="15.75" customHeight="1" x14ac:dyDescent="0.25">
      <c r="E742" s="7"/>
      <c r="F742" s="7"/>
      <c r="G742" s="7"/>
      <c r="H742" s="7"/>
    </row>
    <row r="743" spans="5:8" ht="15.75" customHeight="1" x14ac:dyDescent="0.25">
      <c r="E743" s="7"/>
      <c r="F743" s="7"/>
      <c r="G743" s="7"/>
      <c r="H743" s="7"/>
    </row>
    <row r="744" spans="5:8" ht="15.75" customHeight="1" x14ac:dyDescent="0.25">
      <c r="E744" s="7"/>
      <c r="F744" s="7"/>
      <c r="G744" s="7"/>
      <c r="H744" s="7"/>
    </row>
    <row r="745" spans="5:8" ht="15.75" customHeight="1" x14ac:dyDescent="0.25">
      <c r="E745" s="7"/>
      <c r="F745" s="7"/>
      <c r="G745" s="7"/>
      <c r="H745" s="7"/>
    </row>
    <row r="746" spans="5:8" ht="15.75" customHeight="1" x14ac:dyDescent="0.25">
      <c r="E746" s="7"/>
      <c r="F746" s="7"/>
      <c r="G746" s="7"/>
      <c r="H746" s="7"/>
    </row>
    <row r="747" spans="5:8" ht="15.75" customHeight="1" x14ac:dyDescent="0.25">
      <c r="E747" s="7"/>
      <c r="F747" s="7"/>
      <c r="G747" s="7"/>
      <c r="H747" s="7"/>
    </row>
    <row r="748" spans="5:8" ht="15.75" customHeight="1" x14ac:dyDescent="0.25">
      <c r="E748" s="7"/>
      <c r="F748" s="7"/>
      <c r="G748" s="7"/>
      <c r="H748" s="7"/>
    </row>
    <row r="749" spans="5:8" ht="15.75" customHeight="1" x14ac:dyDescent="0.25">
      <c r="E749" s="7"/>
      <c r="F749" s="7"/>
      <c r="G749" s="7"/>
      <c r="H749" s="7"/>
    </row>
    <row r="750" spans="5:8" ht="15.75" customHeight="1" x14ac:dyDescent="0.25">
      <c r="E750" s="7"/>
      <c r="F750" s="7"/>
      <c r="G750" s="7"/>
      <c r="H750" s="7"/>
    </row>
    <row r="751" spans="5:8" ht="15.75" customHeight="1" x14ac:dyDescent="0.25">
      <c r="E751" s="7"/>
      <c r="F751" s="7"/>
      <c r="G751" s="7"/>
      <c r="H751" s="7"/>
    </row>
    <row r="752" spans="5:8" ht="15.75" customHeight="1" x14ac:dyDescent="0.25">
      <c r="E752" s="7"/>
      <c r="F752" s="7"/>
      <c r="G752" s="7"/>
      <c r="H752" s="7"/>
    </row>
    <row r="753" spans="5:8" ht="15.75" customHeight="1" x14ac:dyDescent="0.25">
      <c r="E753" s="7"/>
      <c r="F753" s="7"/>
      <c r="G753" s="7"/>
      <c r="H753" s="7"/>
    </row>
    <row r="754" spans="5:8" ht="15.75" customHeight="1" x14ac:dyDescent="0.25">
      <c r="E754" s="7"/>
      <c r="F754" s="7"/>
      <c r="G754" s="7"/>
      <c r="H754" s="7"/>
    </row>
    <row r="755" spans="5:8" ht="15.75" customHeight="1" x14ac:dyDescent="0.25">
      <c r="E755" s="7"/>
      <c r="F755" s="7"/>
      <c r="G755" s="7"/>
      <c r="H755" s="7"/>
    </row>
    <row r="756" spans="5:8" ht="15.75" customHeight="1" x14ac:dyDescent="0.25">
      <c r="E756" s="7"/>
      <c r="F756" s="7"/>
      <c r="G756" s="7"/>
      <c r="H756" s="7"/>
    </row>
    <row r="757" spans="5:8" ht="15.75" customHeight="1" x14ac:dyDescent="0.25">
      <c r="E757" s="7"/>
      <c r="F757" s="7"/>
      <c r="G757" s="7"/>
      <c r="H757" s="7"/>
    </row>
    <row r="758" spans="5:8" ht="15.75" customHeight="1" x14ac:dyDescent="0.25">
      <c r="E758" s="7"/>
      <c r="F758" s="7"/>
      <c r="G758" s="7"/>
      <c r="H758" s="7"/>
    </row>
    <row r="759" spans="5:8" ht="15.75" customHeight="1" x14ac:dyDescent="0.25">
      <c r="E759" s="7"/>
      <c r="F759" s="7"/>
      <c r="G759" s="7"/>
      <c r="H759" s="7"/>
    </row>
    <row r="760" spans="5:8" ht="15.75" customHeight="1" x14ac:dyDescent="0.25">
      <c r="E760" s="7"/>
      <c r="F760" s="7"/>
      <c r="G760" s="7"/>
      <c r="H760" s="7"/>
    </row>
    <row r="761" spans="5:8" ht="15.75" customHeight="1" x14ac:dyDescent="0.25">
      <c r="E761" s="7"/>
      <c r="F761" s="7"/>
      <c r="G761" s="7"/>
      <c r="H761" s="7"/>
    </row>
    <row r="762" spans="5:8" ht="15.75" customHeight="1" x14ac:dyDescent="0.25">
      <c r="E762" s="7"/>
      <c r="F762" s="7"/>
      <c r="G762" s="7"/>
      <c r="H762" s="7"/>
    </row>
    <row r="763" spans="5:8" ht="15.75" customHeight="1" x14ac:dyDescent="0.25">
      <c r="E763" s="7"/>
      <c r="F763" s="7"/>
      <c r="G763" s="7"/>
      <c r="H763" s="7"/>
    </row>
    <row r="764" spans="5:8" ht="15.75" customHeight="1" x14ac:dyDescent="0.25">
      <c r="E764" s="7"/>
      <c r="F764" s="7"/>
      <c r="G764" s="7"/>
      <c r="H764" s="7"/>
    </row>
    <row r="765" spans="5:8" ht="15.75" customHeight="1" x14ac:dyDescent="0.25">
      <c r="E765" s="7"/>
      <c r="F765" s="7"/>
      <c r="G765" s="7"/>
      <c r="H765" s="7"/>
    </row>
    <row r="766" spans="5:8" ht="15.75" customHeight="1" x14ac:dyDescent="0.25">
      <c r="E766" s="7"/>
      <c r="F766" s="7"/>
      <c r="G766" s="7"/>
      <c r="H766" s="7"/>
    </row>
    <row r="767" spans="5:8" ht="15.75" customHeight="1" x14ac:dyDescent="0.25">
      <c r="E767" s="7"/>
      <c r="F767" s="7"/>
      <c r="G767" s="7"/>
      <c r="H767" s="7"/>
    </row>
    <row r="768" spans="5:8" ht="15.75" customHeight="1" x14ac:dyDescent="0.25">
      <c r="E768" s="7"/>
      <c r="F768" s="7"/>
      <c r="G768" s="7"/>
      <c r="H768" s="7"/>
    </row>
    <row r="769" spans="5:8" ht="15.75" customHeight="1" x14ac:dyDescent="0.25">
      <c r="E769" s="7"/>
      <c r="F769" s="7"/>
      <c r="G769" s="7"/>
      <c r="H769" s="7"/>
    </row>
    <row r="770" spans="5:8" ht="15.75" customHeight="1" x14ac:dyDescent="0.25">
      <c r="E770" s="7"/>
      <c r="F770" s="7"/>
      <c r="G770" s="7"/>
      <c r="H770" s="7"/>
    </row>
    <row r="771" spans="5:8" ht="15.75" customHeight="1" x14ac:dyDescent="0.25">
      <c r="E771" s="7"/>
      <c r="F771" s="7"/>
      <c r="G771" s="7"/>
      <c r="H771" s="7"/>
    </row>
    <row r="772" spans="5:8" ht="15.75" customHeight="1" x14ac:dyDescent="0.25">
      <c r="E772" s="7"/>
      <c r="F772" s="7"/>
      <c r="G772" s="7"/>
      <c r="H772" s="7"/>
    </row>
    <row r="773" spans="5:8" ht="15.75" customHeight="1" x14ac:dyDescent="0.25">
      <c r="E773" s="7"/>
      <c r="F773" s="7"/>
      <c r="G773" s="7"/>
      <c r="H773" s="7"/>
    </row>
    <row r="774" spans="5:8" ht="15.75" customHeight="1" x14ac:dyDescent="0.25">
      <c r="E774" s="7"/>
      <c r="F774" s="7"/>
      <c r="G774" s="7"/>
      <c r="H774" s="7"/>
    </row>
    <row r="775" spans="5:8" ht="15.75" customHeight="1" x14ac:dyDescent="0.25">
      <c r="E775" s="7"/>
      <c r="F775" s="7"/>
      <c r="G775" s="7"/>
      <c r="H775" s="7"/>
    </row>
    <row r="776" spans="5:8" ht="15.75" customHeight="1" x14ac:dyDescent="0.25">
      <c r="E776" s="7"/>
      <c r="F776" s="7"/>
      <c r="G776" s="7"/>
      <c r="H776" s="7"/>
    </row>
    <row r="777" spans="5:8" ht="15.75" customHeight="1" x14ac:dyDescent="0.25">
      <c r="E777" s="7"/>
      <c r="F777" s="7"/>
      <c r="G777" s="7"/>
      <c r="H777" s="7"/>
    </row>
    <row r="778" spans="5:8" ht="15.75" customHeight="1" x14ac:dyDescent="0.25">
      <c r="E778" s="7"/>
      <c r="F778" s="7"/>
      <c r="G778" s="7"/>
      <c r="H778" s="7"/>
    </row>
    <row r="779" spans="5:8" ht="15.75" customHeight="1" x14ac:dyDescent="0.25">
      <c r="E779" s="7"/>
      <c r="F779" s="7"/>
      <c r="G779" s="7"/>
      <c r="H779" s="7"/>
    </row>
    <row r="780" spans="5:8" ht="15.75" customHeight="1" x14ac:dyDescent="0.25">
      <c r="E780" s="7"/>
      <c r="F780" s="7"/>
      <c r="G780" s="7"/>
      <c r="H780" s="7"/>
    </row>
    <row r="781" spans="5:8" ht="15.75" customHeight="1" x14ac:dyDescent="0.25">
      <c r="E781" s="7"/>
      <c r="F781" s="7"/>
      <c r="G781" s="7"/>
      <c r="H781" s="7"/>
    </row>
    <row r="782" spans="5:8" ht="15.75" customHeight="1" x14ac:dyDescent="0.25">
      <c r="E782" s="7"/>
      <c r="F782" s="7"/>
      <c r="G782" s="7"/>
      <c r="H782" s="7"/>
    </row>
    <row r="783" spans="5:8" ht="15.75" customHeight="1" x14ac:dyDescent="0.25">
      <c r="E783" s="7"/>
      <c r="F783" s="7"/>
      <c r="G783" s="7"/>
      <c r="H783" s="7"/>
    </row>
    <row r="784" spans="5:8" ht="15.75" customHeight="1" x14ac:dyDescent="0.25">
      <c r="E784" s="7"/>
      <c r="F784" s="7"/>
      <c r="G784" s="7"/>
      <c r="H784" s="7"/>
    </row>
    <row r="785" spans="5:8" ht="15.75" customHeight="1" x14ac:dyDescent="0.25">
      <c r="E785" s="7"/>
      <c r="F785" s="7"/>
      <c r="G785" s="7"/>
      <c r="H785" s="7"/>
    </row>
    <row r="786" spans="5:8" ht="15.75" customHeight="1" x14ac:dyDescent="0.25">
      <c r="E786" s="7"/>
      <c r="F786" s="7"/>
      <c r="G786" s="7"/>
      <c r="H786" s="7"/>
    </row>
    <row r="787" spans="5:8" ht="15.75" customHeight="1" x14ac:dyDescent="0.25">
      <c r="E787" s="7"/>
      <c r="F787" s="7"/>
      <c r="G787" s="7"/>
      <c r="H787" s="7"/>
    </row>
    <row r="788" spans="5:8" ht="15.75" customHeight="1" x14ac:dyDescent="0.25">
      <c r="E788" s="7"/>
      <c r="F788" s="7"/>
      <c r="G788" s="7"/>
      <c r="H788" s="7"/>
    </row>
    <row r="789" spans="5:8" ht="15.75" customHeight="1" x14ac:dyDescent="0.25">
      <c r="E789" s="7"/>
      <c r="F789" s="7"/>
      <c r="G789" s="7"/>
      <c r="H789" s="7"/>
    </row>
    <row r="790" spans="5:8" ht="15.75" customHeight="1" x14ac:dyDescent="0.25">
      <c r="E790" s="7"/>
      <c r="F790" s="7"/>
      <c r="G790" s="7"/>
      <c r="H790" s="7"/>
    </row>
    <row r="791" spans="5:8" ht="15.75" customHeight="1" x14ac:dyDescent="0.25">
      <c r="E791" s="7"/>
      <c r="F791" s="7"/>
      <c r="G791" s="7"/>
      <c r="H791" s="7"/>
    </row>
    <row r="792" spans="5:8" ht="15.75" customHeight="1" x14ac:dyDescent="0.25">
      <c r="E792" s="7"/>
      <c r="F792" s="7"/>
      <c r="G792" s="7"/>
      <c r="H792" s="7"/>
    </row>
    <row r="793" spans="5:8" ht="15.75" customHeight="1" x14ac:dyDescent="0.25">
      <c r="E793" s="7"/>
      <c r="F793" s="7"/>
      <c r="G793" s="7"/>
      <c r="H793" s="7"/>
    </row>
    <row r="794" spans="5:8" ht="15.75" customHeight="1" x14ac:dyDescent="0.25">
      <c r="E794" s="7"/>
      <c r="F794" s="7"/>
      <c r="G794" s="7"/>
      <c r="H794" s="7"/>
    </row>
    <row r="795" spans="5:8" ht="15.75" customHeight="1" x14ac:dyDescent="0.25">
      <c r="E795" s="7"/>
      <c r="F795" s="7"/>
      <c r="G795" s="7"/>
      <c r="H795" s="7"/>
    </row>
    <row r="796" spans="5:8" ht="15.75" customHeight="1" x14ac:dyDescent="0.25">
      <c r="E796" s="7"/>
      <c r="F796" s="7"/>
      <c r="G796" s="7"/>
      <c r="H796" s="7"/>
    </row>
    <row r="797" spans="5:8" ht="15.75" customHeight="1" x14ac:dyDescent="0.25">
      <c r="E797" s="7"/>
      <c r="F797" s="7"/>
      <c r="G797" s="7"/>
      <c r="H797" s="7"/>
    </row>
    <row r="798" spans="5:8" ht="15.75" customHeight="1" x14ac:dyDescent="0.25">
      <c r="E798" s="7"/>
      <c r="F798" s="7"/>
      <c r="G798" s="7"/>
      <c r="H798" s="7"/>
    </row>
    <row r="799" spans="5:8" ht="15.75" customHeight="1" x14ac:dyDescent="0.25">
      <c r="E799" s="7"/>
      <c r="F799" s="7"/>
      <c r="G799" s="7"/>
      <c r="H799" s="7"/>
    </row>
    <row r="800" spans="5:8" ht="15.75" customHeight="1" x14ac:dyDescent="0.25">
      <c r="E800" s="7"/>
      <c r="F800" s="7"/>
      <c r="G800" s="7"/>
      <c r="H800" s="7"/>
    </row>
    <row r="801" spans="5:8" ht="15.75" customHeight="1" x14ac:dyDescent="0.25">
      <c r="E801" s="7"/>
      <c r="F801" s="7"/>
      <c r="G801" s="7"/>
      <c r="H801" s="7"/>
    </row>
    <row r="802" spans="5:8" ht="15.75" customHeight="1" x14ac:dyDescent="0.25">
      <c r="E802" s="7"/>
      <c r="F802" s="7"/>
      <c r="G802" s="7"/>
      <c r="H802" s="7"/>
    </row>
    <row r="803" spans="5:8" ht="15.75" customHeight="1" x14ac:dyDescent="0.25">
      <c r="E803" s="7"/>
      <c r="F803" s="7"/>
      <c r="G803" s="7"/>
      <c r="H803" s="7"/>
    </row>
    <row r="804" spans="5:8" ht="15.75" customHeight="1" x14ac:dyDescent="0.25">
      <c r="E804" s="7"/>
      <c r="F804" s="7"/>
      <c r="G804" s="7"/>
      <c r="H804" s="7"/>
    </row>
    <row r="805" spans="5:8" ht="15.75" customHeight="1" x14ac:dyDescent="0.25">
      <c r="E805" s="7"/>
      <c r="F805" s="7"/>
      <c r="G805" s="7"/>
      <c r="H805" s="7"/>
    </row>
    <row r="806" spans="5:8" ht="15.75" customHeight="1" x14ac:dyDescent="0.25">
      <c r="E806" s="7"/>
      <c r="F806" s="7"/>
      <c r="G806" s="7"/>
      <c r="H806" s="7"/>
    </row>
    <row r="807" spans="5:8" ht="15.75" customHeight="1" x14ac:dyDescent="0.25">
      <c r="E807" s="7"/>
      <c r="F807" s="7"/>
      <c r="G807" s="7"/>
      <c r="H807" s="7"/>
    </row>
    <row r="808" spans="5:8" ht="15.75" customHeight="1" x14ac:dyDescent="0.25">
      <c r="E808" s="7"/>
      <c r="F808" s="7"/>
      <c r="G808" s="7"/>
      <c r="H808" s="7"/>
    </row>
    <row r="809" spans="5:8" ht="15.75" customHeight="1" x14ac:dyDescent="0.25">
      <c r="E809" s="7"/>
      <c r="F809" s="7"/>
      <c r="G809" s="7"/>
      <c r="H809" s="7"/>
    </row>
    <row r="810" spans="5:8" ht="15.75" customHeight="1" x14ac:dyDescent="0.25">
      <c r="E810" s="7"/>
      <c r="F810" s="7"/>
      <c r="G810" s="7"/>
      <c r="H810" s="7"/>
    </row>
    <row r="811" spans="5:8" ht="15.75" customHeight="1" x14ac:dyDescent="0.25">
      <c r="E811" s="7"/>
      <c r="F811" s="7"/>
      <c r="G811" s="7"/>
      <c r="H811" s="7"/>
    </row>
    <row r="812" spans="5:8" ht="15.75" customHeight="1" x14ac:dyDescent="0.25">
      <c r="E812" s="7"/>
      <c r="F812" s="7"/>
      <c r="G812" s="7"/>
      <c r="H812" s="7"/>
    </row>
    <row r="813" spans="5:8" ht="15.75" customHeight="1" x14ac:dyDescent="0.25">
      <c r="E813" s="7"/>
      <c r="F813" s="7"/>
      <c r="G813" s="7"/>
      <c r="H813" s="7"/>
    </row>
    <row r="814" spans="5:8" ht="15.75" customHeight="1" x14ac:dyDescent="0.25">
      <c r="E814" s="7"/>
      <c r="F814" s="7"/>
      <c r="G814" s="7"/>
      <c r="H814" s="7"/>
    </row>
    <row r="815" spans="5:8" ht="15.75" customHeight="1" x14ac:dyDescent="0.25">
      <c r="E815" s="7"/>
      <c r="F815" s="7"/>
      <c r="G815" s="7"/>
      <c r="H815" s="7"/>
    </row>
    <row r="816" spans="5:8" ht="15.75" customHeight="1" x14ac:dyDescent="0.25">
      <c r="E816" s="7"/>
      <c r="F816" s="7"/>
      <c r="G816" s="7"/>
      <c r="H816" s="7"/>
    </row>
    <row r="817" spans="5:8" ht="15.75" customHeight="1" x14ac:dyDescent="0.25">
      <c r="E817" s="7"/>
      <c r="F817" s="7"/>
      <c r="G817" s="7"/>
      <c r="H817" s="7"/>
    </row>
    <row r="818" spans="5:8" ht="15.75" customHeight="1" x14ac:dyDescent="0.25">
      <c r="E818" s="7"/>
      <c r="F818" s="7"/>
      <c r="G818" s="7"/>
      <c r="H818" s="7"/>
    </row>
    <row r="819" spans="5:8" ht="15.75" customHeight="1" x14ac:dyDescent="0.25">
      <c r="E819" s="7"/>
      <c r="F819" s="7"/>
      <c r="G819" s="7"/>
      <c r="H819" s="7"/>
    </row>
    <row r="820" spans="5:8" ht="15.75" customHeight="1" x14ac:dyDescent="0.25">
      <c r="E820" s="7"/>
      <c r="F820" s="7"/>
      <c r="G820" s="7"/>
      <c r="H820" s="7"/>
    </row>
    <row r="821" spans="5:8" ht="15.75" customHeight="1" x14ac:dyDescent="0.25">
      <c r="E821" s="7"/>
      <c r="F821" s="7"/>
      <c r="G821" s="7"/>
      <c r="H821" s="7"/>
    </row>
    <row r="822" spans="5:8" ht="15.75" customHeight="1" x14ac:dyDescent="0.25">
      <c r="E822" s="7"/>
      <c r="F822" s="7"/>
      <c r="G822" s="7"/>
      <c r="H822" s="7"/>
    </row>
    <row r="823" spans="5:8" ht="15.75" customHeight="1" x14ac:dyDescent="0.25">
      <c r="E823" s="7"/>
      <c r="F823" s="7"/>
      <c r="G823" s="7"/>
      <c r="H823" s="7"/>
    </row>
    <row r="824" spans="5:8" ht="15.75" customHeight="1" x14ac:dyDescent="0.25">
      <c r="E824" s="7"/>
      <c r="F824" s="7"/>
      <c r="G824" s="7"/>
      <c r="H824" s="7"/>
    </row>
    <row r="825" spans="5:8" ht="15.75" customHeight="1" x14ac:dyDescent="0.25">
      <c r="E825" s="7"/>
      <c r="F825" s="7"/>
      <c r="G825" s="7"/>
      <c r="H825" s="7"/>
    </row>
    <row r="826" spans="5:8" ht="15.75" customHeight="1" x14ac:dyDescent="0.25">
      <c r="E826" s="7"/>
      <c r="F826" s="7"/>
      <c r="G826" s="7"/>
      <c r="H826" s="7"/>
    </row>
    <row r="827" spans="5:8" ht="15.75" customHeight="1" x14ac:dyDescent="0.25">
      <c r="E827" s="7"/>
      <c r="F827" s="7"/>
      <c r="G827" s="7"/>
      <c r="H827" s="7"/>
    </row>
    <row r="828" spans="5:8" ht="15.75" customHeight="1" x14ac:dyDescent="0.25">
      <c r="E828" s="7"/>
      <c r="F828" s="7"/>
      <c r="G828" s="7"/>
      <c r="H828" s="7"/>
    </row>
    <row r="829" spans="5:8" ht="15.75" customHeight="1" x14ac:dyDescent="0.25">
      <c r="E829" s="7"/>
      <c r="F829" s="7"/>
      <c r="G829" s="7"/>
      <c r="H829" s="7"/>
    </row>
    <row r="830" spans="5:8" ht="15.75" customHeight="1" x14ac:dyDescent="0.25">
      <c r="E830" s="7"/>
      <c r="F830" s="7"/>
      <c r="G830" s="7"/>
      <c r="H830" s="7"/>
    </row>
    <row r="831" spans="5:8" ht="15.75" customHeight="1" x14ac:dyDescent="0.25">
      <c r="E831" s="7"/>
      <c r="F831" s="7"/>
      <c r="G831" s="7"/>
      <c r="H831" s="7"/>
    </row>
    <row r="832" spans="5:8" ht="15.75" customHeight="1" x14ac:dyDescent="0.25">
      <c r="E832" s="7"/>
      <c r="F832" s="7"/>
      <c r="G832" s="7"/>
      <c r="H832" s="7"/>
    </row>
    <row r="833" spans="5:8" ht="15.75" customHeight="1" x14ac:dyDescent="0.25">
      <c r="E833" s="7"/>
      <c r="F833" s="7"/>
      <c r="G833" s="7"/>
      <c r="H833" s="7"/>
    </row>
    <row r="834" spans="5:8" ht="15.75" customHeight="1" x14ac:dyDescent="0.25">
      <c r="E834" s="7"/>
      <c r="F834" s="7"/>
      <c r="G834" s="7"/>
      <c r="H834" s="7"/>
    </row>
    <row r="835" spans="5:8" ht="15.75" customHeight="1" x14ac:dyDescent="0.25">
      <c r="E835" s="7"/>
      <c r="F835" s="7"/>
      <c r="G835" s="7"/>
      <c r="H835" s="7"/>
    </row>
    <row r="836" spans="5:8" ht="15.75" customHeight="1" x14ac:dyDescent="0.25">
      <c r="E836" s="7"/>
      <c r="F836" s="7"/>
      <c r="G836" s="7"/>
      <c r="H836" s="7"/>
    </row>
    <row r="837" spans="5:8" ht="15.75" customHeight="1" x14ac:dyDescent="0.25">
      <c r="E837" s="7"/>
      <c r="F837" s="7"/>
      <c r="G837" s="7"/>
      <c r="H837" s="7"/>
    </row>
    <row r="838" spans="5:8" ht="15.75" customHeight="1" x14ac:dyDescent="0.25">
      <c r="E838" s="7"/>
      <c r="F838" s="7"/>
      <c r="G838" s="7"/>
      <c r="H838" s="7"/>
    </row>
    <row r="839" spans="5:8" ht="15.75" customHeight="1" x14ac:dyDescent="0.25">
      <c r="E839" s="7"/>
      <c r="F839" s="7"/>
      <c r="G839" s="7"/>
      <c r="H839" s="7"/>
    </row>
    <row r="840" spans="5:8" ht="15.75" customHeight="1" x14ac:dyDescent="0.25">
      <c r="E840" s="7"/>
      <c r="F840" s="7"/>
      <c r="G840" s="7"/>
      <c r="H840" s="7"/>
    </row>
    <row r="841" spans="5:8" ht="15.75" customHeight="1" x14ac:dyDescent="0.25">
      <c r="E841" s="7"/>
      <c r="F841" s="7"/>
      <c r="G841" s="7"/>
      <c r="H841" s="7"/>
    </row>
    <row r="842" spans="5:8" ht="15.75" customHeight="1" x14ac:dyDescent="0.25">
      <c r="E842" s="7"/>
      <c r="F842" s="7"/>
      <c r="G842" s="7"/>
      <c r="H842" s="7"/>
    </row>
    <row r="843" spans="5:8" ht="15.75" customHeight="1" x14ac:dyDescent="0.25">
      <c r="E843" s="7"/>
      <c r="F843" s="7"/>
      <c r="G843" s="7"/>
      <c r="H843" s="7"/>
    </row>
    <row r="844" spans="5:8" ht="15.75" customHeight="1" x14ac:dyDescent="0.25">
      <c r="E844" s="7"/>
      <c r="F844" s="7"/>
      <c r="G844" s="7"/>
      <c r="H844" s="7"/>
    </row>
    <row r="845" spans="5:8" ht="15.75" customHeight="1" x14ac:dyDescent="0.25">
      <c r="E845" s="7"/>
      <c r="F845" s="7"/>
      <c r="G845" s="7"/>
      <c r="H845" s="7"/>
    </row>
    <row r="846" spans="5:8" ht="15.75" customHeight="1" x14ac:dyDescent="0.25">
      <c r="E846" s="7"/>
      <c r="F846" s="7"/>
      <c r="G846" s="7"/>
      <c r="H846" s="7"/>
    </row>
    <row r="847" spans="5:8" ht="15.75" customHeight="1" x14ac:dyDescent="0.25">
      <c r="E847" s="7"/>
      <c r="F847" s="7"/>
      <c r="G847" s="7"/>
      <c r="H847" s="7"/>
    </row>
    <row r="848" spans="5:8" ht="15.75" customHeight="1" x14ac:dyDescent="0.25">
      <c r="E848" s="7"/>
      <c r="F848" s="7"/>
      <c r="G848" s="7"/>
      <c r="H848" s="7"/>
    </row>
    <row r="849" spans="5:8" ht="15.75" customHeight="1" x14ac:dyDescent="0.25">
      <c r="E849" s="7"/>
      <c r="F849" s="7"/>
      <c r="G849" s="7"/>
      <c r="H849" s="7"/>
    </row>
    <row r="850" spans="5:8" ht="15.75" customHeight="1" x14ac:dyDescent="0.25">
      <c r="E850" s="7"/>
      <c r="F850" s="7"/>
      <c r="G850" s="7"/>
      <c r="H850" s="7"/>
    </row>
    <row r="851" spans="5:8" ht="15.75" customHeight="1" x14ac:dyDescent="0.25">
      <c r="E851" s="7"/>
      <c r="F851" s="7"/>
      <c r="G851" s="7"/>
      <c r="H851" s="7"/>
    </row>
    <row r="852" spans="5:8" ht="15.75" customHeight="1" x14ac:dyDescent="0.25">
      <c r="E852" s="7"/>
      <c r="F852" s="7"/>
      <c r="G852" s="7"/>
      <c r="H852" s="7"/>
    </row>
    <row r="853" spans="5:8" ht="15.75" customHeight="1" x14ac:dyDescent="0.25">
      <c r="E853" s="7"/>
      <c r="F853" s="7"/>
      <c r="G853" s="7"/>
      <c r="H853" s="7"/>
    </row>
    <row r="854" spans="5:8" ht="15.75" customHeight="1" x14ac:dyDescent="0.25">
      <c r="E854" s="7"/>
      <c r="F854" s="7"/>
      <c r="G854" s="7"/>
      <c r="H854" s="7"/>
    </row>
    <row r="855" spans="5:8" ht="15.75" customHeight="1" x14ac:dyDescent="0.25">
      <c r="E855" s="7"/>
      <c r="F855" s="7"/>
      <c r="G855" s="7"/>
      <c r="H855" s="7"/>
    </row>
    <row r="856" spans="5:8" ht="15.75" customHeight="1" x14ac:dyDescent="0.25">
      <c r="E856" s="7"/>
      <c r="F856" s="7"/>
      <c r="G856" s="7"/>
      <c r="H856" s="7"/>
    </row>
    <row r="857" spans="5:8" ht="15.75" customHeight="1" x14ac:dyDescent="0.25">
      <c r="E857" s="7"/>
      <c r="F857" s="7"/>
      <c r="G857" s="7"/>
      <c r="H857" s="7"/>
    </row>
    <row r="858" spans="5:8" ht="15.75" customHeight="1" x14ac:dyDescent="0.25">
      <c r="E858" s="7"/>
      <c r="F858" s="7"/>
      <c r="G858" s="7"/>
      <c r="H858" s="7"/>
    </row>
    <row r="859" spans="5:8" ht="15.75" customHeight="1" x14ac:dyDescent="0.25">
      <c r="E859" s="7"/>
      <c r="F859" s="7"/>
      <c r="G859" s="7"/>
      <c r="H859" s="7"/>
    </row>
    <row r="860" spans="5:8" ht="15.75" customHeight="1" x14ac:dyDescent="0.25">
      <c r="E860" s="7"/>
      <c r="F860" s="7"/>
      <c r="G860" s="7"/>
      <c r="H860" s="7"/>
    </row>
    <row r="861" spans="5:8" ht="15.75" customHeight="1" x14ac:dyDescent="0.25">
      <c r="E861" s="7"/>
      <c r="F861" s="7"/>
      <c r="G861" s="7"/>
      <c r="H861" s="7"/>
    </row>
    <row r="862" spans="5:8" ht="15.75" customHeight="1" x14ac:dyDescent="0.25">
      <c r="E862" s="7"/>
      <c r="F862" s="7"/>
      <c r="G862" s="7"/>
      <c r="H862" s="7"/>
    </row>
    <row r="863" spans="5:8" ht="15.75" customHeight="1" x14ac:dyDescent="0.25">
      <c r="E863" s="7"/>
      <c r="F863" s="7"/>
      <c r="G863" s="7"/>
      <c r="H863" s="7"/>
    </row>
    <row r="864" spans="5:8" ht="15.75" customHeight="1" x14ac:dyDescent="0.25">
      <c r="E864" s="7"/>
      <c r="F864" s="7"/>
      <c r="G864" s="7"/>
      <c r="H864" s="7"/>
    </row>
    <row r="865" spans="5:8" ht="15.75" customHeight="1" x14ac:dyDescent="0.25">
      <c r="E865" s="7"/>
      <c r="F865" s="7"/>
      <c r="G865" s="7"/>
      <c r="H865" s="7"/>
    </row>
    <row r="866" spans="5:8" ht="15.75" customHeight="1" x14ac:dyDescent="0.25">
      <c r="E866" s="7"/>
      <c r="F866" s="7"/>
      <c r="G866" s="7"/>
      <c r="H866" s="7"/>
    </row>
    <row r="867" spans="5:8" ht="15.75" customHeight="1" x14ac:dyDescent="0.25">
      <c r="E867" s="7"/>
      <c r="F867" s="7"/>
      <c r="G867" s="7"/>
      <c r="H867" s="7"/>
    </row>
    <row r="868" spans="5:8" ht="15.75" customHeight="1" x14ac:dyDescent="0.25">
      <c r="E868" s="7"/>
      <c r="F868" s="7"/>
      <c r="G868" s="7"/>
      <c r="H868" s="7"/>
    </row>
    <row r="869" spans="5:8" ht="15.75" customHeight="1" x14ac:dyDescent="0.25">
      <c r="E869" s="7"/>
      <c r="F869" s="7"/>
      <c r="G869" s="7"/>
      <c r="H869" s="7"/>
    </row>
    <row r="870" spans="5:8" ht="15.75" customHeight="1" x14ac:dyDescent="0.25">
      <c r="E870" s="7"/>
      <c r="F870" s="7"/>
      <c r="G870" s="7"/>
      <c r="H870" s="7"/>
    </row>
    <row r="871" spans="5:8" ht="15.75" customHeight="1" x14ac:dyDescent="0.25">
      <c r="E871" s="7"/>
      <c r="F871" s="7"/>
      <c r="G871" s="7"/>
      <c r="H871" s="7"/>
    </row>
    <row r="872" spans="5:8" ht="15.75" customHeight="1" x14ac:dyDescent="0.25">
      <c r="E872" s="7"/>
      <c r="F872" s="7"/>
      <c r="G872" s="7"/>
      <c r="H872" s="7"/>
    </row>
    <row r="873" spans="5:8" ht="15.75" customHeight="1" x14ac:dyDescent="0.25">
      <c r="E873" s="7"/>
      <c r="F873" s="7"/>
      <c r="G873" s="7"/>
      <c r="H873" s="7"/>
    </row>
    <row r="874" spans="5:8" ht="15.75" customHeight="1" x14ac:dyDescent="0.25">
      <c r="E874" s="7"/>
      <c r="F874" s="7"/>
      <c r="G874" s="7"/>
      <c r="H874" s="7"/>
    </row>
    <row r="875" spans="5:8" ht="15.75" customHeight="1" x14ac:dyDescent="0.25">
      <c r="E875" s="7"/>
      <c r="F875" s="7"/>
      <c r="G875" s="7"/>
      <c r="H875" s="7"/>
    </row>
    <row r="876" spans="5:8" ht="15.75" customHeight="1" x14ac:dyDescent="0.25">
      <c r="E876" s="7"/>
      <c r="F876" s="7"/>
      <c r="G876" s="7"/>
      <c r="H876" s="7"/>
    </row>
    <row r="877" spans="5:8" ht="15.75" customHeight="1" x14ac:dyDescent="0.25">
      <c r="E877" s="7"/>
      <c r="F877" s="7"/>
      <c r="G877" s="7"/>
      <c r="H877" s="7"/>
    </row>
    <row r="878" spans="5:8" ht="15.75" customHeight="1" x14ac:dyDescent="0.25">
      <c r="E878" s="7"/>
      <c r="F878" s="7"/>
      <c r="G878" s="7"/>
      <c r="H878" s="7"/>
    </row>
    <row r="879" spans="5:8" ht="15.75" customHeight="1" x14ac:dyDescent="0.25">
      <c r="E879" s="7"/>
      <c r="F879" s="7"/>
      <c r="G879" s="7"/>
      <c r="H879" s="7"/>
    </row>
    <row r="880" spans="5:8" ht="15.75" customHeight="1" x14ac:dyDescent="0.25">
      <c r="E880" s="7"/>
      <c r="F880" s="7"/>
      <c r="G880" s="7"/>
      <c r="H880" s="7"/>
    </row>
    <row r="881" spans="5:8" ht="15.75" customHeight="1" x14ac:dyDescent="0.25">
      <c r="E881" s="7"/>
      <c r="F881" s="7"/>
      <c r="G881" s="7"/>
      <c r="H881" s="7"/>
    </row>
    <row r="882" spans="5:8" ht="15.75" customHeight="1" x14ac:dyDescent="0.25">
      <c r="E882" s="7"/>
      <c r="F882" s="7"/>
      <c r="G882" s="7"/>
      <c r="H882" s="7"/>
    </row>
    <row r="883" spans="5:8" ht="15.75" customHeight="1" x14ac:dyDescent="0.25">
      <c r="E883" s="7"/>
      <c r="F883" s="7"/>
      <c r="G883" s="7"/>
      <c r="H883" s="7"/>
    </row>
    <row r="884" spans="5:8" ht="15.75" customHeight="1" x14ac:dyDescent="0.25">
      <c r="E884" s="7"/>
      <c r="F884" s="7"/>
      <c r="G884" s="7"/>
      <c r="H884" s="7"/>
    </row>
    <row r="885" spans="5:8" ht="15.75" customHeight="1" x14ac:dyDescent="0.25">
      <c r="E885" s="7"/>
      <c r="F885" s="7"/>
      <c r="G885" s="7"/>
      <c r="H885" s="7"/>
    </row>
    <row r="886" spans="5:8" ht="15.75" customHeight="1" x14ac:dyDescent="0.25">
      <c r="E886" s="7"/>
      <c r="F886" s="7"/>
      <c r="G886" s="7"/>
      <c r="H886" s="7"/>
    </row>
    <row r="887" spans="5:8" ht="15.75" customHeight="1" x14ac:dyDescent="0.25">
      <c r="E887" s="7"/>
      <c r="F887" s="7"/>
      <c r="G887" s="7"/>
      <c r="H887" s="7"/>
    </row>
    <row r="888" spans="5:8" ht="15.75" customHeight="1" x14ac:dyDescent="0.25">
      <c r="E888" s="7"/>
      <c r="F888" s="7"/>
      <c r="G888" s="7"/>
      <c r="H888" s="7"/>
    </row>
    <row r="889" spans="5:8" ht="15.75" customHeight="1" x14ac:dyDescent="0.25">
      <c r="E889" s="7"/>
      <c r="F889" s="7"/>
      <c r="G889" s="7"/>
      <c r="H889" s="7"/>
    </row>
    <row r="890" spans="5:8" ht="15.75" customHeight="1" x14ac:dyDescent="0.25">
      <c r="E890" s="7"/>
      <c r="F890" s="7"/>
      <c r="G890" s="7"/>
      <c r="H890" s="7"/>
    </row>
    <row r="891" spans="5:8" ht="15.75" customHeight="1" x14ac:dyDescent="0.25">
      <c r="E891" s="7"/>
      <c r="F891" s="7"/>
      <c r="G891" s="7"/>
      <c r="H891" s="7"/>
    </row>
    <row r="892" spans="5:8" ht="15.75" customHeight="1" x14ac:dyDescent="0.25">
      <c r="E892" s="7"/>
      <c r="F892" s="7"/>
      <c r="G892" s="7"/>
      <c r="H892" s="7"/>
    </row>
    <row r="893" spans="5:8" ht="15.75" customHeight="1" x14ac:dyDescent="0.25">
      <c r="E893" s="7"/>
      <c r="F893" s="7"/>
      <c r="G893" s="7"/>
      <c r="H893" s="7"/>
    </row>
    <row r="894" spans="5:8" ht="15.75" customHeight="1" x14ac:dyDescent="0.25">
      <c r="E894" s="7"/>
      <c r="F894" s="7"/>
      <c r="G894" s="7"/>
      <c r="H894" s="7"/>
    </row>
    <row r="895" spans="5:8" ht="15.75" customHeight="1" x14ac:dyDescent="0.25">
      <c r="E895" s="7"/>
      <c r="F895" s="7"/>
      <c r="G895" s="7"/>
      <c r="H895" s="7"/>
    </row>
    <row r="896" spans="5:8" ht="15.75" customHeight="1" x14ac:dyDescent="0.25">
      <c r="E896" s="7"/>
      <c r="F896" s="7"/>
      <c r="G896" s="7"/>
      <c r="H896" s="7"/>
    </row>
    <row r="897" spans="5:8" ht="15.75" customHeight="1" x14ac:dyDescent="0.25">
      <c r="E897" s="7"/>
      <c r="F897" s="7"/>
      <c r="G897" s="7"/>
      <c r="H897" s="7"/>
    </row>
    <row r="898" spans="5:8" ht="15.75" customHeight="1" x14ac:dyDescent="0.25">
      <c r="E898" s="7"/>
      <c r="F898" s="7"/>
      <c r="G898" s="7"/>
      <c r="H898" s="7"/>
    </row>
    <row r="899" spans="5:8" ht="15.75" customHeight="1" x14ac:dyDescent="0.25">
      <c r="E899" s="7"/>
      <c r="F899" s="7"/>
      <c r="G899" s="7"/>
      <c r="H899" s="7"/>
    </row>
    <row r="900" spans="5:8" ht="15.75" customHeight="1" x14ac:dyDescent="0.25">
      <c r="E900" s="7"/>
      <c r="F900" s="7"/>
      <c r="G900" s="7"/>
      <c r="H900" s="7"/>
    </row>
    <row r="901" spans="5:8" ht="15.75" customHeight="1" x14ac:dyDescent="0.25">
      <c r="E901" s="7"/>
      <c r="F901" s="7"/>
      <c r="G901" s="7"/>
      <c r="H901" s="7"/>
    </row>
    <row r="902" spans="5:8" ht="15.75" customHeight="1" x14ac:dyDescent="0.25">
      <c r="E902" s="7"/>
      <c r="F902" s="7"/>
      <c r="G902" s="7"/>
      <c r="H902" s="7"/>
    </row>
    <row r="903" spans="5:8" ht="15.75" customHeight="1" x14ac:dyDescent="0.25">
      <c r="E903" s="7"/>
      <c r="F903" s="7"/>
      <c r="G903" s="7"/>
      <c r="H903" s="7"/>
    </row>
    <row r="904" spans="5:8" ht="15.75" customHeight="1" x14ac:dyDescent="0.25">
      <c r="E904" s="7"/>
      <c r="F904" s="7"/>
      <c r="G904" s="7"/>
      <c r="H904" s="7"/>
    </row>
    <row r="905" spans="5:8" ht="15.75" customHeight="1" x14ac:dyDescent="0.25">
      <c r="E905" s="7"/>
      <c r="F905" s="7"/>
      <c r="G905" s="7"/>
      <c r="H905" s="7"/>
    </row>
    <row r="906" spans="5:8" ht="15.75" customHeight="1" x14ac:dyDescent="0.25">
      <c r="E906" s="7"/>
      <c r="F906" s="7"/>
      <c r="G906" s="7"/>
      <c r="H906" s="7"/>
    </row>
    <row r="907" spans="5:8" ht="15.75" customHeight="1" x14ac:dyDescent="0.25">
      <c r="E907" s="7"/>
      <c r="F907" s="7"/>
      <c r="G907" s="7"/>
      <c r="H907" s="7"/>
    </row>
    <row r="908" spans="5:8" ht="15.75" customHeight="1" x14ac:dyDescent="0.25">
      <c r="E908" s="7"/>
      <c r="F908" s="7"/>
      <c r="G908" s="7"/>
      <c r="H908" s="7"/>
    </row>
    <row r="909" spans="5:8" ht="15.75" customHeight="1" x14ac:dyDescent="0.25">
      <c r="E909" s="7"/>
      <c r="F909" s="7"/>
      <c r="G909" s="7"/>
      <c r="H909" s="7"/>
    </row>
    <row r="910" spans="5:8" ht="15.75" customHeight="1" x14ac:dyDescent="0.25">
      <c r="E910" s="7"/>
      <c r="F910" s="7"/>
      <c r="G910" s="7"/>
      <c r="H910" s="7"/>
    </row>
    <row r="911" spans="5:8" ht="15.75" customHeight="1" x14ac:dyDescent="0.25">
      <c r="E911" s="7"/>
      <c r="F911" s="7"/>
      <c r="G911" s="7"/>
      <c r="H911" s="7"/>
    </row>
    <row r="912" spans="5:8" ht="15.75" customHeight="1" x14ac:dyDescent="0.25">
      <c r="E912" s="7"/>
      <c r="F912" s="7"/>
      <c r="G912" s="7"/>
      <c r="H912" s="7"/>
    </row>
    <row r="913" spans="5:8" ht="15.75" customHeight="1" x14ac:dyDescent="0.25">
      <c r="E913" s="7"/>
      <c r="F913" s="7"/>
      <c r="G913" s="7"/>
      <c r="H913" s="7"/>
    </row>
    <row r="914" spans="5:8" ht="15.75" customHeight="1" x14ac:dyDescent="0.25">
      <c r="E914" s="7"/>
      <c r="F914" s="7"/>
      <c r="G914" s="7"/>
      <c r="H914" s="7"/>
    </row>
    <row r="915" spans="5:8" ht="15.75" customHeight="1" x14ac:dyDescent="0.25">
      <c r="E915" s="7"/>
      <c r="F915" s="7"/>
      <c r="G915" s="7"/>
      <c r="H915" s="7"/>
    </row>
    <row r="916" spans="5:8" ht="15.75" customHeight="1" x14ac:dyDescent="0.25">
      <c r="E916" s="7"/>
      <c r="F916" s="7"/>
      <c r="G916" s="7"/>
      <c r="H916" s="7"/>
    </row>
    <row r="917" spans="5:8" ht="15.75" customHeight="1" x14ac:dyDescent="0.25">
      <c r="E917" s="7"/>
      <c r="F917" s="7"/>
      <c r="G917" s="7"/>
      <c r="H917" s="7"/>
    </row>
    <row r="918" spans="5:8" ht="15.75" customHeight="1" x14ac:dyDescent="0.25">
      <c r="E918" s="7"/>
      <c r="F918" s="7"/>
      <c r="G918" s="7"/>
      <c r="H918" s="7"/>
    </row>
    <row r="919" spans="5:8" ht="15.75" customHeight="1" x14ac:dyDescent="0.25">
      <c r="E919" s="7"/>
      <c r="F919" s="7"/>
      <c r="G919" s="7"/>
      <c r="H919" s="7"/>
    </row>
    <row r="920" spans="5:8" ht="15.75" customHeight="1" x14ac:dyDescent="0.25">
      <c r="E920" s="7"/>
      <c r="F920" s="7"/>
      <c r="G920" s="7"/>
      <c r="H920" s="7"/>
    </row>
    <row r="921" spans="5:8" ht="15.75" customHeight="1" x14ac:dyDescent="0.25">
      <c r="E921" s="7"/>
      <c r="F921" s="7"/>
      <c r="G921" s="7"/>
      <c r="H921" s="7"/>
    </row>
    <row r="922" spans="5:8" ht="15.75" customHeight="1" x14ac:dyDescent="0.25">
      <c r="E922" s="7"/>
      <c r="F922" s="7"/>
      <c r="G922" s="7"/>
      <c r="H922" s="7"/>
    </row>
    <row r="923" spans="5:8" ht="15.75" customHeight="1" x14ac:dyDescent="0.25">
      <c r="E923" s="7"/>
      <c r="F923" s="7"/>
      <c r="G923" s="7"/>
      <c r="H923" s="7"/>
    </row>
    <row r="924" spans="5:8" ht="15.75" customHeight="1" x14ac:dyDescent="0.25">
      <c r="E924" s="7"/>
      <c r="F924" s="7"/>
      <c r="G924" s="7"/>
      <c r="H924" s="7"/>
    </row>
    <row r="925" spans="5:8" ht="15.75" customHeight="1" x14ac:dyDescent="0.25">
      <c r="E925" s="7"/>
      <c r="F925" s="7"/>
      <c r="G925" s="7"/>
      <c r="H925" s="7"/>
    </row>
    <row r="926" spans="5:8" ht="15.75" customHeight="1" x14ac:dyDescent="0.25">
      <c r="E926" s="7"/>
      <c r="F926" s="7"/>
      <c r="G926" s="7"/>
      <c r="H926" s="7"/>
    </row>
    <row r="927" spans="5:8" ht="15.75" customHeight="1" x14ac:dyDescent="0.25">
      <c r="E927" s="7"/>
      <c r="F927" s="7"/>
      <c r="G927" s="7"/>
      <c r="H927" s="7"/>
    </row>
    <row r="928" spans="5:8" ht="15.75" customHeight="1" x14ac:dyDescent="0.25">
      <c r="E928" s="7"/>
      <c r="F928" s="7"/>
      <c r="G928" s="7"/>
      <c r="H928" s="7"/>
    </row>
    <row r="929" spans="5:8" ht="15.75" customHeight="1" x14ac:dyDescent="0.25">
      <c r="E929" s="7"/>
      <c r="F929" s="7"/>
      <c r="G929" s="7"/>
      <c r="H929" s="7"/>
    </row>
    <row r="930" spans="5:8" ht="15.75" customHeight="1" x14ac:dyDescent="0.25">
      <c r="E930" s="7"/>
      <c r="F930" s="7"/>
      <c r="G930" s="7"/>
      <c r="H930" s="7"/>
    </row>
    <row r="931" spans="5:8" ht="15.75" customHeight="1" x14ac:dyDescent="0.25">
      <c r="E931" s="7"/>
      <c r="F931" s="7"/>
      <c r="G931" s="7"/>
      <c r="H931" s="7"/>
    </row>
    <row r="932" spans="5:8" ht="15.75" customHeight="1" x14ac:dyDescent="0.25">
      <c r="E932" s="7"/>
      <c r="F932" s="7"/>
      <c r="G932" s="7"/>
      <c r="H932" s="7"/>
    </row>
    <row r="933" spans="5:8" ht="15.75" customHeight="1" x14ac:dyDescent="0.25">
      <c r="E933" s="7"/>
      <c r="F933" s="7"/>
      <c r="G933" s="7"/>
      <c r="H933" s="7"/>
    </row>
    <row r="934" spans="5:8" ht="15.75" customHeight="1" x14ac:dyDescent="0.25">
      <c r="E934" s="7"/>
      <c r="F934" s="7"/>
      <c r="G934" s="7"/>
      <c r="H934" s="7"/>
    </row>
    <row r="935" spans="5:8" ht="15.75" customHeight="1" x14ac:dyDescent="0.25">
      <c r="E935" s="7"/>
      <c r="F935" s="7"/>
      <c r="G935" s="7"/>
      <c r="H935" s="7"/>
    </row>
    <row r="936" spans="5:8" ht="15.75" customHeight="1" x14ac:dyDescent="0.25">
      <c r="E936" s="7"/>
      <c r="F936" s="7"/>
      <c r="G936" s="7"/>
      <c r="H936" s="7"/>
    </row>
    <row r="937" spans="5:8" ht="15.75" customHeight="1" x14ac:dyDescent="0.25">
      <c r="E937" s="7"/>
      <c r="F937" s="7"/>
      <c r="G937" s="7"/>
      <c r="H937" s="7"/>
    </row>
    <row r="938" spans="5:8" ht="15.75" customHeight="1" x14ac:dyDescent="0.25">
      <c r="E938" s="7"/>
      <c r="F938" s="7"/>
      <c r="G938" s="7"/>
      <c r="H938" s="7"/>
    </row>
    <row r="939" spans="5:8" ht="15.75" customHeight="1" x14ac:dyDescent="0.25">
      <c r="E939" s="7"/>
      <c r="F939" s="7"/>
      <c r="G939" s="7"/>
      <c r="H939" s="7"/>
    </row>
    <row r="940" spans="5:8" ht="15.75" customHeight="1" x14ac:dyDescent="0.25">
      <c r="E940" s="7"/>
      <c r="F940" s="7"/>
      <c r="G940" s="7"/>
      <c r="H940" s="7"/>
    </row>
    <row r="941" spans="5:8" ht="15.75" customHeight="1" x14ac:dyDescent="0.25">
      <c r="E941" s="7"/>
      <c r="F941" s="7"/>
      <c r="G941" s="7"/>
      <c r="H941" s="7"/>
    </row>
    <row r="942" spans="5:8" ht="15.75" customHeight="1" x14ac:dyDescent="0.25">
      <c r="E942" s="7"/>
      <c r="F942" s="7"/>
      <c r="G942" s="7"/>
      <c r="H942" s="7"/>
    </row>
    <row r="943" spans="5:8" ht="15.75" customHeight="1" x14ac:dyDescent="0.25">
      <c r="E943" s="7"/>
      <c r="F943" s="7"/>
      <c r="G943" s="7"/>
      <c r="H943" s="7"/>
    </row>
    <row r="944" spans="5:8" ht="15.75" customHeight="1" x14ac:dyDescent="0.25">
      <c r="E944" s="7"/>
      <c r="F944" s="7"/>
      <c r="G944" s="7"/>
      <c r="H944" s="7"/>
    </row>
    <row r="945" spans="5:8" ht="15.75" customHeight="1" x14ac:dyDescent="0.25">
      <c r="E945" s="7"/>
      <c r="F945" s="7"/>
      <c r="G945" s="7"/>
      <c r="H945" s="7"/>
    </row>
    <row r="946" spans="5:8" ht="15.75" customHeight="1" x14ac:dyDescent="0.25">
      <c r="E946" s="7"/>
      <c r="F946" s="7"/>
      <c r="G946" s="7"/>
      <c r="H946" s="7"/>
    </row>
    <row r="947" spans="5:8" ht="15.75" customHeight="1" x14ac:dyDescent="0.25">
      <c r="E947" s="7"/>
      <c r="F947" s="7"/>
      <c r="G947" s="7"/>
      <c r="H947" s="7"/>
    </row>
    <row r="948" spans="5:8" ht="15.75" customHeight="1" x14ac:dyDescent="0.25">
      <c r="E948" s="7"/>
      <c r="F948" s="7"/>
      <c r="G948" s="7"/>
      <c r="H948" s="7"/>
    </row>
    <row r="949" spans="5:8" ht="15.75" customHeight="1" x14ac:dyDescent="0.25">
      <c r="E949" s="7"/>
      <c r="F949" s="7"/>
      <c r="G949" s="7"/>
      <c r="H949" s="7"/>
    </row>
    <row r="950" spans="5:8" ht="15.75" customHeight="1" x14ac:dyDescent="0.25">
      <c r="E950" s="7"/>
      <c r="F950" s="7"/>
      <c r="G950" s="7"/>
      <c r="H950" s="7"/>
    </row>
    <row r="951" spans="5:8" ht="15.75" customHeight="1" x14ac:dyDescent="0.25">
      <c r="E951" s="7"/>
      <c r="F951" s="7"/>
      <c r="G951" s="7"/>
      <c r="H951" s="7"/>
    </row>
    <row r="952" spans="5:8" ht="15.75" customHeight="1" x14ac:dyDescent="0.25">
      <c r="E952" s="7"/>
      <c r="F952" s="7"/>
      <c r="G952" s="7"/>
      <c r="H952" s="7"/>
    </row>
    <row r="953" spans="5:8" ht="15.75" customHeight="1" x14ac:dyDescent="0.25">
      <c r="E953" s="7"/>
      <c r="F953" s="7"/>
      <c r="G953" s="7"/>
      <c r="H953" s="7"/>
    </row>
    <row r="954" spans="5:8" ht="15.75" customHeight="1" x14ac:dyDescent="0.25">
      <c r="E954" s="7"/>
      <c r="F954" s="7"/>
      <c r="G954" s="7"/>
      <c r="H954" s="7"/>
    </row>
    <row r="955" spans="5:8" ht="15.75" customHeight="1" x14ac:dyDescent="0.25">
      <c r="E955" s="7"/>
      <c r="F955" s="7"/>
      <c r="G955" s="7"/>
      <c r="H955" s="7"/>
    </row>
    <row r="956" spans="5:8" ht="15.75" customHeight="1" x14ac:dyDescent="0.25">
      <c r="E956" s="7"/>
      <c r="F956" s="7"/>
      <c r="G956" s="7"/>
      <c r="H956" s="7"/>
    </row>
    <row r="957" spans="5:8" ht="15.75" customHeight="1" x14ac:dyDescent="0.25">
      <c r="E957" s="7"/>
      <c r="F957" s="7"/>
      <c r="G957" s="7"/>
      <c r="H957" s="7"/>
    </row>
    <row r="958" spans="5:8" ht="15.75" customHeight="1" x14ac:dyDescent="0.25">
      <c r="E958" s="7"/>
      <c r="F958" s="7"/>
      <c r="G958" s="7"/>
      <c r="H958" s="7"/>
    </row>
    <row r="959" spans="5:8" ht="15.75" customHeight="1" x14ac:dyDescent="0.25">
      <c r="E959" s="7"/>
      <c r="F959" s="7"/>
      <c r="G959" s="7"/>
      <c r="H959" s="7"/>
    </row>
    <row r="960" spans="5:8" ht="15.75" customHeight="1" x14ac:dyDescent="0.25">
      <c r="E960" s="7"/>
      <c r="F960" s="7"/>
      <c r="G960" s="7"/>
      <c r="H960" s="7"/>
    </row>
    <row r="961" spans="5:8" ht="15.75" customHeight="1" x14ac:dyDescent="0.25">
      <c r="E961" s="7"/>
      <c r="F961" s="7"/>
      <c r="G961" s="7"/>
      <c r="H961" s="7"/>
    </row>
    <row r="962" spans="5:8" ht="15.75" customHeight="1" x14ac:dyDescent="0.25">
      <c r="E962" s="7"/>
      <c r="F962" s="7"/>
      <c r="G962" s="7"/>
      <c r="H962" s="7"/>
    </row>
    <row r="963" spans="5:8" ht="15.75" customHeight="1" x14ac:dyDescent="0.25">
      <c r="E963" s="7"/>
      <c r="F963" s="7"/>
      <c r="G963" s="7"/>
      <c r="H963" s="7"/>
    </row>
    <row r="964" spans="5:8" ht="15.75" customHeight="1" x14ac:dyDescent="0.25">
      <c r="E964" s="7"/>
      <c r="F964" s="7"/>
      <c r="G964" s="7"/>
      <c r="H964" s="7"/>
    </row>
    <row r="965" spans="5:8" ht="15.75" customHeight="1" x14ac:dyDescent="0.25">
      <c r="E965" s="7"/>
      <c r="F965" s="7"/>
      <c r="G965" s="7"/>
      <c r="H965" s="7"/>
    </row>
    <row r="966" spans="5:8" ht="15.75" customHeight="1" x14ac:dyDescent="0.25">
      <c r="E966" s="7"/>
      <c r="F966" s="7"/>
      <c r="G966" s="7"/>
      <c r="H966" s="7"/>
    </row>
    <row r="967" spans="5:8" ht="15.75" customHeight="1" x14ac:dyDescent="0.25">
      <c r="E967" s="7"/>
      <c r="F967" s="7"/>
      <c r="G967" s="7"/>
      <c r="H967" s="7"/>
    </row>
    <row r="968" spans="5:8" ht="15.75" customHeight="1" x14ac:dyDescent="0.25">
      <c r="E968" s="7"/>
      <c r="F968" s="7"/>
      <c r="G968" s="7"/>
      <c r="H968" s="7"/>
    </row>
    <row r="969" spans="5:8" ht="15.75" customHeight="1" x14ac:dyDescent="0.25">
      <c r="E969" s="7"/>
      <c r="F969" s="7"/>
      <c r="G969" s="7"/>
      <c r="H969" s="7"/>
    </row>
    <row r="970" spans="5:8" ht="15.75" customHeight="1" x14ac:dyDescent="0.25">
      <c r="E970" s="7"/>
      <c r="F970" s="7"/>
      <c r="G970" s="7"/>
      <c r="H970" s="7"/>
    </row>
    <row r="971" spans="5:8" ht="15.75" customHeight="1" x14ac:dyDescent="0.25">
      <c r="E971" s="7"/>
      <c r="F971" s="7"/>
      <c r="G971" s="7"/>
      <c r="H971" s="7"/>
    </row>
    <row r="972" spans="5:8" ht="15.75" customHeight="1" x14ac:dyDescent="0.25">
      <c r="E972" s="7"/>
      <c r="F972" s="7"/>
      <c r="G972" s="7"/>
      <c r="H972" s="7"/>
    </row>
    <row r="973" spans="5:8" ht="15.75" customHeight="1" x14ac:dyDescent="0.25">
      <c r="E973" s="7"/>
      <c r="F973" s="7"/>
      <c r="G973" s="7"/>
      <c r="H973" s="7"/>
    </row>
    <row r="974" spans="5:8" ht="15.75" customHeight="1" x14ac:dyDescent="0.25">
      <c r="E974" s="7"/>
      <c r="F974" s="7"/>
      <c r="G974" s="7"/>
      <c r="H974" s="7"/>
    </row>
    <row r="975" spans="5:8" ht="15.75" customHeight="1" x14ac:dyDescent="0.25">
      <c r="E975" s="7"/>
      <c r="F975" s="7"/>
      <c r="G975" s="7"/>
      <c r="H975" s="7"/>
    </row>
    <row r="976" spans="5:8" ht="15.75" customHeight="1" x14ac:dyDescent="0.25">
      <c r="E976" s="7"/>
      <c r="F976" s="7"/>
      <c r="G976" s="7"/>
      <c r="H976" s="7"/>
    </row>
    <row r="977" spans="5:8" ht="15.75" customHeight="1" x14ac:dyDescent="0.25">
      <c r="E977" s="7"/>
      <c r="F977" s="7"/>
      <c r="G977" s="7"/>
      <c r="H977" s="7"/>
    </row>
    <row r="978" spans="5:8" ht="15.75" customHeight="1" x14ac:dyDescent="0.25">
      <c r="E978" s="7"/>
      <c r="F978" s="7"/>
      <c r="G978" s="7"/>
      <c r="H978" s="7"/>
    </row>
    <row r="979" spans="5:8" ht="15.75" customHeight="1" x14ac:dyDescent="0.25">
      <c r="E979" s="7"/>
      <c r="F979" s="7"/>
      <c r="G979" s="7"/>
      <c r="H979" s="7"/>
    </row>
    <row r="980" spans="5:8" ht="15.75" customHeight="1" x14ac:dyDescent="0.25">
      <c r="E980" s="7"/>
      <c r="F980" s="7"/>
      <c r="G980" s="7"/>
      <c r="H980" s="7"/>
    </row>
    <row r="981" spans="5:8" ht="15.75" customHeight="1" x14ac:dyDescent="0.25">
      <c r="E981" s="7"/>
      <c r="F981" s="7"/>
      <c r="G981" s="7"/>
      <c r="H981" s="7"/>
    </row>
    <row r="982" spans="5:8" ht="15.75" customHeight="1" x14ac:dyDescent="0.25">
      <c r="E982" s="7"/>
      <c r="F982" s="7"/>
      <c r="G982" s="7"/>
      <c r="H982" s="7"/>
    </row>
    <row r="983" spans="5:8" ht="15.75" customHeight="1" x14ac:dyDescent="0.25">
      <c r="E983" s="7"/>
      <c r="F983" s="7"/>
      <c r="G983" s="7"/>
      <c r="H983" s="7"/>
    </row>
    <row r="984" spans="5:8" ht="15.75" customHeight="1" x14ac:dyDescent="0.25">
      <c r="E984" s="7"/>
      <c r="F984" s="7"/>
      <c r="G984" s="7"/>
      <c r="H984" s="7"/>
    </row>
    <row r="985" spans="5:8" ht="15.75" customHeight="1" x14ac:dyDescent="0.25">
      <c r="E985" s="7"/>
      <c r="F985" s="7"/>
      <c r="G985" s="7"/>
      <c r="H985" s="7"/>
    </row>
    <row r="986" spans="5:8" ht="15.75" customHeight="1" x14ac:dyDescent="0.25">
      <c r="E986" s="7"/>
      <c r="F986" s="7"/>
      <c r="G986" s="7"/>
      <c r="H986" s="7"/>
    </row>
    <row r="987" spans="5:8" ht="15.75" customHeight="1" x14ac:dyDescent="0.25">
      <c r="E987" s="7"/>
      <c r="F987" s="7"/>
      <c r="G987" s="7"/>
      <c r="H987" s="7"/>
    </row>
    <row r="988" spans="5:8" ht="15.75" customHeight="1" x14ac:dyDescent="0.25">
      <c r="E988" s="7"/>
      <c r="F988" s="7"/>
      <c r="G988" s="7"/>
      <c r="H988" s="7"/>
    </row>
    <row r="989" spans="5:8" ht="15.75" customHeight="1" x14ac:dyDescent="0.25">
      <c r="E989" s="7"/>
      <c r="F989" s="7"/>
      <c r="G989" s="7"/>
      <c r="H989" s="7"/>
    </row>
    <row r="990" spans="5:8" ht="15.75" customHeight="1" x14ac:dyDescent="0.25">
      <c r="E990" s="7"/>
      <c r="F990" s="7"/>
      <c r="G990" s="7"/>
      <c r="H990" s="7"/>
    </row>
    <row r="991" spans="5:8" ht="15.75" customHeight="1" x14ac:dyDescent="0.25">
      <c r="E991" s="7"/>
      <c r="F991" s="7"/>
      <c r="G991" s="7"/>
      <c r="H991" s="7"/>
    </row>
    <row r="992" spans="5:8" ht="15.75" customHeight="1" x14ac:dyDescent="0.25">
      <c r="E992" s="7"/>
      <c r="F992" s="7"/>
      <c r="G992" s="7"/>
      <c r="H992" s="7"/>
    </row>
    <row r="993" spans="5:8" ht="15.75" customHeight="1" x14ac:dyDescent="0.25">
      <c r="E993" s="7"/>
      <c r="F993" s="7"/>
      <c r="G993" s="7"/>
      <c r="H993" s="7"/>
    </row>
    <row r="994" spans="5:8" ht="15.75" customHeight="1" x14ac:dyDescent="0.25">
      <c r="E994" s="7"/>
      <c r="F994" s="7"/>
      <c r="G994" s="7"/>
      <c r="H994" s="7"/>
    </row>
    <row r="995" spans="5:8" ht="15.75" customHeight="1" x14ac:dyDescent="0.25">
      <c r="E995" s="7"/>
      <c r="F995" s="7"/>
      <c r="G995" s="7"/>
      <c r="H995" s="7"/>
    </row>
    <row r="996" spans="5:8" ht="15.75" customHeight="1" x14ac:dyDescent="0.25">
      <c r="E996" s="7"/>
      <c r="F996" s="7"/>
      <c r="G996" s="7"/>
      <c r="H996" s="7"/>
    </row>
    <row r="997" spans="5:8" ht="15.75" customHeight="1" x14ac:dyDescent="0.25">
      <c r="E997" s="7"/>
      <c r="F997" s="7"/>
      <c r="G997" s="7"/>
      <c r="H997" s="7"/>
    </row>
    <row r="998" spans="5:8" ht="15.75" customHeight="1" x14ac:dyDescent="0.25">
      <c r="E998" s="7"/>
      <c r="F998" s="7"/>
      <c r="G998" s="7"/>
      <c r="H998" s="7"/>
    </row>
    <row r="999" spans="5:8" ht="15.75" customHeight="1" x14ac:dyDescent="0.25">
      <c r="E999" s="7"/>
      <c r="F999" s="7"/>
      <c r="G999" s="7"/>
      <c r="H999" s="7"/>
    </row>
    <row r="1000" spans="5:8" ht="15.75" customHeight="1" x14ac:dyDescent="0.25">
      <c r="E1000" s="7"/>
      <c r="F1000" s="7"/>
      <c r="G1000" s="7"/>
      <c r="H1000" s="7"/>
    </row>
    <row r="1001" spans="5:8" ht="15.75" customHeight="1" x14ac:dyDescent="0.25">
      <c r="E1001" s="7"/>
      <c r="F1001" s="7"/>
      <c r="G1001" s="7"/>
      <c r="H1001" s="7"/>
    </row>
    <row r="1002" spans="5:8" ht="15.75" customHeight="1" x14ac:dyDescent="0.25">
      <c r="E1002" s="7"/>
      <c r="F1002" s="7"/>
      <c r="G1002" s="7"/>
      <c r="H1002" s="7"/>
    </row>
    <row r="1003" spans="5:8" ht="15.75" customHeight="1" x14ac:dyDescent="0.25">
      <c r="E1003" s="7"/>
      <c r="F1003" s="7"/>
      <c r="G1003" s="7"/>
      <c r="H1003" s="7"/>
    </row>
    <row r="1004" spans="5:8" ht="15.75" customHeight="1" x14ac:dyDescent="0.25">
      <c r="E1004" s="7"/>
      <c r="F1004" s="7"/>
      <c r="G1004" s="7"/>
      <c r="H1004" s="7"/>
    </row>
    <row r="1005" spans="5:8" ht="15.75" customHeight="1" x14ac:dyDescent="0.25">
      <c r="E1005" s="7"/>
      <c r="F1005" s="7"/>
      <c r="G1005" s="7"/>
      <c r="H1005" s="7"/>
    </row>
    <row r="1006" spans="5:8" ht="15.75" customHeight="1" x14ac:dyDescent="0.25">
      <c r="E1006" s="7"/>
      <c r="F1006" s="7"/>
      <c r="G1006" s="7"/>
      <c r="H1006" s="7"/>
    </row>
    <row r="1007" spans="5:8" ht="15.75" customHeight="1" x14ac:dyDescent="0.25">
      <c r="E1007" s="7"/>
      <c r="F1007" s="7"/>
      <c r="G1007" s="7"/>
      <c r="H1007" s="7"/>
    </row>
    <row r="1008" spans="5:8" ht="15.75" customHeight="1" x14ac:dyDescent="0.25">
      <c r="E1008" s="7"/>
      <c r="F1008" s="7"/>
      <c r="G1008" s="7"/>
      <c r="H1008" s="7"/>
    </row>
    <row r="1009" spans="5:8" ht="15.75" customHeight="1" x14ac:dyDescent="0.25">
      <c r="E1009" s="7"/>
      <c r="F1009" s="7"/>
      <c r="G1009" s="7"/>
      <c r="H1009" s="7"/>
    </row>
    <row r="1010" spans="5:8" ht="15.75" customHeight="1" x14ac:dyDescent="0.25">
      <c r="E1010" s="7"/>
      <c r="F1010" s="7"/>
      <c r="G1010" s="7"/>
      <c r="H1010" s="7"/>
    </row>
    <row r="1011" spans="5:8" ht="15.75" customHeight="1" x14ac:dyDescent="0.25">
      <c r="E1011" s="7"/>
      <c r="F1011" s="7"/>
      <c r="G1011" s="7"/>
      <c r="H1011" s="7"/>
    </row>
    <row r="1012" spans="5:8" ht="15.75" customHeight="1" x14ac:dyDescent="0.25">
      <c r="E1012" s="7"/>
      <c r="F1012" s="7"/>
      <c r="G1012" s="7"/>
      <c r="H1012" s="7"/>
    </row>
    <row r="1013" spans="5:8" ht="15.75" customHeight="1" x14ac:dyDescent="0.25">
      <c r="E1013" s="7"/>
      <c r="F1013" s="7"/>
      <c r="G1013" s="7"/>
      <c r="H1013" s="7"/>
    </row>
    <row r="1014" spans="5:8" ht="15.75" customHeight="1" x14ac:dyDescent="0.25">
      <c r="E1014" s="7"/>
      <c r="F1014" s="7"/>
      <c r="G1014" s="7"/>
      <c r="H1014" s="7"/>
    </row>
    <row r="1015" spans="5:8" ht="15.75" customHeight="1" x14ac:dyDescent="0.25">
      <c r="E1015" s="7"/>
      <c r="F1015" s="7"/>
      <c r="G1015" s="7"/>
      <c r="H1015" s="7"/>
    </row>
    <row r="1016" spans="5:8" ht="15.75" customHeight="1" x14ac:dyDescent="0.25">
      <c r="E1016" s="7"/>
      <c r="F1016" s="7"/>
      <c r="G1016" s="7"/>
      <c r="H1016" s="7"/>
    </row>
    <row r="1017" spans="5:8" ht="15.75" customHeight="1" x14ac:dyDescent="0.25">
      <c r="E1017" s="7"/>
      <c r="F1017" s="7"/>
      <c r="G1017" s="7"/>
      <c r="H1017" s="7"/>
    </row>
    <row r="1018" spans="5:8" ht="15.75" customHeight="1" x14ac:dyDescent="0.25">
      <c r="E1018" s="7"/>
      <c r="F1018" s="7"/>
      <c r="G1018" s="7"/>
      <c r="H1018" s="7"/>
    </row>
  </sheetData>
  <mergeCells count="1">
    <mergeCell ref="B170:E170"/>
  </mergeCells>
  <pageMargins left="0.25" right="0.25" top="0.75" bottom="0.75" header="0.3" footer="0.3"/>
  <pageSetup paperSize="8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19"/>
  <sheetViews>
    <sheetView zoomScale="106" zoomScaleNormal="106" workbookViewId="0">
      <selection activeCell="A2" sqref="A2:XFD2"/>
    </sheetView>
  </sheetViews>
  <sheetFormatPr defaultColWidth="11.42578125" defaultRowHeight="15" x14ac:dyDescent="0.25"/>
  <cols>
    <col min="1" max="1" width="100.85546875" bestFit="1" customWidth="1"/>
    <col min="2" max="2" width="15.42578125" customWidth="1"/>
    <col min="3" max="3" width="13.42578125" customWidth="1"/>
    <col min="4" max="4" width="8.85546875" customWidth="1"/>
    <col min="5" max="5" width="15.28515625" style="86" customWidth="1"/>
    <col min="6" max="6" width="13.28515625" style="86" customWidth="1"/>
    <col min="7" max="7" width="9" style="86" customWidth="1"/>
    <col min="8" max="8" width="15.140625" style="86" customWidth="1"/>
    <col min="9" max="9" width="14.28515625" style="86" customWidth="1"/>
    <col min="10" max="10" width="8.85546875" style="86" customWidth="1"/>
    <col min="11" max="11" width="13.140625" style="86" customWidth="1"/>
    <col min="12" max="12" width="11.42578125" style="86"/>
  </cols>
  <sheetData>
    <row r="1" spans="1:12" ht="29.1" customHeight="1" x14ac:dyDescent="0.25">
      <c r="A1" s="304" t="s">
        <v>547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/>
    </row>
    <row r="2" spans="1:12" ht="45" x14ac:dyDescent="0.25">
      <c r="A2" s="61" t="s">
        <v>211</v>
      </c>
      <c r="B2" s="61" t="s">
        <v>534</v>
      </c>
      <c r="C2" s="101" t="s">
        <v>535</v>
      </c>
      <c r="D2" s="102" t="s">
        <v>536</v>
      </c>
      <c r="E2" s="61" t="s">
        <v>537</v>
      </c>
      <c r="F2" s="61" t="s">
        <v>538</v>
      </c>
      <c r="G2" s="102" t="s">
        <v>536</v>
      </c>
      <c r="H2" s="61" t="s">
        <v>539</v>
      </c>
      <c r="I2" s="61" t="s">
        <v>540</v>
      </c>
      <c r="J2" s="102" t="s">
        <v>536</v>
      </c>
      <c r="K2" s="103" t="s">
        <v>549</v>
      </c>
      <c r="L2" s="103" t="s">
        <v>542</v>
      </c>
    </row>
    <row r="3" spans="1:12" x14ac:dyDescent="0.25">
      <c r="A3" s="104" t="s">
        <v>54</v>
      </c>
      <c r="B3" s="105">
        <v>158</v>
      </c>
      <c r="C3" s="105">
        <v>154</v>
      </c>
      <c r="D3" s="106">
        <f>C3/B3*100</f>
        <v>97.468354430379748</v>
      </c>
      <c r="E3" s="105">
        <v>175</v>
      </c>
      <c r="F3" s="105">
        <v>161</v>
      </c>
      <c r="G3" s="106">
        <f>F3/E3*100</f>
        <v>92</v>
      </c>
      <c r="H3" s="105">
        <v>152</v>
      </c>
      <c r="I3" s="105">
        <v>135</v>
      </c>
      <c r="J3" s="106">
        <f>I3/H3*100</f>
        <v>88.81578947368422</v>
      </c>
      <c r="K3" s="255">
        <f>J3-G3</f>
        <v>-3.1842105263157805</v>
      </c>
      <c r="L3" s="255">
        <f>J3-D3</f>
        <v>-8.6525649566955281</v>
      </c>
    </row>
    <row r="4" spans="1:12" x14ac:dyDescent="0.25">
      <c r="A4" s="104" t="s">
        <v>66</v>
      </c>
      <c r="B4" s="105">
        <v>196</v>
      </c>
      <c r="C4" s="105">
        <v>195</v>
      </c>
      <c r="D4" s="106">
        <f t="shared" ref="D4:D18" si="0">C4/B4*100</f>
        <v>99.489795918367349</v>
      </c>
      <c r="E4" s="105">
        <v>230</v>
      </c>
      <c r="F4" s="105">
        <v>227</v>
      </c>
      <c r="G4" s="106">
        <f t="shared" ref="G4:G18" si="1">F4/E4*100</f>
        <v>98.695652173913047</v>
      </c>
      <c r="H4" s="105">
        <v>236</v>
      </c>
      <c r="I4" s="105">
        <v>225</v>
      </c>
      <c r="J4" s="106">
        <f t="shared" ref="J4:J18" si="2">I4/H4*100</f>
        <v>95.33898305084746</v>
      </c>
      <c r="K4" s="255">
        <f t="shared" ref="K4:K18" si="3">J4-G4</f>
        <v>-3.3566691230655863</v>
      </c>
      <c r="L4" s="255">
        <f t="shared" ref="L4:L18" si="4">J4-D4</f>
        <v>-4.150812867519889</v>
      </c>
    </row>
    <row r="5" spans="1:12" x14ac:dyDescent="0.25">
      <c r="A5" s="104" t="s">
        <v>78</v>
      </c>
      <c r="B5" s="105">
        <v>235</v>
      </c>
      <c r="C5" s="105">
        <v>216</v>
      </c>
      <c r="D5" s="106">
        <f t="shared" si="0"/>
        <v>91.914893617021278</v>
      </c>
      <c r="E5" s="105">
        <v>248</v>
      </c>
      <c r="F5" s="105">
        <v>221</v>
      </c>
      <c r="G5" s="106">
        <f t="shared" si="1"/>
        <v>89.112903225806448</v>
      </c>
      <c r="H5" s="105">
        <v>264</v>
      </c>
      <c r="I5" s="105">
        <v>234</v>
      </c>
      <c r="J5" s="106">
        <f t="shared" si="2"/>
        <v>88.63636363636364</v>
      </c>
      <c r="K5" s="255">
        <f t="shared" si="3"/>
        <v>-0.47653958944280816</v>
      </c>
      <c r="L5" s="255">
        <f t="shared" si="4"/>
        <v>-3.2785299806576376</v>
      </c>
    </row>
    <row r="6" spans="1:12" x14ac:dyDescent="0.25">
      <c r="A6" s="104" t="s">
        <v>92</v>
      </c>
      <c r="B6" s="105">
        <v>60</v>
      </c>
      <c r="C6" s="105">
        <v>59</v>
      </c>
      <c r="D6" s="106">
        <f t="shared" si="0"/>
        <v>98.333333333333329</v>
      </c>
      <c r="E6" s="105">
        <v>56</v>
      </c>
      <c r="F6" s="105">
        <v>53</v>
      </c>
      <c r="G6" s="106">
        <f t="shared" si="1"/>
        <v>94.642857142857139</v>
      </c>
      <c r="H6" s="105">
        <v>67</v>
      </c>
      <c r="I6" s="105">
        <v>63</v>
      </c>
      <c r="J6" s="106">
        <f t="shared" si="2"/>
        <v>94.029850746268664</v>
      </c>
      <c r="K6" s="255">
        <f t="shared" si="3"/>
        <v>-0.61300639658847444</v>
      </c>
      <c r="L6" s="255">
        <f t="shared" si="4"/>
        <v>-4.3034825870646642</v>
      </c>
    </row>
    <row r="7" spans="1:12" x14ac:dyDescent="0.25">
      <c r="A7" s="104" t="s">
        <v>95</v>
      </c>
      <c r="B7" s="105">
        <v>80</v>
      </c>
      <c r="C7" s="105">
        <v>75</v>
      </c>
      <c r="D7" s="106">
        <f t="shared" si="0"/>
        <v>93.75</v>
      </c>
      <c r="E7" s="105">
        <v>95</v>
      </c>
      <c r="F7" s="105">
        <v>89</v>
      </c>
      <c r="G7" s="106">
        <f t="shared" si="1"/>
        <v>93.684210526315795</v>
      </c>
      <c r="H7" s="105">
        <v>106</v>
      </c>
      <c r="I7" s="105">
        <v>96</v>
      </c>
      <c r="J7" s="106">
        <f t="shared" si="2"/>
        <v>90.566037735849065</v>
      </c>
      <c r="K7" s="255">
        <f t="shared" si="3"/>
        <v>-3.1181727904667298</v>
      </c>
      <c r="L7" s="255">
        <f t="shared" si="4"/>
        <v>-3.1839622641509351</v>
      </c>
    </row>
    <row r="8" spans="1:12" x14ac:dyDescent="0.25">
      <c r="A8" s="104" t="s">
        <v>101</v>
      </c>
      <c r="B8" s="105">
        <v>116</v>
      </c>
      <c r="C8" s="105">
        <v>89</v>
      </c>
      <c r="D8" s="106">
        <f t="shared" si="0"/>
        <v>76.724137931034491</v>
      </c>
      <c r="E8" s="105">
        <v>109</v>
      </c>
      <c r="F8" s="105">
        <v>83</v>
      </c>
      <c r="G8" s="106">
        <f t="shared" si="1"/>
        <v>76.146788990825684</v>
      </c>
      <c r="H8" s="105">
        <v>128</v>
      </c>
      <c r="I8" s="105">
        <v>81</v>
      </c>
      <c r="J8" s="106">
        <f t="shared" si="2"/>
        <v>63.28125</v>
      </c>
      <c r="K8" s="255">
        <f t="shared" si="3"/>
        <v>-12.865538990825684</v>
      </c>
      <c r="L8" s="255">
        <f t="shared" si="4"/>
        <v>-13.442887931034491</v>
      </c>
    </row>
    <row r="9" spans="1:12" x14ac:dyDescent="0.25">
      <c r="A9" s="104" t="s">
        <v>105</v>
      </c>
      <c r="B9" s="105">
        <v>475</v>
      </c>
      <c r="C9" s="105">
        <v>461</v>
      </c>
      <c r="D9" s="106">
        <f t="shared" si="0"/>
        <v>97.05263157894737</v>
      </c>
      <c r="E9" s="105">
        <v>481</v>
      </c>
      <c r="F9" s="105">
        <v>435</v>
      </c>
      <c r="G9" s="106">
        <f t="shared" si="1"/>
        <v>90.436590436590436</v>
      </c>
      <c r="H9" s="105">
        <v>508</v>
      </c>
      <c r="I9" s="105">
        <v>453</v>
      </c>
      <c r="J9" s="106">
        <f t="shared" si="2"/>
        <v>89.173228346456696</v>
      </c>
      <c r="K9" s="255">
        <f t="shared" si="3"/>
        <v>-1.2633620901337395</v>
      </c>
      <c r="L9" s="255">
        <f t="shared" si="4"/>
        <v>-7.8794032324906738</v>
      </c>
    </row>
    <row r="10" spans="1:12" x14ac:dyDescent="0.25">
      <c r="A10" s="104" t="s">
        <v>130</v>
      </c>
      <c r="B10" s="105">
        <v>62</v>
      </c>
      <c r="C10" s="105">
        <v>58</v>
      </c>
      <c r="D10" s="106">
        <f t="shared" si="0"/>
        <v>93.548387096774192</v>
      </c>
      <c r="E10" s="105">
        <v>61</v>
      </c>
      <c r="F10" s="105">
        <v>59</v>
      </c>
      <c r="G10" s="106">
        <f t="shared" si="1"/>
        <v>96.721311475409834</v>
      </c>
      <c r="H10" s="105">
        <v>65</v>
      </c>
      <c r="I10" s="105">
        <v>61</v>
      </c>
      <c r="J10" s="106">
        <f t="shared" si="2"/>
        <v>93.84615384615384</v>
      </c>
      <c r="K10" s="255">
        <f t="shared" si="3"/>
        <v>-2.8751576292559946</v>
      </c>
      <c r="L10" s="255">
        <f t="shared" si="4"/>
        <v>0.29776674937964742</v>
      </c>
    </row>
    <row r="11" spans="1:12" x14ac:dyDescent="0.25">
      <c r="A11" t="s">
        <v>133</v>
      </c>
      <c r="B11" s="105">
        <v>70</v>
      </c>
      <c r="C11" s="105">
        <v>70</v>
      </c>
      <c r="D11" s="106">
        <f t="shared" si="0"/>
        <v>100</v>
      </c>
      <c r="E11" s="105">
        <v>91</v>
      </c>
      <c r="F11" s="105">
        <v>87</v>
      </c>
      <c r="G11" s="106">
        <f t="shared" si="1"/>
        <v>95.604395604395606</v>
      </c>
      <c r="H11" s="105">
        <v>100</v>
      </c>
      <c r="I11" s="105">
        <v>88</v>
      </c>
      <c r="J11" s="106">
        <f t="shared" si="2"/>
        <v>88</v>
      </c>
      <c r="K11" s="255">
        <f t="shared" si="3"/>
        <v>-7.6043956043956058</v>
      </c>
      <c r="L11" s="255">
        <f t="shared" si="4"/>
        <v>-12</v>
      </c>
    </row>
    <row r="12" spans="1:12" x14ac:dyDescent="0.25">
      <c r="A12" s="104" t="s">
        <v>141</v>
      </c>
      <c r="B12" s="105">
        <v>163</v>
      </c>
      <c r="C12" s="105">
        <v>162</v>
      </c>
      <c r="D12" s="106">
        <f t="shared" si="0"/>
        <v>99.386503067484668</v>
      </c>
      <c r="E12" s="105">
        <v>183</v>
      </c>
      <c r="F12" s="105">
        <v>179</v>
      </c>
      <c r="G12" s="106">
        <f t="shared" si="1"/>
        <v>97.814207650273218</v>
      </c>
      <c r="H12" s="105">
        <v>217</v>
      </c>
      <c r="I12" s="105">
        <v>203</v>
      </c>
      <c r="J12" s="106">
        <f t="shared" si="2"/>
        <v>93.548387096774192</v>
      </c>
      <c r="K12" s="255">
        <f t="shared" si="3"/>
        <v>-4.2658205534990259</v>
      </c>
      <c r="L12" s="255">
        <f t="shared" si="4"/>
        <v>-5.8381159707104757</v>
      </c>
    </row>
    <row r="13" spans="1:12" x14ac:dyDescent="0.25">
      <c r="A13" s="104" t="s">
        <v>153</v>
      </c>
      <c r="B13" s="105">
        <v>93</v>
      </c>
      <c r="C13" s="105">
        <v>88</v>
      </c>
      <c r="D13" s="106">
        <f t="shared" si="0"/>
        <v>94.623655913978496</v>
      </c>
      <c r="E13" s="105">
        <v>87</v>
      </c>
      <c r="F13" s="105">
        <v>81</v>
      </c>
      <c r="G13" s="106">
        <f t="shared" si="1"/>
        <v>93.103448275862064</v>
      </c>
      <c r="H13" s="105">
        <v>107</v>
      </c>
      <c r="I13" s="105">
        <v>83</v>
      </c>
      <c r="J13" s="106">
        <f t="shared" si="2"/>
        <v>77.570093457943926</v>
      </c>
      <c r="K13" s="255">
        <f t="shared" si="3"/>
        <v>-15.533354817918138</v>
      </c>
      <c r="L13" s="255">
        <f t="shared" si="4"/>
        <v>-17.05356245603457</v>
      </c>
    </row>
    <row r="14" spans="1:12" x14ac:dyDescent="0.25">
      <c r="A14" s="104" t="s">
        <v>160</v>
      </c>
      <c r="B14" s="105">
        <v>178</v>
      </c>
      <c r="C14" s="105">
        <v>176</v>
      </c>
      <c r="D14" s="106">
        <f t="shared" si="0"/>
        <v>98.876404494382015</v>
      </c>
      <c r="E14" s="105">
        <v>187</v>
      </c>
      <c r="F14" s="105">
        <v>179</v>
      </c>
      <c r="G14" s="106">
        <f t="shared" si="1"/>
        <v>95.721925133689851</v>
      </c>
      <c r="H14" s="105">
        <v>202</v>
      </c>
      <c r="I14" s="105">
        <v>182</v>
      </c>
      <c r="J14" s="106">
        <f t="shared" si="2"/>
        <v>90.099009900990097</v>
      </c>
      <c r="K14" s="255">
        <f t="shared" si="3"/>
        <v>-5.6229152326997536</v>
      </c>
      <c r="L14" s="255">
        <f t="shared" si="4"/>
        <v>-8.777394593391918</v>
      </c>
    </row>
    <row r="15" spans="1:12" x14ac:dyDescent="0.25">
      <c r="A15" s="104" t="s">
        <v>169</v>
      </c>
      <c r="B15" s="105">
        <v>208</v>
      </c>
      <c r="C15" s="105">
        <v>198</v>
      </c>
      <c r="D15" s="106">
        <f t="shared" si="0"/>
        <v>95.192307692307693</v>
      </c>
      <c r="E15" s="105">
        <v>233</v>
      </c>
      <c r="F15" s="105">
        <v>218</v>
      </c>
      <c r="G15" s="106">
        <f t="shared" si="1"/>
        <v>93.562231759656655</v>
      </c>
      <c r="H15" s="105">
        <v>249</v>
      </c>
      <c r="I15" s="105">
        <v>222</v>
      </c>
      <c r="J15" s="106">
        <f t="shared" si="2"/>
        <v>89.156626506024097</v>
      </c>
      <c r="K15" s="255">
        <f t="shared" si="3"/>
        <v>-4.4056052536325581</v>
      </c>
      <c r="L15" s="255">
        <f t="shared" si="4"/>
        <v>-6.0356811862835968</v>
      </c>
    </row>
    <row r="16" spans="1:12" x14ac:dyDescent="0.25">
      <c r="A16" s="104" t="s">
        <v>181</v>
      </c>
      <c r="B16" s="105">
        <v>89</v>
      </c>
      <c r="C16" s="105">
        <v>86</v>
      </c>
      <c r="D16" s="106">
        <f t="shared" si="0"/>
        <v>96.629213483146074</v>
      </c>
      <c r="E16" s="105">
        <v>96</v>
      </c>
      <c r="F16" s="105">
        <v>91</v>
      </c>
      <c r="G16" s="106">
        <f t="shared" si="1"/>
        <v>94.791666666666657</v>
      </c>
      <c r="H16" s="105">
        <v>109</v>
      </c>
      <c r="I16" s="105">
        <v>100</v>
      </c>
      <c r="J16" s="106">
        <f t="shared" si="2"/>
        <v>91.743119266055047</v>
      </c>
      <c r="K16" s="255">
        <f t="shared" si="3"/>
        <v>-3.0485474006116107</v>
      </c>
      <c r="L16" s="255">
        <f t="shared" si="4"/>
        <v>-4.8860942170910278</v>
      </c>
    </row>
    <row r="17" spans="1:12" x14ac:dyDescent="0.25">
      <c r="A17" s="104" t="s">
        <v>186</v>
      </c>
      <c r="B17" s="105">
        <v>283</v>
      </c>
      <c r="C17" s="105">
        <v>272</v>
      </c>
      <c r="D17" s="106">
        <f t="shared" si="0"/>
        <v>96.113074204946997</v>
      </c>
      <c r="E17" s="105">
        <v>289</v>
      </c>
      <c r="F17" s="105">
        <v>267</v>
      </c>
      <c r="G17" s="106">
        <f t="shared" si="1"/>
        <v>92.387543252595165</v>
      </c>
      <c r="H17" s="105">
        <v>298</v>
      </c>
      <c r="I17" s="105">
        <v>280</v>
      </c>
      <c r="J17" s="106">
        <f t="shared" si="2"/>
        <v>93.959731543624159</v>
      </c>
      <c r="K17" s="255">
        <f t="shared" si="3"/>
        <v>1.5721882910289935</v>
      </c>
      <c r="L17" s="255">
        <f t="shared" si="4"/>
        <v>-2.1533426613228386</v>
      </c>
    </row>
    <row r="18" spans="1:12" x14ac:dyDescent="0.25">
      <c r="A18" s="104" t="s">
        <v>199</v>
      </c>
      <c r="B18" s="105">
        <v>408</v>
      </c>
      <c r="C18" s="105">
        <v>318</v>
      </c>
      <c r="D18" s="106">
        <f t="shared" si="0"/>
        <v>77.941176470588232</v>
      </c>
      <c r="E18" s="105">
        <v>418</v>
      </c>
      <c r="F18" s="105">
        <v>352</v>
      </c>
      <c r="G18" s="106">
        <f t="shared" si="1"/>
        <v>84.210526315789465</v>
      </c>
      <c r="H18" s="105">
        <v>413</v>
      </c>
      <c r="I18" s="105">
        <v>349</v>
      </c>
      <c r="J18" s="106">
        <f t="shared" si="2"/>
        <v>84.503631961259089</v>
      </c>
      <c r="K18" s="255">
        <f t="shared" si="3"/>
        <v>0.29310564546962325</v>
      </c>
      <c r="L18" s="255">
        <f t="shared" si="4"/>
        <v>6.5624554906708568</v>
      </c>
    </row>
    <row r="19" spans="1:12" x14ac:dyDescent="0.25">
      <c r="A19" s="200" t="s">
        <v>550</v>
      </c>
      <c r="B19" s="145">
        <f>SUM(B3:B18)</f>
        <v>2874</v>
      </c>
      <c r="C19" s="145">
        <f>SUM(C3:C18)</f>
        <v>2677</v>
      </c>
      <c r="D19" s="145"/>
      <c r="E19" s="145">
        <f>SUM(E3:E18)</f>
        <v>3039</v>
      </c>
      <c r="F19" s="145">
        <f>SUM(F3:F18)</f>
        <v>2782</v>
      </c>
      <c r="G19" s="145"/>
      <c r="H19" s="145">
        <f>SUM(H3:H18)</f>
        <v>3221</v>
      </c>
      <c r="I19" s="145">
        <f>SUM(I3:I18)</f>
        <v>2855</v>
      </c>
      <c r="J19" s="145"/>
      <c r="K19" s="145"/>
      <c r="L19" s="145"/>
    </row>
  </sheetData>
  <mergeCells count="1">
    <mergeCell ref="A1:K1"/>
  </mergeCells>
  <pageMargins left="0.7" right="0.7" top="0.75" bottom="0.75" header="0.3" footer="0.3"/>
  <pageSetup paperSize="8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S1008"/>
  <sheetViews>
    <sheetView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45.42578125" customWidth="1"/>
    <col min="2" max="2" width="6.85546875" customWidth="1"/>
    <col min="3" max="3" width="49.28515625" bestFit="1" customWidth="1"/>
    <col min="4" max="4" width="10.42578125" customWidth="1"/>
    <col min="5" max="6" width="13.28515625" customWidth="1"/>
    <col min="7" max="7" width="8.42578125" customWidth="1"/>
    <col min="8" max="8" width="13.28515625" customWidth="1"/>
    <col min="9" max="9" width="13.42578125" customWidth="1"/>
    <col min="10" max="10" width="8.140625" customWidth="1"/>
    <col min="11" max="11" width="12.28515625" customWidth="1"/>
    <col min="12" max="12" width="13.140625" customWidth="1"/>
    <col min="13" max="13" width="8.140625" customWidth="1"/>
    <col min="14" max="14" width="12.7109375" customWidth="1"/>
    <col min="15" max="15" width="12" customWidth="1"/>
    <col min="16" max="16" width="15.28515625" customWidth="1"/>
    <col min="17" max="17" width="8.7109375" customWidth="1"/>
    <col min="18" max="18" width="11" bestFit="1" customWidth="1"/>
    <col min="19" max="28" width="8.7109375" customWidth="1"/>
  </cols>
  <sheetData>
    <row r="1" spans="1:16" ht="25.5" customHeight="1" x14ac:dyDescent="0.25">
      <c r="A1" s="300" t="s">
        <v>551</v>
      </c>
      <c r="B1" s="301"/>
      <c r="C1" s="301"/>
      <c r="D1" s="301"/>
      <c r="E1" s="125"/>
      <c r="F1" s="125"/>
      <c r="G1" s="125"/>
      <c r="H1" s="27"/>
      <c r="I1" s="27"/>
      <c r="J1" s="27"/>
      <c r="K1" s="27"/>
      <c r="L1" s="27"/>
      <c r="M1" s="27"/>
      <c r="N1" s="27"/>
      <c r="P1" s="27"/>
    </row>
    <row r="2" spans="1:16" ht="42" customHeight="1" x14ac:dyDescent="0.25">
      <c r="A2" s="1" t="s">
        <v>211</v>
      </c>
      <c r="B2" s="1" t="s">
        <v>212</v>
      </c>
      <c r="C2" s="1" t="s">
        <v>213</v>
      </c>
      <c r="D2" s="1" t="s">
        <v>214</v>
      </c>
      <c r="E2" s="1" t="s">
        <v>534</v>
      </c>
      <c r="F2" s="1" t="s">
        <v>535</v>
      </c>
      <c r="G2" s="4" t="s">
        <v>536</v>
      </c>
      <c r="H2" s="1" t="s">
        <v>537</v>
      </c>
      <c r="I2" s="1" t="s">
        <v>538</v>
      </c>
      <c r="J2" s="4" t="s">
        <v>536</v>
      </c>
      <c r="K2" s="1" t="s">
        <v>539</v>
      </c>
      <c r="L2" s="1" t="s">
        <v>540</v>
      </c>
      <c r="M2" s="4" t="s">
        <v>536</v>
      </c>
      <c r="N2" s="6" t="s">
        <v>549</v>
      </c>
      <c r="O2" s="6" t="s">
        <v>542</v>
      </c>
      <c r="P2" s="1" t="s">
        <v>216</v>
      </c>
    </row>
    <row r="3" spans="1:16" x14ac:dyDescent="0.25">
      <c r="A3" s="8" t="s">
        <v>54</v>
      </c>
      <c r="B3" s="9" t="s">
        <v>55</v>
      </c>
      <c r="C3" s="117" t="s">
        <v>56</v>
      </c>
      <c r="D3" s="10" t="s">
        <v>217</v>
      </c>
      <c r="E3" s="9">
        <v>13</v>
      </c>
      <c r="F3" s="9">
        <v>5</v>
      </c>
      <c r="G3" s="11">
        <f t="shared" ref="G3" si="0">IF(E3=0,"",F3/E3)</f>
        <v>0.38461538461538464</v>
      </c>
      <c r="H3" s="9">
        <v>13</v>
      </c>
      <c r="I3" s="9">
        <v>3</v>
      </c>
      <c r="J3" s="11">
        <f t="shared" ref="J3:J162" si="1">I3/H3</f>
        <v>0.23076923076923078</v>
      </c>
      <c r="K3" s="9">
        <v>6</v>
      </c>
      <c r="L3" s="9">
        <v>2</v>
      </c>
      <c r="M3" s="11">
        <f t="shared" ref="M3:M105" si="2">L3/K3</f>
        <v>0.33333333333333331</v>
      </c>
      <c r="N3" s="256">
        <f>IF(J3="-","-",IF(M3="-",0,(M3-J3)))</f>
        <v>0.10256410256410253</v>
      </c>
      <c r="O3" s="256">
        <f>IF(G3="-","-",IF(M3="-",0,(M3-G3)))</f>
        <v>-5.1282051282051322E-2</v>
      </c>
      <c r="P3" s="161" t="s">
        <v>219</v>
      </c>
    </row>
    <row r="4" spans="1:16" x14ac:dyDescent="0.25">
      <c r="A4" s="8" t="s">
        <v>54</v>
      </c>
      <c r="B4" s="9" t="s">
        <v>55</v>
      </c>
      <c r="C4" s="117" t="s">
        <v>57</v>
      </c>
      <c r="D4" s="10" t="s">
        <v>217</v>
      </c>
      <c r="E4" s="9">
        <v>0</v>
      </c>
      <c r="F4" s="9">
        <v>0</v>
      </c>
      <c r="G4" s="9" t="s">
        <v>543</v>
      </c>
      <c r="H4" s="9">
        <v>7</v>
      </c>
      <c r="I4" s="9">
        <v>0</v>
      </c>
      <c r="J4" s="11">
        <f t="shared" si="1"/>
        <v>0</v>
      </c>
      <c r="K4" s="9">
        <v>7</v>
      </c>
      <c r="L4" s="9">
        <v>1</v>
      </c>
      <c r="M4" s="11">
        <f t="shared" si="2"/>
        <v>0.14285714285714285</v>
      </c>
      <c r="N4" s="256">
        <f t="shared" ref="N4:N67" si="3">IF(J4="-","-",IF(M4="-",0,(M4-J4)))</f>
        <v>0.14285714285714285</v>
      </c>
      <c r="O4" s="256" t="str">
        <f t="shared" ref="O4:O67" si="4">IF(G4="-","-",IF(M4="-",0,(M4-G4)))</f>
        <v>-</v>
      </c>
      <c r="P4" s="161" t="s">
        <v>221</v>
      </c>
    </row>
    <row r="5" spans="1:16" x14ac:dyDescent="0.25">
      <c r="A5" s="190" t="s">
        <v>54</v>
      </c>
      <c r="B5" s="177" t="s">
        <v>55</v>
      </c>
      <c r="C5" s="190" t="s">
        <v>58</v>
      </c>
      <c r="D5" s="144" t="s">
        <v>222</v>
      </c>
      <c r="E5" s="9">
        <v>0</v>
      </c>
      <c r="F5" s="9">
        <v>0</v>
      </c>
      <c r="G5" s="9" t="s">
        <v>543</v>
      </c>
      <c r="H5" s="9">
        <v>0</v>
      </c>
      <c r="I5" s="9">
        <v>0</v>
      </c>
      <c r="J5" s="9" t="s">
        <v>543</v>
      </c>
      <c r="K5" s="9">
        <v>7</v>
      </c>
      <c r="L5" s="9">
        <v>1</v>
      </c>
      <c r="M5" s="11">
        <f t="shared" si="2"/>
        <v>0.14285714285714285</v>
      </c>
      <c r="N5" s="256" t="str">
        <f t="shared" si="3"/>
        <v>-</v>
      </c>
      <c r="O5" s="256" t="str">
        <f t="shared" si="4"/>
        <v>-</v>
      </c>
      <c r="P5" s="161" t="s">
        <v>220</v>
      </c>
    </row>
    <row r="6" spans="1:16" x14ac:dyDescent="0.25">
      <c r="A6" s="8" t="s">
        <v>54</v>
      </c>
      <c r="B6" s="9" t="s">
        <v>55</v>
      </c>
      <c r="C6" s="117" t="s">
        <v>59</v>
      </c>
      <c r="D6" s="10" t="s">
        <v>223</v>
      </c>
      <c r="E6" s="9">
        <v>25</v>
      </c>
      <c r="F6" s="9">
        <v>22</v>
      </c>
      <c r="G6" s="11">
        <f t="shared" ref="G6:G16" si="5">IF(E6=0,"",F6/E6)</f>
        <v>0.88</v>
      </c>
      <c r="H6" s="9">
        <v>40</v>
      </c>
      <c r="I6" s="9">
        <v>39</v>
      </c>
      <c r="J6" s="11">
        <f t="shared" si="1"/>
        <v>0.97499999999999998</v>
      </c>
      <c r="K6" s="9">
        <v>29</v>
      </c>
      <c r="L6" s="9">
        <v>25</v>
      </c>
      <c r="M6" s="11">
        <f t="shared" si="2"/>
        <v>0.86206896551724133</v>
      </c>
      <c r="N6" s="256">
        <f t="shared" si="3"/>
        <v>-0.11293103448275865</v>
      </c>
      <c r="O6" s="256">
        <f t="shared" si="4"/>
        <v>-1.7931034482758679E-2</v>
      </c>
      <c r="P6" s="161"/>
    </row>
    <row r="7" spans="1:16" x14ac:dyDescent="0.25">
      <c r="A7" s="8" t="s">
        <v>54</v>
      </c>
      <c r="B7" s="9" t="s">
        <v>55</v>
      </c>
      <c r="C7" s="117" t="s">
        <v>60</v>
      </c>
      <c r="D7" s="10" t="s">
        <v>224</v>
      </c>
      <c r="E7" s="9">
        <v>12</v>
      </c>
      <c r="F7" s="9">
        <v>10</v>
      </c>
      <c r="G7" s="11">
        <f t="shared" si="5"/>
        <v>0.83333333333333337</v>
      </c>
      <c r="H7" s="9">
        <v>17</v>
      </c>
      <c r="I7" s="9">
        <v>8</v>
      </c>
      <c r="J7" s="11">
        <f t="shared" si="1"/>
        <v>0.47058823529411764</v>
      </c>
      <c r="K7" s="9">
        <v>18</v>
      </c>
      <c r="L7" s="9">
        <v>11</v>
      </c>
      <c r="M7" s="11">
        <f t="shared" si="2"/>
        <v>0.61111111111111116</v>
      </c>
      <c r="N7" s="256">
        <f t="shared" si="3"/>
        <v>0.14052287581699352</v>
      </c>
      <c r="O7" s="256">
        <f t="shared" si="4"/>
        <v>-0.22222222222222221</v>
      </c>
      <c r="P7" s="162"/>
    </row>
    <row r="8" spans="1:16" x14ac:dyDescent="0.25">
      <c r="A8" s="8" t="s">
        <v>54</v>
      </c>
      <c r="B8" s="9" t="s">
        <v>61</v>
      </c>
      <c r="C8" s="117" t="s">
        <v>62</v>
      </c>
      <c r="D8" s="10" t="s">
        <v>225</v>
      </c>
      <c r="E8" s="9">
        <v>6</v>
      </c>
      <c r="F8" s="9">
        <v>3</v>
      </c>
      <c r="G8" s="11">
        <f t="shared" si="5"/>
        <v>0.5</v>
      </c>
      <c r="H8" s="9">
        <v>10</v>
      </c>
      <c r="I8" s="9">
        <v>7</v>
      </c>
      <c r="J8" s="11">
        <f t="shared" si="1"/>
        <v>0.7</v>
      </c>
      <c r="K8" s="9">
        <v>11</v>
      </c>
      <c r="L8" s="9">
        <v>5</v>
      </c>
      <c r="M8" s="11">
        <f t="shared" si="2"/>
        <v>0.45454545454545453</v>
      </c>
      <c r="N8" s="256">
        <f t="shared" si="3"/>
        <v>-0.24545454545454543</v>
      </c>
      <c r="O8" s="256">
        <f t="shared" si="4"/>
        <v>-4.545454545454547E-2</v>
      </c>
      <c r="P8" s="173"/>
    </row>
    <row r="9" spans="1:16" x14ac:dyDescent="0.25">
      <c r="A9" s="8" t="s">
        <v>54</v>
      </c>
      <c r="B9" s="9" t="s">
        <v>61</v>
      </c>
      <c r="C9" s="117" t="s">
        <v>356</v>
      </c>
      <c r="D9" s="10" t="s">
        <v>226</v>
      </c>
      <c r="E9" s="9">
        <v>11</v>
      </c>
      <c r="F9" s="9">
        <v>9</v>
      </c>
      <c r="G9" s="11">
        <f t="shared" si="5"/>
        <v>0.81818181818181823</v>
      </c>
      <c r="H9" s="9">
        <v>10</v>
      </c>
      <c r="I9" s="9">
        <v>4</v>
      </c>
      <c r="J9" s="11">
        <f t="shared" si="1"/>
        <v>0.4</v>
      </c>
      <c r="K9" s="9">
        <v>10</v>
      </c>
      <c r="L9" s="9">
        <v>6</v>
      </c>
      <c r="M9" s="11">
        <f t="shared" si="2"/>
        <v>0.6</v>
      </c>
      <c r="N9" s="256">
        <f t="shared" si="3"/>
        <v>0.19999999999999996</v>
      </c>
      <c r="O9" s="256">
        <f t="shared" si="4"/>
        <v>-0.21818181818181825</v>
      </c>
      <c r="P9" s="160"/>
    </row>
    <row r="10" spans="1:16" x14ac:dyDescent="0.25">
      <c r="A10" s="8" t="s">
        <v>54</v>
      </c>
      <c r="B10" s="9" t="s">
        <v>64</v>
      </c>
      <c r="C10" s="117" t="s">
        <v>54</v>
      </c>
      <c r="D10" s="10" t="s">
        <v>227</v>
      </c>
      <c r="E10" s="9">
        <v>56</v>
      </c>
      <c r="F10" s="9">
        <v>49</v>
      </c>
      <c r="G10" s="11">
        <f t="shared" si="5"/>
        <v>0.875</v>
      </c>
      <c r="H10" s="9">
        <v>56</v>
      </c>
      <c r="I10" s="9">
        <v>43</v>
      </c>
      <c r="J10" s="11">
        <f t="shared" si="1"/>
        <v>0.7678571428571429</v>
      </c>
      <c r="K10" s="9">
        <v>51</v>
      </c>
      <c r="L10" s="9">
        <v>37</v>
      </c>
      <c r="M10" s="11">
        <f t="shared" si="2"/>
        <v>0.72549019607843135</v>
      </c>
      <c r="N10" s="256">
        <f t="shared" si="3"/>
        <v>-4.2366946778711556E-2</v>
      </c>
      <c r="O10" s="256">
        <f t="shared" si="4"/>
        <v>-0.14950980392156865</v>
      </c>
      <c r="P10" s="161"/>
    </row>
    <row r="11" spans="1:16" x14ac:dyDescent="0.25">
      <c r="A11" s="8" t="s">
        <v>54</v>
      </c>
      <c r="B11" s="9" t="s">
        <v>64</v>
      </c>
      <c r="C11" s="117" t="s">
        <v>228</v>
      </c>
      <c r="D11" s="10" t="s">
        <v>227</v>
      </c>
      <c r="E11" s="9">
        <v>8</v>
      </c>
      <c r="F11" s="9">
        <v>5</v>
      </c>
      <c r="G11" s="11">
        <f t="shared" si="5"/>
        <v>0.625</v>
      </c>
      <c r="H11" s="9">
        <v>3</v>
      </c>
      <c r="I11" s="9">
        <v>0</v>
      </c>
      <c r="J11" s="11">
        <f t="shared" si="1"/>
        <v>0</v>
      </c>
      <c r="K11" s="9">
        <v>0</v>
      </c>
      <c r="L11" s="9">
        <v>0</v>
      </c>
      <c r="M11" s="9" t="s">
        <v>543</v>
      </c>
      <c r="N11" s="11" t="s">
        <v>543</v>
      </c>
      <c r="O11" s="11" t="s">
        <v>543</v>
      </c>
      <c r="P11" s="161"/>
    </row>
    <row r="12" spans="1:16" x14ac:dyDescent="0.25">
      <c r="A12" s="8" t="s">
        <v>54</v>
      </c>
      <c r="B12" s="9" t="s">
        <v>64</v>
      </c>
      <c r="C12" s="117" t="s">
        <v>65</v>
      </c>
      <c r="D12" s="10" t="s">
        <v>227</v>
      </c>
      <c r="E12" s="9">
        <v>22</v>
      </c>
      <c r="F12" s="9">
        <v>16</v>
      </c>
      <c r="G12" s="11">
        <f t="shared" si="5"/>
        <v>0.72727272727272729</v>
      </c>
      <c r="H12" s="9">
        <v>19</v>
      </c>
      <c r="I12" s="9">
        <v>9</v>
      </c>
      <c r="J12" s="11">
        <f t="shared" si="1"/>
        <v>0.47368421052631576</v>
      </c>
      <c r="K12" s="9">
        <v>13</v>
      </c>
      <c r="L12" s="9">
        <v>4</v>
      </c>
      <c r="M12" s="11">
        <f t="shared" si="2"/>
        <v>0.30769230769230771</v>
      </c>
      <c r="N12" s="256">
        <f t="shared" si="3"/>
        <v>-0.16599190283400805</v>
      </c>
      <c r="O12" s="256">
        <f t="shared" si="4"/>
        <v>-0.41958041958041958</v>
      </c>
      <c r="P12" s="161" t="s">
        <v>231</v>
      </c>
    </row>
    <row r="13" spans="1:16" x14ac:dyDescent="0.25">
      <c r="A13" s="8" t="s">
        <v>66</v>
      </c>
      <c r="B13" s="9" t="s">
        <v>55</v>
      </c>
      <c r="C13" s="117" t="s">
        <v>67</v>
      </c>
      <c r="D13" s="10" t="s">
        <v>232</v>
      </c>
      <c r="E13" s="9">
        <v>16</v>
      </c>
      <c r="F13" s="9">
        <v>10</v>
      </c>
      <c r="G13" s="11">
        <f t="shared" si="5"/>
        <v>0.625</v>
      </c>
      <c r="H13" s="9">
        <v>17</v>
      </c>
      <c r="I13" s="9">
        <v>10</v>
      </c>
      <c r="J13" s="11">
        <f t="shared" si="1"/>
        <v>0.58823529411764708</v>
      </c>
      <c r="K13" s="9">
        <v>18</v>
      </c>
      <c r="L13" s="9">
        <v>9</v>
      </c>
      <c r="M13" s="11">
        <f t="shared" si="2"/>
        <v>0.5</v>
      </c>
      <c r="N13" s="256">
        <f t="shared" si="3"/>
        <v>-8.8235294117647078E-2</v>
      </c>
      <c r="O13" s="256">
        <f t="shared" si="4"/>
        <v>-0.125</v>
      </c>
      <c r="P13" s="161"/>
    </row>
    <row r="14" spans="1:16" x14ac:dyDescent="0.25">
      <c r="A14" s="8" t="s">
        <v>66</v>
      </c>
      <c r="B14" s="9" t="s">
        <v>55</v>
      </c>
      <c r="C14" s="117" t="s">
        <v>68</v>
      </c>
      <c r="D14" s="10" t="s">
        <v>232</v>
      </c>
      <c r="E14" s="9">
        <v>15</v>
      </c>
      <c r="F14" s="9">
        <v>7</v>
      </c>
      <c r="G14" s="11">
        <f t="shared" si="5"/>
        <v>0.46666666666666667</v>
      </c>
      <c r="H14" s="9">
        <v>18</v>
      </c>
      <c r="I14" s="9">
        <v>9</v>
      </c>
      <c r="J14" s="11">
        <f t="shared" si="1"/>
        <v>0.5</v>
      </c>
      <c r="K14" s="9">
        <v>18</v>
      </c>
      <c r="L14" s="9">
        <v>7</v>
      </c>
      <c r="M14" s="11">
        <f t="shared" si="2"/>
        <v>0.3888888888888889</v>
      </c>
      <c r="N14" s="256">
        <f t="shared" si="3"/>
        <v>-0.1111111111111111</v>
      </c>
      <c r="O14" s="256">
        <f t="shared" si="4"/>
        <v>-7.7777777777777779E-2</v>
      </c>
      <c r="P14" s="161"/>
    </row>
    <row r="15" spans="1:16" x14ac:dyDescent="0.25">
      <c r="A15" s="8" t="s">
        <v>66</v>
      </c>
      <c r="B15" s="9" t="s">
        <v>55</v>
      </c>
      <c r="C15" s="117" t="s">
        <v>69</v>
      </c>
      <c r="D15" s="10" t="s">
        <v>232</v>
      </c>
      <c r="E15" s="9">
        <v>14</v>
      </c>
      <c r="F15" s="9">
        <v>3</v>
      </c>
      <c r="G15" s="11">
        <f t="shared" si="5"/>
        <v>0.21428571428571427</v>
      </c>
      <c r="H15" s="9">
        <v>14</v>
      </c>
      <c r="I15" s="9">
        <v>3</v>
      </c>
      <c r="J15" s="11">
        <f t="shared" si="1"/>
        <v>0.21428571428571427</v>
      </c>
      <c r="K15" s="9">
        <v>15</v>
      </c>
      <c r="L15" s="9">
        <v>2</v>
      </c>
      <c r="M15" s="11">
        <f t="shared" si="2"/>
        <v>0.13333333333333333</v>
      </c>
      <c r="N15" s="256">
        <f t="shared" si="3"/>
        <v>-8.0952380952380942E-2</v>
      </c>
      <c r="O15" s="256">
        <f t="shared" si="4"/>
        <v>-8.0952380952380942E-2</v>
      </c>
      <c r="P15" s="161"/>
    </row>
    <row r="16" spans="1:16" x14ac:dyDescent="0.25">
      <c r="A16" s="8" t="s">
        <v>66</v>
      </c>
      <c r="B16" s="9" t="s">
        <v>55</v>
      </c>
      <c r="C16" s="117" t="s">
        <v>364</v>
      </c>
      <c r="D16" s="10" t="s">
        <v>232</v>
      </c>
      <c r="E16" s="9">
        <v>12</v>
      </c>
      <c r="F16" s="9">
        <v>6</v>
      </c>
      <c r="G16" s="11">
        <f t="shared" si="5"/>
        <v>0.5</v>
      </c>
      <c r="H16" s="9">
        <v>12</v>
      </c>
      <c r="I16" s="9">
        <v>6</v>
      </c>
      <c r="J16" s="11">
        <f t="shared" si="1"/>
        <v>0.5</v>
      </c>
      <c r="K16" s="9">
        <v>14</v>
      </c>
      <c r="L16" s="9">
        <v>2</v>
      </c>
      <c r="M16" s="11">
        <f t="shared" si="2"/>
        <v>0.14285714285714285</v>
      </c>
      <c r="N16" s="256">
        <f t="shared" si="3"/>
        <v>-0.35714285714285715</v>
      </c>
      <c r="O16" s="256">
        <f t="shared" si="4"/>
        <v>-0.35714285714285715</v>
      </c>
      <c r="P16" s="161"/>
    </row>
    <row r="17" spans="1:19" x14ac:dyDescent="0.25">
      <c r="A17" s="8" t="s">
        <v>66</v>
      </c>
      <c r="B17" s="9" t="s">
        <v>55</v>
      </c>
      <c r="C17" s="117" t="s">
        <v>71</v>
      </c>
      <c r="D17" s="10" t="s">
        <v>233</v>
      </c>
      <c r="E17" s="9">
        <v>0</v>
      </c>
      <c r="F17" s="9">
        <v>0</v>
      </c>
      <c r="G17" s="9" t="s">
        <v>543</v>
      </c>
      <c r="H17" s="9">
        <v>6</v>
      </c>
      <c r="I17" s="9">
        <v>2</v>
      </c>
      <c r="J17" s="11">
        <f t="shared" si="1"/>
        <v>0.33333333333333331</v>
      </c>
      <c r="K17" s="9">
        <v>12</v>
      </c>
      <c r="L17" s="9">
        <v>2</v>
      </c>
      <c r="M17" s="11">
        <f t="shared" si="2"/>
        <v>0.16666666666666666</v>
      </c>
      <c r="N17" s="256">
        <f t="shared" si="3"/>
        <v>-0.16666666666666666</v>
      </c>
      <c r="O17" s="256" t="str">
        <f t="shared" si="4"/>
        <v>-</v>
      </c>
      <c r="P17" s="161" t="s">
        <v>221</v>
      </c>
    </row>
    <row r="18" spans="1:19" x14ac:dyDescent="0.25">
      <c r="A18" s="8" t="s">
        <v>66</v>
      </c>
      <c r="B18" s="9" t="s">
        <v>55</v>
      </c>
      <c r="C18" s="117" t="s">
        <v>72</v>
      </c>
      <c r="D18" s="10" t="s">
        <v>233</v>
      </c>
      <c r="E18" s="9">
        <v>15</v>
      </c>
      <c r="F18" s="9">
        <v>8</v>
      </c>
      <c r="G18" s="11">
        <f t="shared" ref="G18:G31" si="6">IF(E18=0,"",F18/E18)</f>
        <v>0.53333333333333333</v>
      </c>
      <c r="H18" s="9">
        <v>15</v>
      </c>
      <c r="I18" s="9">
        <v>7</v>
      </c>
      <c r="J18" s="11">
        <f t="shared" si="1"/>
        <v>0.46666666666666667</v>
      </c>
      <c r="K18" s="9">
        <v>16</v>
      </c>
      <c r="L18" s="9">
        <v>6</v>
      </c>
      <c r="M18" s="11">
        <f t="shared" si="2"/>
        <v>0.375</v>
      </c>
      <c r="N18" s="256">
        <f t="shared" si="3"/>
        <v>-9.1666666666666674E-2</v>
      </c>
      <c r="O18" s="256">
        <f t="shared" si="4"/>
        <v>-0.15833333333333333</v>
      </c>
      <c r="P18" s="161"/>
    </row>
    <row r="19" spans="1:19" x14ac:dyDescent="0.25">
      <c r="A19" s="8" t="s">
        <v>66</v>
      </c>
      <c r="B19" s="9" t="s">
        <v>55</v>
      </c>
      <c r="C19" s="117" t="s">
        <v>368</v>
      </c>
      <c r="D19" s="10" t="s">
        <v>233</v>
      </c>
      <c r="E19" s="9">
        <v>10</v>
      </c>
      <c r="F19" s="9">
        <v>3</v>
      </c>
      <c r="G19" s="11">
        <f t="shared" si="6"/>
        <v>0.3</v>
      </c>
      <c r="H19" s="9">
        <v>11</v>
      </c>
      <c r="I19" s="9">
        <v>3</v>
      </c>
      <c r="J19" s="11">
        <f t="shared" si="1"/>
        <v>0.27272727272727271</v>
      </c>
      <c r="K19" s="9">
        <v>13</v>
      </c>
      <c r="L19" s="9">
        <v>1</v>
      </c>
      <c r="M19" s="11">
        <f t="shared" si="2"/>
        <v>7.6923076923076927E-2</v>
      </c>
      <c r="N19" s="256">
        <f t="shared" si="3"/>
        <v>-0.19580419580419578</v>
      </c>
      <c r="O19" s="256">
        <f t="shared" si="4"/>
        <v>-0.22307692307692306</v>
      </c>
      <c r="P19" s="161"/>
      <c r="S19" s="33"/>
    </row>
    <row r="20" spans="1:19" x14ac:dyDescent="0.25">
      <c r="A20" s="8" t="s">
        <v>66</v>
      </c>
      <c r="B20" s="9" t="s">
        <v>61</v>
      </c>
      <c r="C20" s="117" t="s">
        <v>370</v>
      </c>
      <c r="D20" s="10" t="s">
        <v>234</v>
      </c>
      <c r="E20" s="9">
        <v>11</v>
      </c>
      <c r="F20" s="9">
        <v>3</v>
      </c>
      <c r="G20" s="11">
        <f t="shared" si="6"/>
        <v>0.27272727272727271</v>
      </c>
      <c r="H20" s="9">
        <v>11</v>
      </c>
      <c r="I20" s="9">
        <v>5</v>
      </c>
      <c r="J20" s="11">
        <f t="shared" si="1"/>
        <v>0.45454545454545453</v>
      </c>
      <c r="K20" s="9">
        <v>12</v>
      </c>
      <c r="L20" s="9">
        <v>9</v>
      </c>
      <c r="M20" s="11">
        <f t="shared" si="2"/>
        <v>0.75</v>
      </c>
      <c r="N20" s="256">
        <f t="shared" si="3"/>
        <v>0.29545454545454547</v>
      </c>
      <c r="O20" s="256">
        <f t="shared" si="4"/>
        <v>0.47727272727272729</v>
      </c>
      <c r="P20" s="161"/>
    </row>
    <row r="21" spans="1:19" x14ac:dyDescent="0.25">
      <c r="A21" s="190" t="s">
        <v>66</v>
      </c>
      <c r="B21" s="177" t="s">
        <v>61</v>
      </c>
      <c r="C21" s="190" t="s">
        <v>75</v>
      </c>
      <c r="D21" s="144" t="s">
        <v>235</v>
      </c>
      <c r="E21" s="9">
        <v>0</v>
      </c>
      <c r="F21" s="9">
        <v>0</v>
      </c>
      <c r="G21" s="9" t="s">
        <v>543</v>
      </c>
      <c r="H21" s="9">
        <v>0</v>
      </c>
      <c r="I21" s="9">
        <v>0</v>
      </c>
      <c r="J21" s="9" t="s">
        <v>543</v>
      </c>
      <c r="K21" s="9">
        <v>7</v>
      </c>
      <c r="L21" s="9">
        <v>0</v>
      </c>
      <c r="M21" s="11">
        <f t="shared" si="2"/>
        <v>0</v>
      </c>
      <c r="N21" s="256" t="str">
        <f t="shared" si="3"/>
        <v>-</v>
      </c>
      <c r="O21" s="256" t="str">
        <f t="shared" si="4"/>
        <v>-</v>
      </c>
      <c r="P21" s="161" t="s">
        <v>220</v>
      </c>
    </row>
    <row r="22" spans="1:19" x14ac:dyDescent="0.25">
      <c r="A22" s="8" t="s">
        <v>66</v>
      </c>
      <c r="B22" s="9" t="s">
        <v>61</v>
      </c>
      <c r="C22" s="117" t="s">
        <v>76</v>
      </c>
      <c r="D22" s="10" t="s">
        <v>236</v>
      </c>
      <c r="E22" s="9">
        <v>8</v>
      </c>
      <c r="F22" s="9">
        <v>2</v>
      </c>
      <c r="G22" s="11">
        <f t="shared" si="6"/>
        <v>0.25</v>
      </c>
      <c r="H22" s="9">
        <v>9</v>
      </c>
      <c r="I22" s="9">
        <v>1</v>
      </c>
      <c r="J22" s="11">
        <f t="shared" si="1"/>
        <v>0.1111111111111111</v>
      </c>
      <c r="K22" s="9">
        <v>9</v>
      </c>
      <c r="L22" s="9">
        <v>4</v>
      </c>
      <c r="M22" s="11">
        <f t="shared" si="2"/>
        <v>0.44444444444444442</v>
      </c>
      <c r="N22" s="256">
        <f t="shared" si="3"/>
        <v>0.33333333333333331</v>
      </c>
      <c r="O22" s="256">
        <f t="shared" si="4"/>
        <v>0.19444444444444442</v>
      </c>
      <c r="P22" s="161"/>
    </row>
    <row r="23" spans="1:19" x14ac:dyDescent="0.25">
      <c r="A23" s="8" t="s">
        <v>66</v>
      </c>
      <c r="B23" s="9" t="s">
        <v>64</v>
      </c>
      <c r="C23" s="117" t="s">
        <v>77</v>
      </c>
      <c r="D23" s="10" t="s">
        <v>237</v>
      </c>
      <c r="E23" s="9">
        <v>83</v>
      </c>
      <c r="F23" s="9">
        <v>83</v>
      </c>
      <c r="G23" s="11">
        <f t="shared" si="6"/>
        <v>1</v>
      </c>
      <c r="H23" s="9">
        <v>99</v>
      </c>
      <c r="I23" s="9">
        <v>99</v>
      </c>
      <c r="J23" s="11">
        <f t="shared" si="1"/>
        <v>1</v>
      </c>
      <c r="K23" s="9">
        <v>102</v>
      </c>
      <c r="L23" s="9">
        <v>102</v>
      </c>
      <c r="M23" s="11">
        <f t="shared" si="2"/>
        <v>1</v>
      </c>
      <c r="N23" s="256">
        <f t="shared" si="3"/>
        <v>0</v>
      </c>
      <c r="O23" s="256">
        <f t="shared" si="4"/>
        <v>0</v>
      </c>
      <c r="P23" s="161"/>
    </row>
    <row r="24" spans="1:19" ht="15.75" customHeight="1" x14ac:dyDescent="0.25">
      <c r="A24" s="8" t="s">
        <v>66</v>
      </c>
      <c r="B24" s="9" t="s">
        <v>64</v>
      </c>
      <c r="C24" s="117" t="s">
        <v>238</v>
      </c>
      <c r="D24" s="10" t="s">
        <v>237</v>
      </c>
      <c r="E24" s="9">
        <v>12</v>
      </c>
      <c r="F24" s="9">
        <v>11</v>
      </c>
      <c r="G24" s="11">
        <f t="shared" si="6"/>
        <v>0.91666666666666663</v>
      </c>
      <c r="H24" s="9">
        <v>18</v>
      </c>
      <c r="I24" s="9">
        <v>18</v>
      </c>
      <c r="J24" s="11">
        <f t="shared" si="1"/>
        <v>1</v>
      </c>
      <c r="K24" s="9">
        <v>0</v>
      </c>
      <c r="L24" s="9">
        <v>0</v>
      </c>
      <c r="M24" s="9" t="s">
        <v>543</v>
      </c>
      <c r="N24" s="11" t="s">
        <v>543</v>
      </c>
      <c r="O24" s="11" t="s">
        <v>543</v>
      </c>
      <c r="P24" s="161"/>
    </row>
    <row r="25" spans="1:19" ht="15.75" customHeight="1" x14ac:dyDescent="0.25">
      <c r="A25" s="8" t="s">
        <v>78</v>
      </c>
      <c r="B25" s="9" t="s">
        <v>55</v>
      </c>
      <c r="C25" s="117" t="s">
        <v>79</v>
      </c>
      <c r="D25" s="10" t="s">
        <v>240</v>
      </c>
      <c r="E25" s="9">
        <v>25</v>
      </c>
      <c r="F25" s="9">
        <v>21</v>
      </c>
      <c r="G25" s="11">
        <f t="shared" si="6"/>
        <v>0.84</v>
      </c>
      <c r="H25" s="9">
        <v>31</v>
      </c>
      <c r="I25" s="9">
        <v>28</v>
      </c>
      <c r="J25" s="11">
        <f t="shared" si="1"/>
        <v>0.90322580645161288</v>
      </c>
      <c r="K25" s="9">
        <v>26</v>
      </c>
      <c r="L25" s="9">
        <v>20</v>
      </c>
      <c r="M25" s="11">
        <f t="shared" si="2"/>
        <v>0.76923076923076927</v>
      </c>
      <c r="N25" s="256">
        <f t="shared" si="3"/>
        <v>-0.1339950372208436</v>
      </c>
      <c r="O25" s="256">
        <f t="shared" si="4"/>
        <v>-7.0769230769230695E-2</v>
      </c>
      <c r="P25" s="161"/>
    </row>
    <row r="26" spans="1:19" ht="15.75" customHeight="1" x14ac:dyDescent="0.25">
      <c r="A26" s="8" t="s">
        <v>78</v>
      </c>
      <c r="B26" s="9" t="s">
        <v>55</v>
      </c>
      <c r="C26" s="117" t="s">
        <v>376</v>
      </c>
      <c r="D26" s="10" t="s">
        <v>241</v>
      </c>
      <c r="E26" s="9">
        <v>27</v>
      </c>
      <c r="F26" s="9">
        <v>24</v>
      </c>
      <c r="G26" s="11">
        <f t="shared" si="6"/>
        <v>0.88888888888888884</v>
      </c>
      <c r="H26" s="9">
        <v>29</v>
      </c>
      <c r="I26" s="9">
        <v>25</v>
      </c>
      <c r="J26" s="11">
        <f t="shared" si="1"/>
        <v>0.86206896551724133</v>
      </c>
      <c r="K26" s="9">
        <v>31</v>
      </c>
      <c r="L26" s="9">
        <v>27</v>
      </c>
      <c r="M26" s="11">
        <f t="shared" si="2"/>
        <v>0.87096774193548387</v>
      </c>
      <c r="N26" s="256">
        <f t="shared" si="3"/>
        <v>8.8987764182425488E-3</v>
      </c>
      <c r="O26" s="256">
        <f t="shared" si="4"/>
        <v>-1.7921146953404965E-2</v>
      </c>
      <c r="P26" s="161"/>
    </row>
    <row r="27" spans="1:19" ht="15.75" customHeight="1" x14ac:dyDescent="0.25">
      <c r="A27" s="8" t="s">
        <v>78</v>
      </c>
      <c r="B27" s="9" t="s">
        <v>55</v>
      </c>
      <c r="C27" s="117" t="s">
        <v>378</v>
      </c>
      <c r="D27" s="10" t="s">
        <v>241</v>
      </c>
      <c r="E27" s="9">
        <v>26</v>
      </c>
      <c r="F27" s="9">
        <v>25</v>
      </c>
      <c r="G27" s="11">
        <f t="shared" si="6"/>
        <v>0.96153846153846156</v>
      </c>
      <c r="H27" s="9">
        <v>25</v>
      </c>
      <c r="I27" s="9">
        <v>24</v>
      </c>
      <c r="J27" s="11">
        <f t="shared" si="1"/>
        <v>0.96</v>
      </c>
      <c r="K27" s="9">
        <v>25</v>
      </c>
      <c r="L27" s="9">
        <v>24</v>
      </c>
      <c r="M27" s="11">
        <f t="shared" si="2"/>
        <v>0.96</v>
      </c>
      <c r="N27" s="256">
        <f t="shared" si="3"/>
        <v>0</v>
      </c>
      <c r="O27" s="256">
        <f t="shared" si="4"/>
        <v>-1.5384615384615996E-3</v>
      </c>
      <c r="P27" s="161"/>
    </row>
    <row r="28" spans="1:19" ht="15.75" customHeight="1" x14ac:dyDescent="0.25">
      <c r="A28" s="8" t="s">
        <v>78</v>
      </c>
      <c r="B28" s="9" t="s">
        <v>55</v>
      </c>
      <c r="C28" s="117" t="s">
        <v>82</v>
      </c>
      <c r="D28" s="10" t="s">
        <v>242</v>
      </c>
      <c r="E28" s="9">
        <v>22</v>
      </c>
      <c r="F28" s="9">
        <v>13</v>
      </c>
      <c r="G28" s="11">
        <f t="shared" si="6"/>
        <v>0.59090909090909094</v>
      </c>
      <c r="H28" s="9">
        <v>22</v>
      </c>
      <c r="I28" s="9">
        <v>13</v>
      </c>
      <c r="J28" s="11">
        <f t="shared" si="1"/>
        <v>0.59090909090909094</v>
      </c>
      <c r="K28" s="9">
        <v>20</v>
      </c>
      <c r="L28" s="9">
        <v>9</v>
      </c>
      <c r="M28" s="11">
        <f t="shared" si="2"/>
        <v>0.45</v>
      </c>
      <c r="N28" s="256">
        <f t="shared" si="3"/>
        <v>-0.14090909090909093</v>
      </c>
      <c r="O28" s="256">
        <f t="shared" si="4"/>
        <v>-0.14090909090909093</v>
      </c>
      <c r="P28" s="161"/>
    </row>
    <row r="29" spans="1:19" ht="15.75" customHeight="1" x14ac:dyDescent="0.25">
      <c r="A29" s="8" t="s">
        <v>78</v>
      </c>
      <c r="B29" s="9" t="s">
        <v>55</v>
      </c>
      <c r="C29" s="117" t="s">
        <v>83</v>
      </c>
      <c r="D29" s="10" t="s">
        <v>242</v>
      </c>
      <c r="E29" s="9">
        <v>19</v>
      </c>
      <c r="F29" s="9">
        <v>18</v>
      </c>
      <c r="G29" s="11">
        <f t="shared" si="6"/>
        <v>0.94736842105263153</v>
      </c>
      <c r="H29" s="9">
        <v>21</v>
      </c>
      <c r="I29" s="9">
        <v>16</v>
      </c>
      <c r="J29" s="11">
        <f t="shared" si="1"/>
        <v>0.76190476190476186</v>
      </c>
      <c r="K29" s="9">
        <v>22</v>
      </c>
      <c r="L29" s="9">
        <v>15</v>
      </c>
      <c r="M29" s="11">
        <f t="shared" si="2"/>
        <v>0.68181818181818177</v>
      </c>
      <c r="N29" s="256">
        <f t="shared" si="3"/>
        <v>-8.0086580086580095E-2</v>
      </c>
      <c r="O29" s="256">
        <f t="shared" si="4"/>
        <v>-0.26555023923444976</v>
      </c>
      <c r="P29" s="161"/>
    </row>
    <row r="30" spans="1:19" ht="15.75" customHeight="1" x14ac:dyDescent="0.25">
      <c r="A30" s="8" t="s">
        <v>78</v>
      </c>
      <c r="B30" s="9" t="s">
        <v>61</v>
      </c>
      <c r="C30" s="117" t="s">
        <v>84</v>
      </c>
      <c r="D30" s="10" t="s">
        <v>243</v>
      </c>
      <c r="E30" s="9">
        <v>11</v>
      </c>
      <c r="F30" s="9">
        <v>5</v>
      </c>
      <c r="G30" s="11">
        <f t="shared" si="6"/>
        <v>0.45454545454545453</v>
      </c>
      <c r="H30" s="9">
        <v>13</v>
      </c>
      <c r="I30" s="9">
        <v>7</v>
      </c>
      <c r="J30" s="11">
        <f t="shared" si="1"/>
        <v>0.53846153846153844</v>
      </c>
      <c r="K30" s="9">
        <v>17</v>
      </c>
      <c r="L30" s="9">
        <v>8</v>
      </c>
      <c r="M30" s="11">
        <f t="shared" si="2"/>
        <v>0.47058823529411764</v>
      </c>
      <c r="N30" s="256">
        <f t="shared" si="3"/>
        <v>-6.7873303167420795E-2</v>
      </c>
      <c r="O30" s="256">
        <f t="shared" si="4"/>
        <v>1.604278074866311E-2</v>
      </c>
      <c r="P30" s="161"/>
    </row>
    <row r="31" spans="1:19" ht="15.75" customHeight="1" x14ac:dyDescent="0.25">
      <c r="A31" s="8" t="s">
        <v>78</v>
      </c>
      <c r="B31" s="9" t="s">
        <v>61</v>
      </c>
      <c r="C31" s="117" t="s">
        <v>85</v>
      </c>
      <c r="D31" s="10" t="s">
        <v>244</v>
      </c>
      <c r="E31" s="9">
        <v>1</v>
      </c>
      <c r="F31" s="9">
        <v>1</v>
      </c>
      <c r="G31" s="11">
        <f t="shared" si="6"/>
        <v>1</v>
      </c>
      <c r="H31" s="9">
        <v>14</v>
      </c>
      <c r="I31" s="9">
        <v>8</v>
      </c>
      <c r="J31" s="11">
        <f t="shared" si="1"/>
        <v>0.5714285714285714</v>
      </c>
      <c r="K31" s="9">
        <v>15</v>
      </c>
      <c r="L31" s="9">
        <v>8</v>
      </c>
      <c r="M31" s="11">
        <f t="shared" si="2"/>
        <v>0.53333333333333333</v>
      </c>
      <c r="N31" s="256">
        <f t="shared" si="3"/>
        <v>-3.8095238095238071E-2</v>
      </c>
      <c r="O31" s="256">
        <f t="shared" si="4"/>
        <v>-0.46666666666666667</v>
      </c>
      <c r="P31" s="161"/>
    </row>
    <row r="32" spans="1:19" ht="15.75" customHeight="1" x14ac:dyDescent="0.25">
      <c r="A32" s="8" t="s">
        <v>78</v>
      </c>
      <c r="B32" s="9" t="s">
        <v>61</v>
      </c>
      <c r="C32" s="117" t="s">
        <v>384</v>
      </c>
      <c r="D32" s="10" t="s">
        <v>245</v>
      </c>
      <c r="E32" s="9">
        <v>0</v>
      </c>
      <c r="F32" s="9">
        <v>0</v>
      </c>
      <c r="G32" s="9" t="s">
        <v>543</v>
      </c>
      <c r="H32" s="9">
        <v>8</v>
      </c>
      <c r="I32" s="9">
        <v>5</v>
      </c>
      <c r="J32" s="11">
        <f t="shared" si="1"/>
        <v>0.625</v>
      </c>
      <c r="K32" s="9">
        <v>13</v>
      </c>
      <c r="L32" s="9">
        <v>10</v>
      </c>
      <c r="M32" s="11">
        <f t="shared" si="2"/>
        <v>0.76923076923076927</v>
      </c>
      <c r="N32" s="256">
        <f t="shared" si="3"/>
        <v>0.14423076923076927</v>
      </c>
      <c r="O32" s="256" t="str">
        <f t="shared" si="4"/>
        <v>-</v>
      </c>
      <c r="P32" s="161"/>
    </row>
    <row r="33" spans="1:16" ht="15.75" customHeight="1" x14ac:dyDescent="0.25">
      <c r="A33" s="8" t="s">
        <v>78</v>
      </c>
      <c r="B33" s="9" t="s">
        <v>61</v>
      </c>
      <c r="C33" s="117" t="s">
        <v>246</v>
      </c>
      <c r="D33" s="10" t="s">
        <v>247</v>
      </c>
      <c r="E33" s="9">
        <v>16</v>
      </c>
      <c r="F33" s="9">
        <v>6</v>
      </c>
      <c r="G33" s="11">
        <f t="shared" ref="G33" si="7">IF(E33=0,"",F33/E33)</f>
        <v>0.375</v>
      </c>
      <c r="H33" s="9">
        <v>8</v>
      </c>
      <c r="I33" s="9">
        <v>4</v>
      </c>
      <c r="J33" s="11">
        <f t="shared" si="1"/>
        <v>0.5</v>
      </c>
      <c r="K33" s="9">
        <v>0</v>
      </c>
      <c r="L33" s="9">
        <v>0</v>
      </c>
      <c r="M33" s="9" t="s">
        <v>543</v>
      </c>
      <c r="N33" s="11" t="s">
        <v>543</v>
      </c>
      <c r="O33" s="11" t="s">
        <v>543</v>
      </c>
      <c r="P33" s="161"/>
    </row>
    <row r="34" spans="1:16" ht="15.75" customHeight="1" x14ac:dyDescent="0.25">
      <c r="A34" s="8" t="s">
        <v>78</v>
      </c>
      <c r="B34" s="9" t="s">
        <v>61</v>
      </c>
      <c r="C34" s="117" t="s">
        <v>87</v>
      </c>
      <c r="D34" s="10" t="s">
        <v>247</v>
      </c>
      <c r="E34" s="9">
        <v>0</v>
      </c>
      <c r="F34" s="9">
        <v>0</v>
      </c>
      <c r="G34" s="9" t="s">
        <v>543</v>
      </c>
      <c r="H34" s="9">
        <v>8</v>
      </c>
      <c r="I34" s="9">
        <v>6</v>
      </c>
      <c r="J34" s="11">
        <f t="shared" si="1"/>
        <v>0.75</v>
      </c>
      <c r="K34" s="9">
        <v>17</v>
      </c>
      <c r="L34" s="9">
        <v>8</v>
      </c>
      <c r="M34" s="11">
        <f t="shared" si="2"/>
        <v>0.47058823529411764</v>
      </c>
      <c r="N34" s="256">
        <f t="shared" si="3"/>
        <v>-0.27941176470588236</v>
      </c>
      <c r="O34" s="256" t="str">
        <f t="shared" si="4"/>
        <v>-</v>
      </c>
      <c r="P34" s="161"/>
    </row>
    <row r="35" spans="1:16" ht="15.75" customHeight="1" x14ac:dyDescent="0.25">
      <c r="A35" s="8" t="s">
        <v>78</v>
      </c>
      <c r="B35" s="9" t="s">
        <v>61</v>
      </c>
      <c r="C35" s="117" t="s">
        <v>248</v>
      </c>
      <c r="D35" s="10" t="s">
        <v>245</v>
      </c>
      <c r="E35" s="9">
        <v>11</v>
      </c>
      <c r="F35" s="9">
        <v>11</v>
      </c>
      <c r="G35" s="11">
        <f t="shared" ref="G35:G41" si="8">IF(E35=0,"",F35/E35)</f>
        <v>1</v>
      </c>
      <c r="H35" s="9">
        <v>4</v>
      </c>
      <c r="I35" s="9">
        <v>3</v>
      </c>
      <c r="J35" s="11">
        <f t="shared" si="1"/>
        <v>0.75</v>
      </c>
      <c r="K35" s="9">
        <v>0</v>
      </c>
      <c r="L35" s="9">
        <v>0</v>
      </c>
      <c r="M35" s="9" t="s">
        <v>543</v>
      </c>
      <c r="N35" s="256">
        <f t="shared" si="3"/>
        <v>0</v>
      </c>
      <c r="O35" s="256">
        <f t="shared" si="4"/>
        <v>0</v>
      </c>
      <c r="P35" s="161"/>
    </row>
    <row r="36" spans="1:16" ht="15.75" customHeight="1" x14ac:dyDescent="0.25">
      <c r="A36" s="8" t="s">
        <v>78</v>
      </c>
      <c r="B36" s="9" t="s">
        <v>61</v>
      </c>
      <c r="C36" s="117" t="s">
        <v>88</v>
      </c>
      <c r="D36" s="10" t="s">
        <v>250</v>
      </c>
      <c r="E36" s="9">
        <v>22</v>
      </c>
      <c r="F36" s="9">
        <v>12</v>
      </c>
      <c r="G36" s="11">
        <f t="shared" si="8"/>
        <v>0.54545454545454541</v>
      </c>
      <c r="H36" s="9">
        <v>24</v>
      </c>
      <c r="I36" s="9">
        <v>13</v>
      </c>
      <c r="J36" s="11">
        <f t="shared" si="1"/>
        <v>0.54166666666666663</v>
      </c>
      <c r="K36" s="9">
        <v>25</v>
      </c>
      <c r="L36" s="9">
        <v>10</v>
      </c>
      <c r="M36" s="11">
        <f t="shared" si="2"/>
        <v>0.4</v>
      </c>
      <c r="N36" s="256">
        <f t="shared" si="3"/>
        <v>-0.14166666666666661</v>
      </c>
      <c r="O36" s="256">
        <f t="shared" si="4"/>
        <v>-0.14545454545454539</v>
      </c>
      <c r="P36" s="161"/>
    </row>
    <row r="37" spans="1:16" ht="15.75" customHeight="1" x14ac:dyDescent="0.25">
      <c r="A37" s="8" t="s">
        <v>78</v>
      </c>
      <c r="B37" s="9" t="s">
        <v>61</v>
      </c>
      <c r="C37" s="117" t="s">
        <v>89</v>
      </c>
      <c r="D37" s="10" t="s">
        <v>251</v>
      </c>
      <c r="E37" s="9">
        <v>10</v>
      </c>
      <c r="F37" s="9">
        <v>8</v>
      </c>
      <c r="G37" s="11">
        <f t="shared" si="8"/>
        <v>0.8</v>
      </c>
      <c r="H37" s="9">
        <v>11</v>
      </c>
      <c r="I37" s="9">
        <v>10</v>
      </c>
      <c r="J37" s="11">
        <f t="shared" si="1"/>
        <v>0.90909090909090906</v>
      </c>
      <c r="K37" s="9">
        <v>15</v>
      </c>
      <c r="L37" s="9">
        <v>12</v>
      </c>
      <c r="M37" s="11">
        <f t="shared" si="2"/>
        <v>0.8</v>
      </c>
      <c r="N37" s="256">
        <f t="shared" si="3"/>
        <v>-0.10909090909090902</v>
      </c>
      <c r="O37" s="256">
        <f t="shared" si="4"/>
        <v>0</v>
      </c>
      <c r="P37" s="161"/>
    </row>
    <row r="38" spans="1:16" ht="15.75" customHeight="1" x14ac:dyDescent="0.25">
      <c r="A38" s="8" t="s">
        <v>78</v>
      </c>
      <c r="B38" s="9" t="s">
        <v>61</v>
      </c>
      <c r="C38" s="117" t="s">
        <v>90</v>
      </c>
      <c r="D38" s="10" t="s">
        <v>252</v>
      </c>
      <c r="E38" s="9">
        <v>11</v>
      </c>
      <c r="F38" s="9">
        <v>11</v>
      </c>
      <c r="G38" s="11">
        <f t="shared" si="8"/>
        <v>1</v>
      </c>
      <c r="H38" s="9">
        <v>12</v>
      </c>
      <c r="I38" s="9">
        <v>12</v>
      </c>
      <c r="J38" s="11">
        <f t="shared" si="1"/>
        <v>1</v>
      </c>
      <c r="K38" s="9">
        <v>16</v>
      </c>
      <c r="L38" s="9">
        <v>12</v>
      </c>
      <c r="M38" s="11">
        <f t="shared" si="2"/>
        <v>0.75</v>
      </c>
      <c r="N38" s="256">
        <f t="shared" si="3"/>
        <v>-0.25</v>
      </c>
      <c r="O38" s="256">
        <f t="shared" si="4"/>
        <v>-0.25</v>
      </c>
      <c r="P38" s="161"/>
    </row>
    <row r="39" spans="1:16" ht="15.75" customHeight="1" x14ac:dyDescent="0.25">
      <c r="A39" s="8" t="s">
        <v>78</v>
      </c>
      <c r="B39" s="9" t="s">
        <v>61</v>
      </c>
      <c r="C39" s="117" t="s">
        <v>91</v>
      </c>
      <c r="D39" s="10" t="s">
        <v>253</v>
      </c>
      <c r="E39" s="9">
        <v>21</v>
      </c>
      <c r="F39" s="9">
        <v>21</v>
      </c>
      <c r="G39" s="11">
        <f t="shared" si="8"/>
        <v>1</v>
      </c>
      <c r="H39" s="9">
        <v>18</v>
      </c>
      <c r="I39" s="9">
        <v>16</v>
      </c>
      <c r="J39" s="11">
        <f t="shared" si="1"/>
        <v>0.88888888888888884</v>
      </c>
      <c r="K39" s="9">
        <v>22</v>
      </c>
      <c r="L39" s="9">
        <v>17</v>
      </c>
      <c r="M39" s="11">
        <f t="shared" si="2"/>
        <v>0.77272727272727271</v>
      </c>
      <c r="N39" s="256">
        <f t="shared" si="3"/>
        <v>-0.11616161616161613</v>
      </c>
      <c r="O39" s="256">
        <f t="shared" si="4"/>
        <v>-0.22727272727272729</v>
      </c>
      <c r="P39" s="161"/>
    </row>
    <row r="40" spans="1:16" ht="15.75" customHeight="1" x14ac:dyDescent="0.25">
      <c r="A40" s="8" t="s">
        <v>92</v>
      </c>
      <c r="B40" s="9" t="s">
        <v>55</v>
      </c>
      <c r="C40" s="117" t="s">
        <v>93</v>
      </c>
      <c r="D40" s="10" t="s">
        <v>233</v>
      </c>
      <c r="E40" s="9">
        <v>11</v>
      </c>
      <c r="F40" s="9">
        <v>1</v>
      </c>
      <c r="G40" s="11">
        <f t="shared" si="8"/>
        <v>9.0909090909090912E-2</v>
      </c>
      <c r="H40" s="9">
        <v>17</v>
      </c>
      <c r="I40" s="9">
        <v>2</v>
      </c>
      <c r="J40" s="11">
        <f t="shared" si="1"/>
        <v>0.11764705882352941</v>
      </c>
      <c r="K40" s="9">
        <v>17</v>
      </c>
      <c r="L40" s="9">
        <v>4</v>
      </c>
      <c r="M40" s="11">
        <f t="shared" si="2"/>
        <v>0.23529411764705882</v>
      </c>
      <c r="N40" s="256">
        <f t="shared" si="3"/>
        <v>0.11764705882352941</v>
      </c>
      <c r="O40" s="256">
        <f t="shared" si="4"/>
        <v>0.14438502673796791</v>
      </c>
      <c r="P40" s="161"/>
    </row>
    <row r="41" spans="1:16" ht="15.75" customHeight="1" x14ac:dyDescent="0.25">
      <c r="A41" s="8" t="s">
        <v>92</v>
      </c>
      <c r="B41" s="9" t="s">
        <v>64</v>
      </c>
      <c r="C41" s="117" t="s">
        <v>94</v>
      </c>
      <c r="D41" s="10" t="s">
        <v>254</v>
      </c>
      <c r="E41" s="9">
        <v>49</v>
      </c>
      <c r="F41" s="9">
        <v>25</v>
      </c>
      <c r="G41" s="11">
        <f t="shared" si="8"/>
        <v>0.51020408163265307</v>
      </c>
      <c r="H41" s="9">
        <v>39</v>
      </c>
      <c r="I41" s="9">
        <v>16</v>
      </c>
      <c r="J41" s="11">
        <f t="shared" si="1"/>
        <v>0.41025641025641024</v>
      </c>
      <c r="K41" s="9">
        <v>50</v>
      </c>
      <c r="L41" s="9">
        <v>34</v>
      </c>
      <c r="M41" s="11">
        <f t="shared" si="2"/>
        <v>0.68</v>
      </c>
      <c r="N41" s="256">
        <f t="shared" si="3"/>
        <v>0.26974358974358981</v>
      </c>
      <c r="O41" s="256">
        <f t="shared" si="4"/>
        <v>0.16979591836734698</v>
      </c>
      <c r="P41" s="161"/>
    </row>
    <row r="42" spans="1:16" ht="15.75" customHeight="1" x14ac:dyDescent="0.25">
      <c r="A42" s="8" t="s">
        <v>95</v>
      </c>
      <c r="B42" s="9" t="s">
        <v>55</v>
      </c>
      <c r="C42" s="117" t="s">
        <v>96</v>
      </c>
      <c r="D42" s="10" t="s">
        <v>255</v>
      </c>
      <c r="E42" s="9">
        <v>0</v>
      </c>
      <c r="F42" s="9">
        <v>0</v>
      </c>
      <c r="G42" s="9" t="s">
        <v>543</v>
      </c>
      <c r="H42" s="9">
        <v>9</v>
      </c>
      <c r="I42" s="9">
        <v>2</v>
      </c>
      <c r="J42" s="11">
        <f t="shared" si="1"/>
        <v>0.22222222222222221</v>
      </c>
      <c r="K42" s="9">
        <v>18</v>
      </c>
      <c r="L42" s="9">
        <v>6</v>
      </c>
      <c r="M42" s="11">
        <f t="shared" si="2"/>
        <v>0.33333333333333331</v>
      </c>
      <c r="N42" s="256">
        <f t="shared" si="3"/>
        <v>0.1111111111111111</v>
      </c>
      <c r="O42" s="256" t="str">
        <f t="shared" si="4"/>
        <v>-</v>
      </c>
      <c r="P42" s="161" t="s">
        <v>221</v>
      </c>
    </row>
    <row r="43" spans="1:16" ht="15.75" customHeight="1" x14ac:dyDescent="0.25">
      <c r="A43" s="8" t="s">
        <v>95</v>
      </c>
      <c r="B43" s="9" t="s">
        <v>55</v>
      </c>
      <c r="C43" s="117" t="s">
        <v>97</v>
      </c>
      <c r="D43" s="10" t="s">
        <v>255</v>
      </c>
      <c r="E43" s="9">
        <v>18</v>
      </c>
      <c r="F43" s="9">
        <v>17</v>
      </c>
      <c r="G43" s="11">
        <f t="shared" ref="G43:G53" si="9">IF(E43=0,"",F43/E43)</f>
        <v>0.94444444444444442</v>
      </c>
      <c r="H43" s="9">
        <v>19</v>
      </c>
      <c r="I43" s="9">
        <v>17</v>
      </c>
      <c r="J43" s="11">
        <f t="shared" si="1"/>
        <v>0.89473684210526316</v>
      </c>
      <c r="K43" s="9">
        <v>19</v>
      </c>
      <c r="L43" s="9">
        <v>17</v>
      </c>
      <c r="M43" s="11">
        <f t="shared" si="2"/>
        <v>0.89473684210526316</v>
      </c>
      <c r="N43" s="256">
        <f t="shared" si="3"/>
        <v>0</v>
      </c>
      <c r="O43" s="256">
        <f t="shared" si="4"/>
        <v>-4.9707602339181256E-2</v>
      </c>
      <c r="P43" s="161"/>
    </row>
    <row r="44" spans="1:16" ht="15.75" customHeight="1" x14ac:dyDescent="0.25">
      <c r="A44" s="8" t="s">
        <v>95</v>
      </c>
      <c r="B44" s="9" t="s">
        <v>61</v>
      </c>
      <c r="C44" s="117" t="s">
        <v>98</v>
      </c>
      <c r="D44" s="10" t="s">
        <v>256</v>
      </c>
      <c r="E44" s="9">
        <v>15</v>
      </c>
      <c r="F44" s="9">
        <v>2</v>
      </c>
      <c r="G44" s="11">
        <f t="shared" si="9"/>
        <v>0.13333333333333333</v>
      </c>
      <c r="H44" s="9">
        <v>18</v>
      </c>
      <c r="I44" s="9">
        <v>6</v>
      </c>
      <c r="J44" s="11">
        <f t="shared" si="1"/>
        <v>0.33333333333333331</v>
      </c>
      <c r="K44" s="9">
        <v>19</v>
      </c>
      <c r="L44" s="9">
        <v>7</v>
      </c>
      <c r="M44" s="11">
        <f t="shared" si="2"/>
        <v>0.36842105263157893</v>
      </c>
      <c r="N44" s="256">
        <f t="shared" si="3"/>
        <v>3.5087719298245612E-2</v>
      </c>
      <c r="O44" s="256">
        <f t="shared" si="4"/>
        <v>0.2350877192982456</v>
      </c>
      <c r="P44" s="161"/>
    </row>
    <row r="45" spans="1:16" ht="15.75" customHeight="1" x14ac:dyDescent="0.25">
      <c r="A45" s="8" t="s">
        <v>95</v>
      </c>
      <c r="B45" s="9" t="s">
        <v>61</v>
      </c>
      <c r="C45" s="117" t="s">
        <v>99</v>
      </c>
      <c r="D45" s="10" t="s">
        <v>257</v>
      </c>
      <c r="E45" s="9">
        <v>23</v>
      </c>
      <c r="F45" s="9">
        <v>9</v>
      </c>
      <c r="G45" s="11">
        <f t="shared" si="9"/>
        <v>0.39130434782608697</v>
      </c>
      <c r="H45" s="9">
        <v>24</v>
      </c>
      <c r="I45" s="9">
        <v>12</v>
      </c>
      <c r="J45" s="11">
        <f t="shared" si="1"/>
        <v>0.5</v>
      </c>
      <c r="K45" s="9">
        <v>25</v>
      </c>
      <c r="L45" s="9">
        <v>8</v>
      </c>
      <c r="M45" s="11">
        <f t="shared" si="2"/>
        <v>0.32</v>
      </c>
      <c r="N45" s="256">
        <f t="shared" si="3"/>
        <v>-0.18</v>
      </c>
      <c r="O45" s="256">
        <f t="shared" si="4"/>
        <v>-7.1304347826086967E-2</v>
      </c>
      <c r="P45" s="161"/>
    </row>
    <row r="46" spans="1:16" ht="15.75" customHeight="1" x14ac:dyDescent="0.25">
      <c r="A46" s="8" t="s">
        <v>95</v>
      </c>
      <c r="B46" s="9" t="s">
        <v>64</v>
      </c>
      <c r="C46" s="117" t="s">
        <v>100</v>
      </c>
      <c r="D46" s="10" t="s">
        <v>258</v>
      </c>
      <c r="E46" s="9">
        <v>10</v>
      </c>
      <c r="F46" s="9">
        <v>0</v>
      </c>
      <c r="G46" s="11">
        <f t="shared" si="9"/>
        <v>0</v>
      </c>
      <c r="H46" s="9">
        <v>10</v>
      </c>
      <c r="I46" s="9">
        <v>4</v>
      </c>
      <c r="J46" s="11">
        <f t="shared" si="1"/>
        <v>0.4</v>
      </c>
      <c r="K46" s="9">
        <v>8</v>
      </c>
      <c r="L46" s="9">
        <v>2</v>
      </c>
      <c r="M46" s="11">
        <f t="shared" si="2"/>
        <v>0.25</v>
      </c>
      <c r="N46" s="256">
        <f t="shared" si="3"/>
        <v>-0.15000000000000002</v>
      </c>
      <c r="O46" s="256">
        <f t="shared" si="4"/>
        <v>0.25</v>
      </c>
      <c r="P46" s="161" t="s">
        <v>260</v>
      </c>
    </row>
    <row r="47" spans="1:16" ht="15.75" customHeight="1" x14ac:dyDescent="0.25">
      <c r="A47" s="8" t="s">
        <v>95</v>
      </c>
      <c r="B47" s="9" t="s">
        <v>64</v>
      </c>
      <c r="C47" s="117" t="s">
        <v>100</v>
      </c>
      <c r="D47" s="10" t="s">
        <v>258</v>
      </c>
      <c r="E47" s="9">
        <v>8</v>
      </c>
      <c r="F47" s="9">
        <v>8</v>
      </c>
      <c r="G47" s="11">
        <f t="shared" si="9"/>
        <v>1</v>
      </c>
      <c r="H47" s="9">
        <v>3</v>
      </c>
      <c r="I47" s="9">
        <v>1</v>
      </c>
      <c r="J47" s="11">
        <f t="shared" si="1"/>
        <v>0.33333333333333331</v>
      </c>
      <c r="K47" s="9">
        <v>0</v>
      </c>
      <c r="L47" s="9">
        <v>0</v>
      </c>
      <c r="M47" s="9" t="s">
        <v>543</v>
      </c>
      <c r="N47" s="11" t="s">
        <v>543</v>
      </c>
      <c r="O47" s="11" t="s">
        <v>543</v>
      </c>
      <c r="P47" s="161"/>
    </row>
    <row r="48" spans="1:16" ht="15.75" customHeight="1" x14ac:dyDescent="0.25">
      <c r="A48" s="8" t="s">
        <v>95</v>
      </c>
      <c r="B48" s="9" t="s">
        <v>64</v>
      </c>
      <c r="C48" s="117" t="s">
        <v>100</v>
      </c>
      <c r="D48" s="10" t="s">
        <v>258</v>
      </c>
      <c r="E48" s="9">
        <v>6</v>
      </c>
      <c r="F48" s="9">
        <v>1</v>
      </c>
      <c r="G48" s="11">
        <f t="shared" si="9"/>
        <v>0.16666666666666666</v>
      </c>
      <c r="H48" s="9">
        <v>12</v>
      </c>
      <c r="I48" s="9">
        <v>6</v>
      </c>
      <c r="J48" s="11">
        <f t="shared" si="1"/>
        <v>0.5</v>
      </c>
      <c r="K48" s="9">
        <v>17</v>
      </c>
      <c r="L48" s="9">
        <v>8</v>
      </c>
      <c r="M48" s="11">
        <f t="shared" si="2"/>
        <v>0.47058823529411764</v>
      </c>
      <c r="N48" s="256">
        <f t="shared" si="3"/>
        <v>-2.9411764705882359E-2</v>
      </c>
      <c r="O48" s="256">
        <f t="shared" si="4"/>
        <v>0.30392156862745101</v>
      </c>
      <c r="P48" s="161" t="s">
        <v>261</v>
      </c>
    </row>
    <row r="49" spans="1:17" ht="15.75" customHeight="1" x14ac:dyDescent="0.25">
      <c r="A49" s="8" t="s">
        <v>101</v>
      </c>
      <c r="B49" s="9" t="s">
        <v>55</v>
      </c>
      <c r="C49" s="117" t="s">
        <v>102</v>
      </c>
      <c r="D49" s="10" t="s">
        <v>262</v>
      </c>
      <c r="E49" s="9">
        <v>21</v>
      </c>
      <c r="F49" s="9">
        <v>20</v>
      </c>
      <c r="G49" s="11">
        <f t="shared" si="9"/>
        <v>0.95238095238095233</v>
      </c>
      <c r="H49" s="9">
        <v>25</v>
      </c>
      <c r="I49" s="9">
        <v>21</v>
      </c>
      <c r="J49" s="11">
        <f t="shared" si="1"/>
        <v>0.84</v>
      </c>
      <c r="K49" s="9">
        <v>22</v>
      </c>
      <c r="L49" s="9">
        <v>21</v>
      </c>
      <c r="M49" s="11">
        <f t="shared" si="2"/>
        <v>0.95454545454545459</v>
      </c>
      <c r="N49" s="256">
        <f t="shared" si="3"/>
        <v>0.11454545454545462</v>
      </c>
      <c r="O49" s="256">
        <f t="shared" si="4"/>
        <v>2.1645021645022577E-3</v>
      </c>
      <c r="P49" s="161"/>
    </row>
    <row r="50" spans="1:17" ht="15.75" customHeight="1" x14ac:dyDescent="0.25">
      <c r="A50" s="190" t="s">
        <v>101</v>
      </c>
      <c r="B50" s="177" t="s">
        <v>61</v>
      </c>
      <c r="C50" s="190" t="s">
        <v>103</v>
      </c>
      <c r="D50" s="144" t="s">
        <v>263</v>
      </c>
      <c r="E50" s="9">
        <v>0</v>
      </c>
      <c r="F50" s="9">
        <v>0</v>
      </c>
      <c r="G50" s="9" t="s">
        <v>543</v>
      </c>
      <c r="H50" s="9">
        <v>0</v>
      </c>
      <c r="I50" s="9">
        <v>0</v>
      </c>
      <c r="J50" s="9" t="s">
        <v>543</v>
      </c>
      <c r="K50" s="9">
        <v>8</v>
      </c>
      <c r="L50" s="9">
        <v>8</v>
      </c>
      <c r="M50" s="11">
        <f t="shared" si="2"/>
        <v>1</v>
      </c>
      <c r="N50" s="256" t="str">
        <f t="shared" si="3"/>
        <v>-</v>
      </c>
      <c r="O50" s="256" t="str">
        <f t="shared" si="4"/>
        <v>-</v>
      </c>
      <c r="P50" s="161" t="s">
        <v>220</v>
      </c>
    </row>
    <row r="51" spans="1:17" ht="15.75" customHeight="1" x14ac:dyDescent="0.25">
      <c r="A51" s="8" t="s">
        <v>101</v>
      </c>
      <c r="B51" s="9" t="s">
        <v>64</v>
      </c>
      <c r="C51" s="117" t="s">
        <v>101</v>
      </c>
      <c r="D51" s="10" t="s">
        <v>264</v>
      </c>
      <c r="E51" s="9">
        <v>52</v>
      </c>
      <c r="F51" s="9">
        <v>40</v>
      </c>
      <c r="G51" s="11">
        <f t="shared" si="9"/>
        <v>0.76923076923076927</v>
      </c>
      <c r="H51" s="9">
        <v>45</v>
      </c>
      <c r="I51" s="9">
        <v>34</v>
      </c>
      <c r="J51" s="11">
        <f t="shared" si="1"/>
        <v>0.75555555555555554</v>
      </c>
      <c r="K51" s="9">
        <v>59</v>
      </c>
      <c r="L51" s="9">
        <v>34</v>
      </c>
      <c r="M51" s="11">
        <f t="shared" si="2"/>
        <v>0.57627118644067798</v>
      </c>
      <c r="N51" s="256">
        <f t="shared" si="3"/>
        <v>-0.17928436911487755</v>
      </c>
      <c r="O51" s="256">
        <f t="shared" si="4"/>
        <v>-0.19295958279009129</v>
      </c>
      <c r="P51" s="161"/>
      <c r="Q51" t="s">
        <v>552</v>
      </c>
    </row>
    <row r="52" spans="1:17" ht="15.75" customHeight="1" x14ac:dyDescent="0.25">
      <c r="A52" s="8" t="s">
        <v>101</v>
      </c>
      <c r="B52" s="9" t="s">
        <v>64</v>
      </c>
      <c r="C52" s="117" t="s">
        <v>265</v>
      </c>
      <c r="D52" s="10" t="s">
        <v>264</v>
      </c>
      <c r="E52" s="9">
        <v>18</v>
      </c>
      <c r="F52" s="9">
        <v>12</v>
      </c>
      <c r="G52" s="11">
        <f t="shared" si="9"/>
        <v>0.66666666666666663</v>
      </c>
      <c r="H52" s="9">
        <v>6</v>
      </c>
      <c r="I52" s="9">
        <v>5</v>
      </c>
      <c r="J52" s="11">
        <f t="shared" si="1"/>
        <v>0.83333333333333337</v>
      </c>
      <c r="K52" s="9">
        <v>0</v>
      </c>
      <c r="L52" s="9">
        <v>0</v>
      </c>
      <c r="M52" s="9" t="s">
        <v>543</v>
      </c>
      <c r="N52" s="256">
        <f t="shared" si="3"/>
        <v>0</v>
      </c>
      <c r="O52" s="256">
        <f t="shared" si="4"/>
        <v>0</v>
      </c>
      <c r="P52" s="161"/>
    </row>
    <row r="53" spans="1:17" ht="15.75" customHeight="1" x14ac:dyDescent="0.25">
      <c r="A53" s="8" t="s">
        <v>101</v>
      </c>
      <c r="B53" s="9" t="s">
        <v>64</v>
      </c>
      <c r="C53" s="117" t="s">
        <v>104</v>
      </c>
      <c r="D53" s="10" t="s">
        <v>264</v>
      </c>
      <c r="E53" s="9">
        <v>25</v>
      </c>
      <c r="F53" s="9">
        <v>15</v>
      </c>
      <c r="G53" s="11">
        <f t="shared" si="9"/>
        <v>0.6</v>
      </c>
      <c r="H53" s="9">
        <v>33</v>
      </c>
      <c r="I53" s="9">
        <v>18</v>
      </c>
      <c r="J53" s="11">
        <f t="shared" si="1"/>
        <v>0.54545454545454541</v>
      </c>
      <c r="K53" s="9">
        <v>39</v>
      </c>
      <c r="L53" s="9">
        <v>13</v>
      </c>
      <c r="M53" s="11">
        <f t="shared" si="2"/>
        <v>0.33333333333333331</v>
      </c>
      <c r="N53" s="256">
        <f t="shared" si="3"/>
        <v>-0.2121212121212121</v>
      </c>
      <c r="O53" s="256">
        <f t="shared" si="4"/>
        <v>-0.26666666666666666</v>
      </c>
      <c r="P53" s="161"/>
    </row>
    <row r="54" spans="1:17" ht="15.75" customHeight="1" x14ac:dyDescent="0.25">
      <c r="A54" s="8" t="s">
        <v>105</v>
      </c>
      <c r="B54" s="9" t="s">
        <v>55</v>
      </c>
      <c r="C54" s="117" t="s">
        <v>406</v>
      </c>
      <c r="D54" s="10" t="s">
        <v>266</v>
      </c>
      <c r="E54" s="9">
        <v>0</v>
      </c>
      <c r="F54" s="9">
        <v>0</v>
      </c>
      <c r="G54" s="9" t="s">
        <v>543</v>
      </c>
      <c r="H54" s="9">
        <v>7</v>
      </c>
      <c r="I54" s="9">
        <v>6</v>
      </c>
      <c r="J54" s="11">
        <f t="shared" si="1"/>
        <v>0.8571428571428571</v>
      </c>
      <c r="K54" s="9">
        <v>11</v>
      </c>
      <c r="L54" s="9">
        <v>8</v>
      </c>
      <c r="M54" s="11">
        <f t="shared" si="2"/>
        <v>0.72727272727272729</v>
      </c>
      <c r="N54" s="256">
        <f t="shared" si="3"/>
        <v>-0.1298701298701298</v>
      </c>
      <c r="O54" s="256" t="str">
        <f t="shared" si="4"/>
        <v>-</v>
      </c>
      <c r="P54" s="161" t="s">
        <v>221</v>
      </c>
    </row>
    <row r="55" spans="1:17" ht="15.75" customHeight="1" x14ac:dyDescent="0.25">
      <c r="A55" s="8" t="s">
        <v>105</v>
      </c>
      <c r="B55" s="9" t="s">
        <v>55</v>
      </c>
      <c r="C55" s="117" t="s">
        <v>408</v>
      </c>
      <c r="D55" s="10" t="s">
        <v>222</v>
      </c>
      <c r="E55" s="9">
        <v>0</v>
      </c>
      <c r="F55" s="9">
        <v>0</v>
      </c>
      <c r="G55" s="9" t="s">
        <v>543</v>
      </c>
      <c r="H55" s="9">
        <v>5</v>
      </c>
      <c r="I55" s="9">
        <v>3</v>
      </c>
      <c r="J55" s="11">
        <f t="shared" si="1"/>
        <v>0.6</v>
      </c>
      <c r="K55" s="9">
        <v>14</v>
      </c>
      <c r="L55" s="9">
        <v>3</v>
      </c>
      <c r="M55" s="11">
        <f t="shared" si="2"/>
        <v>0.21428571428571427</v>
      </c>
      <c r="N55" s="256">
        <f t="shared" si="3"/>
        <v>-0.38571428571428568</v>
      </c>
      <c r="O55" s="256" t="str">
        <f t="shared" si="4"/>
        <v>-</v>
      </c>
      <c r="P55" s="161" t="s">
        <v>221</v>
      </c>
    </row>
    <row r="56" spans="1:17" ht="15.75" customHeight="1" x14ac:dyDescent="0.25">
      <c r="A56" s="8" t="s">
        <v>105</v>
      </c>
      <c r="B56" s="9" t="s">
        <v>55</v>
      </c>
      <c r="C56" s="117" t="s">
        <v>106</v>
      </c>
      <c r="D56" s="10" t="s">
        <v>267</v>
      </c>
      <c r="E56" s="9">
        <v>13</v>
      </c>
      <c r="F56" s="9">
        <v>9</v>
      </c>
      <c r="G56" s="11">
        <f t="shared" ref="G56:G57" si="10">IF(E56=0,"",F56/E56)</f>
        <v>0.69230769230769229</v>
      </c>
      <c r="H56" s="9">
        <v>26</v>
      </c>
      <c r="I56" s="9">
        <v>18</v>
      </c>
      <c r="J56" s="11">
        <f t="shared" si="1"/>
        <v>0.69230769230769229</v>
      </c>
      <c r="K56" s="9">
        <v>25</v>
      </c>
      <c r="L56" s="9">
        <v>17</v>
      </c>
      <c r="M56" s="11">
        <f t="shared" si="2"/>
        <v>0.68</v>
      </c>
      <c r="N56" s="256">
        <f t="shared" si="3"/>
        <v>-1.2307692307692242E-2</v>
      </c>
      <c r="O56" s="256">
        <f t="shared" si="4"/>
        <v>-1.2307692307692242E-2</v>
      </c>
      <c r="P56" s="161"/>
    </row>
    <row r="57" spans="1:17" ht="15.75" customHeight="1" x14ac:dyDescent="0.25">
      <c r="A57" s="8" t="s">
        <v>105</v>
      </c>
      <c r="B57" s="9" t="s">
        <v>55</v>
      </c>
      <c r="C57" s="117" t="s">
        <v>107</v>
      </c>
      <c r="D57" s="10" t="s">
        <v>266</v>
      </c>
      <c r="E57" s="9">
        <v>27</v>
      </c>
      <c r="F57" s="9">
        <v>22</v>
      </c>
      <c r="G57" s="11">
        <f t="shared" si="10"/>
        <v>0.81481481481481477</v>
      </c>
      <c r="H57" s="9">
        <v>29</v>
      </c>
      <c r="I57" s="9">
        <v>21</v>
      </c>
      <c r="J57" s="11">
        <f t="shared" si="1"/>
        <v>0.72413793103448276</v>
      </c>
      <c r="K57" s="9">
        <v>21</v>
      </c>
      <c r="L57" s="9">
        <v>20</v>
      </c>
      <c r="M57" s="11">
        <f t="shared" si="2"/>
        <v>0.95238095238095233</v>
      </c>
      <c r="N57" s="256">
        <f t="shared" si="3"/>
        <v>0.22824302134646957</v>
      </c>
      <c r="O57" s="256">
        <f t="shared" si="4"/>
        <v>0.13756613756613756</v>
      </c>
      <c r="P57" s="161"/>
    </row>
    <row r="58" spans="1:17" ht="15.75" customHeight="1" x14ac:dyDescent="0.25">
      <c r="A58" s="8" t="s">
        <v>105</v>
      </c>
      <c r="B58" s="9" t="s">
        <v>55</v>
      </c>
      <c r="C58" s="117" t="s">
        <v>108</v>
      </c>
      <c r="D58" s="10" t="s">
        <v>266</v>
      </c>
      <c r="E58" s="9">
        <v>0</v>
      </c>
      <c r="F58" s="9">
        <v>0</v>
      </c>
      <c r="G58" s="9" t="s">
        <v>543</v>
      </c>
      <c r="H58" s="9">
        <v>8</v>
      </c>
      <c r="I58" s="9">
        <v>6</v>
      </c>
      <c r="J58" s="11">
        <f t="shared" si="1"/>
        <v>0.75</v>
      </c>
      <c r="K58" s="9">
        <v>15</v>
      </c>
      <c r="L58" s="9">
        <v>13</v>
      </c>
      <c r="M58" s="11">
        <f t="shared" si="2"/>
        <v>0.8666666666666667</v>
      </c>
      <c r="N58" s="256">
        <f t="shared" si="3"/>
        <v>0.1166666666666667</v>
      </c>
      <c r="O58" s="256" t="str">
        <f t="shared" si="4"/>
        <v>-</v>
      </c>
      <c r="P58" s="161" t="s">
        <v>221</v>
      </c>
    </row>
    <row r="59" spans="1:17" ht="15.75" customHeight="1" x14ac:dyDescent="0.25">
      <c r="A59" s="8" t="s">
        <v>105</v>
      </c>
      <c r="B59" s="9" t="s">
        <v>55</v>
      </c>
      <c r="C59" s="117" t="s">
        <v>126</v>
      </c>
      <c r="D59" s="10" t="s">
        <v>266</v>
      </c>
      <c r="E59" s="9">
        <v>13</v>
      </c>
      <c r="F59" s="9">
        <v>12</v>
      </c>
      <c r="G59" s="11">
        <f t="shared" ref="G59:G61" si="11">IF(E59=0,"",F59/E59)</f>
        <v>0.92307692307692313</v>
      </c>
      <c r="H59" s="9">
        <v>7</v>
      </c>
      <c r="I59" s="9">
        <v>6</v>
      </c>
      <c r="J59" s="11">
        <f t="shared" si="1"/>
        <v>0.8571428571428571</v>
      </c>
      <c r="K59" s="9">
        <v>0</v>
      </c>
      <c r="L59" s="9">
        <v>0</v>
      </c>
      <c r="M59" s="9" t="s">
        <v>543</v>
      </c>
      <c r="N59" s="11" t="s">
        <v>543</v>
      </c>
      <c r="O59" s="11" t="s">
        <v>543</v>
      </c>
      <c r="P59" s="161"/>
    </row>
    <row r="60" spans="1:17" ht="15.75" customHeight="1" x14ac:dyDescent="0.25">
      <c r="A60" s="8" t="s">
        <v>105</v>
      </c>
      <c r="B60" s="9" t="s">
        <v>55</v>
      </c>
      <c r="C60" s="117" t="s">
        <v>109</v>
      </c>
      <c r="D60" s="10" t="s">
        <v>266</v>
      </c>
      <c r="E60" s="9">
        <v>5</v>
      </c>
      <c r="F60" s="9">
        <v>5</v>
      </c>
      <c r="G60" s="11">
        <f t="shared" si="11"/>
        <v>1</v>
      </c>
      <c r="H60" s="9">
        <v>13</v>
      </c>
      <c r="I60" s="9">
        <v>11</v>
      </c>
      <c r="J60" s="11">
        <f t="shared" si="1"/>
        <v>0.84615384615384615</v>
      </c>
      <c r="K60" s="9">
        <v>22</v>
      </c>
      <c r="L60" s="9">
        <v>20</v>
      </c>
      <c r="M60" s="11">
        <f t="shared" si="2"/>
        <v>0.90909090909090906</v>
      </c>
      <c r="N60" s="256">
        <f t="shared" si="3"/>
        <v>6.2937062937062915E-2</v>
      </c>
      <c r="O60" s="256">
        <f t="shared" si="4"/>
        <v>-9.0909090909090939E-2</v>
      </c>
      <c r="P60" s="161"/>
    </row>
    <row r="61" spans="1:17" ht="15.75" customHeight="1" x14ac:dyDescent="0.25">
      <c r="A61" s="8" t="s">
        <v>105</v>
      </c>
      <c r="B61" s="9" t="s">
        <v>55</v>
      </c>
      <c r="C61" s="117" t="s">
        <v>110</v>
      </c>
      <c r="D61" s="10" t="s">
        <v>268</v>
      </c>
      <c r="E61" s="9">
        <v>23</v>
      </c>
      <c r="F61" s="9">
        <v>20</v>
      </c>
      <c r="G61" s="11">
        <f t="shared" si="11"/>
        <v>0.86956521739130432</v>
      </c>
      <c r="H61" s="9">
        <v>22</v>
      </c>
      <c r="I61" s="9">
        <v>20</v>
      </c>
      <c r="J61" s="11">
        <f t="shared" si="1"/>
        <v>0.90909090909090906</v>
      </c>
      <c r="K61" s="9">
        <v>20</v>
      </c>
      <c r="L61" s="9">
        <v>16</v>
      </c>
      <c r="M61" s="11">
        <f t="shared" si="2"/>
        <v>0.8</v>
      </c>
      <c r="N61" s="256">
        <f t="shared" si="3"/>
        <v>-0.10909090909090902</v>
      </c>
      <c r="O61" s="256">
        <f t="shared" si="4"/>
        <v>-6.9565217391304279E-2</v>
      </c>
      <c r="P61" s="161"/>
    </row>
    <row r="62" spans="1:17" ht="15.75" customHeight="1" x14ac:dyDescent="0.25">
      <c r="A62" s="8" t="s">
        <v>105</v>
      </c>
      <c r="B62" s="9" t="s">
        <v>55</v>
      </c>
      <c r="C62" s="117" t="s">
        <v>111</v>
      </c>
      <c r="D62" s="10" t="s">
        <v>267</v>
      </c>
      <c r="E62" s="9">
        <v>0</v>
      </c>
      <c r="F62" s="9">
        <v>0</v>
      </c>
      <c r="G62" s="9" t="s">
        <v>543</v>
      </c>
      <c r="H62" s="9">
        <v>6</v>
      </c>
      <c r="I62" s="9">
        <v>3</v>
      </c>
      <c r="J62" s="11">
        <f t="shared" si="1"/>
        <v>0.5</v>
      </c>
      <c r="K62" s="9">
        <v>11</v>
      </c>
      <c r="L62" s="9">
        <v>6</v>
      </c>
      <c r="M62" s="11">
        <f t="shared" si="2"/>
        <v>0.54545454545454541</v>
      </c>
      <c r="N62" s="256">
        <f t="shared" si="3"/>
        <v>4.5454545454545414E-2</v>
      </c>
      <c r="O62" s="256" t="str">
        <f t="shared" si="4"/>
        <v>-</v>
      </c>
      <c r="P62" s="161" t="s">
        <v>221</v>
      </c>
    </row>
    <row r="63" spans="1:17" ht="15.75" customHeight="1" x14ac:dyDescent="0.25">
      <c r="A63" s="8" t="s">
        <v>105</v>
      </c>
      <c r="B63" s="9" t="s">
        <v>55</v>
      </c>
      <c r="C63" s="117" t="s">
        <v>112</v>
      </c>
      <c r="D63" s="10" t="s">
        <v>267</v>
      </c>
      <c r="E63" s="9">
        <v>20</v>
      </c>
      <c r="F63" s="9">
        <v>19</v>
      </c>
      <c r="G63" s="11">
        <f t="shared" ref="G63:G68" si="12">IF(E63=0,"",F63/E63)</f>
        <v>0.95</v>
      </c>
      <c r="H63" s="9">
        <v>11</v>
      </c>
      <c r="I63" s="9">
        <v>7</v>
      </c>
      <c r="J63" s="11">
        <f t="shared" si="1"/>
        <v>0.63636363636363635</v>
      </c>
      <c r="K63" s="9">
        <v>11</v>
      </c>
      <c r="L63" s="9">
        <v>7</v>
      </c>
      <c r="M63" s="11">
        <f t="shared" si="2"/>
        <v>0.63636363636363635</v>
      </c>
      <c r="N63" s="256">
        <f t="shared" si="3"/>
        <v>0</v>
      </c>
      <c r="O63" s="256">
        <f t="shared" si="4"/>
        <v>-0.3136363636363636</v>
      </c>
      <c r="P63" s="161" t="s">
        <v>219</v>
      </c>
    </row>
    <row r="64" spans="1:17" ht="15.75" customHeight="1" x14ac:dyDescent="0.25">
      <c r="A64" s="8" t="s">
        <v>105</v>
      </c>
      <c r="B64" s="9" t="s">
        <v>55</v>
      </c>
      <c r="C64" s="117" t="s">
        <v>112</v>
      </c>
      <c r="D64" s="10" t="s">
        <v>222</v>
      </c>
      <c r="E64" s="9">
        <v>20</v>
      </c>
      <c r="F64" s="9">
        <v>15</v>
      </c>
      <c r="G64" s="11">
        <f t="shared" si="12"/>
        <v>0.75</v>
      </c>
      <c r="H64" s="9">
        <v>11</v>
      </c>
      <c r="I64" s="9">
        <v>9</v>
      </c>
      <c r="J64" s="11">
        <f t="shared" si="1"/>
        <v>0.81818181818181823</v>
      </c>
      <c r="K64" s="9">
        <v>11</v>
      </c>
      <c r="L64" s="9">
        <v>5</v>
      </c>
      <c r="M64" s="11">
        <f t="shared" si="2"/>
        <v>0.45454545454545453</v>
      </c>
      <c r="N64" s="256">
        <f t="shared" si="3"/>
        <v>-0.3636363636363637</v>
      </c>
      <c r="O64" s="256">
        <f t="shared" si="4"/>
        <v>-0.29545454545454547</v>
      </c>
      <c r="P64" s="161" t="s">
        <v>219</v>
      </c>
    </row>
    <row r="65" spans="1:16" ht="15.75" customHeight="1" x14ac:dyDescent="0.25">
      <c r="A65" s="8" t="s">
        <v>105</v>
      </c>
      <c r="B65" s="9" t="s">
        <v>55</v>
      </c>
      <c r="C65" s="117" t="s">
        <v>113</v>
      </c>
      <c r="D65" s="10" t="s">
        <v>266</v>
      </c>
      <c r="E65" s="9">
        <v>7</v>
      </c>
      <c r="F65" s="9">
        <v>7</v>
      </c>
      <c r="G65" s="11">
        <f t="shared" si="12"/>
        <v>1</v>
      </c>
      <c r="H65" s="9">
        <v>14</v>
      </c>
      <c r="I65" s="9">
        <v>9</v>
      </c>
      <c r="J65" s="11">
        <f t="shared" si="1"/>
        <v>0.6428571428571429</v>
      </c>
      <c r="K65" s="9">
        <v>15</v>
      </c>
      <c r="L65" s="9">
        <v>7</v>
      </c>
      <c r="M65" s="11">
        <f t="shared" si="2"/>
        <v>0.46666666666666667</v>
      </c>
      <c r="N65" s="256">
        <f t="shared" si="3"/>
        <v>-0.17619047619047623</v>
      </c>
      <c r="O65" s="256">
        <f t="shared" si="4"/>
        <v>-0.53333333333333333</v>
      </c>
      <c r="P65" s="161"/>
    </row>
    <row r="66" spans="1:16" ht="15.75" customHeight="1" x14ac:dyDescent="0.25">
      <c r="A66" s="8" t="s">
        <v>105</v>
      </c>
      <c r="B66" s="9" t="s">
        <v>55</v>
      </c>
      <c r="C66" s="117" t="s">
        <v>114</v>
      </c>
      <c r="D66" s="10" t="s">
        <v>266</v>
      </c>
      <c r="E66" s="9">
        <v>23</v>
      </c>
      <c r="F66" s="9">
        <v>21</v>
      </c>
      <c r="G66" s="11">
        <f t="shared" si="12"/>
        <v>0.91304347826086951</v>
      </c>
      <c r="H66" s="9">
        <v>19</v>
      </c>
      <c r="I66" s="9">
        <v>16</v>
      </c>
      <c r="J66" s="11">
        <f t="shared" si="1"/>
        <v>0.84210526315789469</v>
      </c>
      <c r="K66" s="9">
        <v>14</v>
      </c>
      <c r="L66" s="9">
        <v>7</v>
      </c>
      <c r="M66" s="11">
        <f t="shared" si="2"/>
        <v>0.5</v>
      </c>
      <c r="N66" s="256">
        <f t="shared" si="3"/>
        <v>-0.34210526315789469</v>
      </c>
      <c r="O66" s="256">
        <f t="shared" si="4"/>
        <v>-0.41304347826086951</v>
      </c>
      <c r="P66" s="161"/>
    </row>
    <row r="67" spans="1:16" ht="15.75" customHeight="1" x14ac:dyDescent="0.25">
      <c r="A67" s="8" t="s">
        <v>105</v>
      </c>
      <c r="B67" s="9" t="s">
        <v>55</v>
      </c>
      <c r="C67" s="117" t="s">
        <v>116</v>
      </c>
      <c r="D67" s="10" t="s">
        <v>268</v>
      </c>
      <c r="E67" s="9">
        <v>14</v>
      </c>
      <c r="F67" s="9">
        <v>14</v>
      </c>
      <c r="G67" s="11">
        <f t="shared" si="12"/>
        <v>1</v>
      </c>
      <c r="H67" s="9">
        <v>20</v>
      </c>
      <c r="I67" s="9">
        <v>18</v>
      </c>
      <c r="J67" s="11">
        <f t="shared" si="1"/>
        <v>0.9</v>
      </c>
      <c r="K67" s="9">
        <v>19</v>
      </c>
      <c r="L67" s="9">
        <v>18</v>
      </c>
      <c r="M67" s="11">
        <f t="shared" si="2"/>
        <v>0.94736842105263153</v>
      </c>
      <c r="N67" s="256">
        <f t="shared" si="3"/>
        <v>4.7368421052631504E-2</v>
      </c>
      <c r="O67" s="256">
        <f t="shared" si="4"/>
        <v>-5.2631578947368474E-2</v>
      </c>
      <c r="P67" s="161"/>
    </row>
    <row r="68" spans="1:16" ht="15.75" customHeight="1" x14ac:dyDescent="0.25">
      <c r="A68" s="8" t="s">
        <v>105</v>
      </c>
      <c r="B68" s="9" t="s">
        <v>55</v>
      </c>
      <c r="C68" s="117" t="s">
        <v>118</v>
      </c>
      <c r="D68" s="10" t="s">
        <v>266</v>
      </c>
      <c r="E68" s="9">
        <v>20</v>
      </c>
      <c r="F68" s="9">
        <v>16</v>
      </c>
      <c r="G68" s="11">
        <f t="shared" si="12"/>
        <v>0.8</v>
      </c>
      <c r="H68" s="9">
        <v>15</v>
      </c>
      <c r="I68" s="9">
        <v>6</v>
      </c>
      <c r="J68" s="11">
        <f t="shared" si="1"/>
        <v>0.4</v>
      </c>
      <c r="K68" s="9">
        <v>6</v>
      </c>
      <c r="L68" s="9">
        <v>3</v>
      </c>
      <c r="M68" s="11">
        <f t="shared" si="2"/>
        <v>0.5</v>
      </c>
      <c r="N68" s="256">
        <f t="shared" ref="N68:N131" si="13">IF(J68="-","-",IF(M68="-",0,(M68-J68)))</f>
        <v>9.9999999999999978E-2</v>
      </c>
      <c r="O68" s="256">
        <f t="shared" ref="O68:O131" si="14">IF(G68="-","-",IF(M68="-",0,(M68-G68)))</f>
        <v>-0.30000000000000004</v>
      </c>
      <c r="P68" s="161" t="s">
        <v>219</v>
      </c>
    </row>
    <row r="69" spans="1:16" ht="15.75" customHeight="1" x14ac:dyDescent="0.25">
      <c r="A69" s="8" t="s">
        <v>105</v>
      </c>
      <c r="B69" s="9" t="s">
        <v>55</v>
      </c>
      <c r="C69" s="117" t="s">
        <v>119</v>
      </c>
      <c r="D69" s="10" t="s">
        <v>266</v>
      </c>
      <c r="E69" s="9">
        <v>0</v>
      </c>
      <c r="F69" s="9">
        <v>0</v>
      </c>
      <c r="G69" s="9" t="s">
        <v>543</v>
      </c>
      <c r="H69" s="9">
        <v>4</v>
      </c>
      <c r="I69" s="9">
        <v>3</v>
      </c>
      <c r="J69" s="11">
        <f t="shared" si="1"/>
        <v>0.75</v>
      </c>
      <c r="K69" s="9">
        <v>11</v>
      </c>
      <c r="L69" s="9">
        <v>6</v>
      </c>
      <c r="M69" s="11">
        <f t="shared" si="2"/>
        <v>0.54545454545454541</v>
      </c>
      <c r="N69" s="256">
        <f t="shared" si="13"/>
        <v>-0.20454545454545459</v>
      </c>
      <c r="O69" s="256" t="str">
        <f t="shared" si="14"/>
        <v>-</v>
      </c>
      <c r="P69" s="161" t="s">
        <v>221</v>
      </c>
    </row>
    <row r="70" spans="1:16" ht="15.75" customHeight="1" x14ac:dyDescent="0.25">
      <c r="A70" s="8" t="s">
        <v>105</v>
      </c>
      <c r="B70" s="9" t="s">
        <v>55</v>
      </c>
      <c r="C70" s="117" t="s">
        <v>120</v>
      </c>
      <c r="D70" s="10" t="s">
        <v>268</v>
      </c>
      <c r="E70" s="9">
        <v>19</v>
      </c>
      <c r="F70" s="9">
        <v>18</v>
      </c>
      <c r="G70" s="11">
        <f t="shared" ref="G70:G73" si="15">IF(E70=0,"",F70/E70)</f>
        <v>0.94736842105263153</v>
      </c>
      <c r="H70" s="9">
        <v>18</v>
      </c>
      <c r="I70" s="9">
        <v>17</v>
      </c>
      <c r="J70" s="11">
        <f t="shared" si="1"/>
        <v>0.94444444444444442</v>
      </c>
      <c r="K70" s="9">
        <v>22</v>
      </c>
      <c r="L70" s="9">
        <v>16</v>
      </c>
      <c r="M70" s="11">
        <f t="shared" si="2"/>
        <v>0.72727272727272729</v>
      </c>
      <c r="N70" s="256">
        <f t="shared" si="13"/>
        <v>-0.21717171717171713</v>
      </c>
      <c r="O70" s="256">
        <f t="shared" si="14"/>
        <v>-0.22009569377990423</v>
      </c>
      <c r="P70" s="161"/>
    </row>
    <row r="71" spans="1:16" ht="15.75" customHeight="1" x14ac:dyDescent="0.25">
      <c r="A71" s="8" t="s">
        <v>105</v>
      </c>
      <c r="B71" s="9" t="s">
        <v>55</v>
      </c>
      <c r="C71" s="117" t="s">
        <v>121</v>
      </c>
      <c r="D71" s="10" t="s">
        <v>266</v>
      </c>
      <c r="E71" s="9">
        <v>18</v>
      </c>
      <c r="F71" s="9">
        <v>18</v>
      </c>
      <c r="G71" s="11">
        <f t="shared" si="15"/>
        <v>1</v>
      </c>
      <c r="H71" s="9">
        <v>20</v>
      </c>
      <c r="I71" s="9">
        <v>19</v>
      </c>
      <c r="J71" s="11">
        <f t="shared" si="1"/>
        <v>0.95</v>
      </c>
      <c r="K71" s="9">
        <v>20</v>
      </c>
      <c r="L71" s="9">
        <v>19</v>
      </c>
      <c r="M71" s="11">
        <f t="shared" si="2"/>
        <v>0.95</v>
      </c>
      <c r="N71" s="256">
        <f t="shared" si="13"/>
        <v>0</v>
      </c>
      <c r="O71" s="256">
        <f t="shared" si="14"/>
        <v>-5.0000000000000044E-2</v>
      </c>
      <c r="P71" s="161"/>
    </row>
    <row r="72" spans="1:16" ht="15.75" customHeight="1" x14ac:dyDescent="0.25">
      <c r="A72" s="8" t="s">
        <v>105</v>
      </c>
      <c r="B72" s="9" t="s">
        <v>55</v>
      </c>
      <c r="C72" s="117" t="s">
        <v>122</v>
      </c>
      <c r="D72" s="10" t="s">
        <v>268</v>
      </c>
      <c r="E72" s="9">
        <v>11</v>
      </c>
      <c r="F72" s="9">
        <v>11</v>
      </c>
      <c r="G72" s="11">
        <f t="shared" si="15"/>
        <v>1</v>
      </c>
      <c r="H72" s="9">
        <v>21</v>
      </c>
      <c r="I72" s="9">
        <v>18</v>
      </c>
      <c r="J72" s="11">
        <f t="shared" si="1"/>
        <v>0.8571428571428571</v>
      </c>
      <c r="K72" s="9">
        <v>18</v>
      </c>
      <c r="L72" s="9">
        <v>17</v>
      </c>
      <c r="M72" s="11">
        <f t="shared" si="2"/>
        <v>0.94444444444444442</v>
      </c>
      <c r="N72" s="256">
        <f t="shared" si="13"/>
        <v>8.7301587301587324E-2</v>
      </c>
      <c r="O72" s="256">
        <f t="shared" si="14"/>
        <v>-5.555555555555558E-2</v>
      </c>
      <c r="P72" s="161"/>
    </row>
    <row r="73" spans="1:16" ht="15.75" customHeight="1" x14ac:dyDescent="0.25">
      <c r="A73" s="8" t="s">
        <v>105</v>
      </c>
      <c r="B73" s="9" t="s">
        <v>55</v>
      </c>
      <c r="C73" s="117" t="s">
        <v>123</v>
      </c>
      <c r="D73" s="10" t="s">
        <v>266</v>
      </c>
      <c r="E73" s="9">
        <v>23</v>
      </c>
      <c r="F73" s="9">
        <v>22</v>
      </c>
      <c r="G73" s="11">
        <f t="shared" si="15"/>
        <v>0.95652173913043481</v>
      </c>
      <c r="H73" s="9">
        <v>23</v>
      </c>
      <c r="I73" s="9">
        <v>17</v>
      </c>
      <c r="J73" s="11">
        <f t="shared" si="1"/>
        <v>0.73913043478260865</v>
      </c>
      <c r="K73" s="9">
        <v>26</v>
      </c>
      <c r="L73" s="9">
        <v>19</v>
      </c>
      <c r="M73" s="11">
        <f t="shared" si="2"/>
        <v>0.73076923076923073</v>
      </c>
      <c r="N73" s="256">
        <f t="shared" si="13"/>
        <v>-8.3612040133779209E-3</v>
      </c>
      <c r="O73" s="256">
        <f t="shared" si="14"/>
        <v>-0.22575250836120409</v>
      </c>
      <c r="P73" s="161"/>
    </row>
    <row r="74" spans="1:16" ht="15.75" customHeight="1" x14ac:dyDescent="0.25">
      <c r="A74" s="8" t="s">
        <v>105</v>
      </c>
      <c r="B74" s="9" t="s">
        <v>61</v>
      </c>
      <c r="C74" s="117" t="s">
        <v>124</v>
      </c>
      <c r="D74" s="10" t="s">
        <v>269</v>
      </c>
      <c r="E74" s="9">
        <v>0</v>
      </c>
      <c r="F74" s="9">
        <v>0</v>
      </c>
      <c r="G74" s="9" t="s">
        <v>543</v>
      </c>
      <c r="H74" s="9">
        <v>12</v>
      </c>
      <c r="I74" s="9">
        <v>10</v>
      </c>
      <c r="J74" s="11">
        <f t="shared" si="1"/>
        <v>0.83333333333333337</v>
      </c>
      <c r="K74" s="9">
        <v>16</v>
      </c>
      <c r="L74" s="9">
        <v>9</v>
      </c>
      <c r="M74" s="11">
        <f t="shared" si="2"/>
        <v>0.5625</v>
      </c>
      <c r="N74" s="256">
        <f t="shared" si="13"/>
        <v>-0.27083333333333337</v>
      </c>
      <c r="O74" s="256" t="str">
        <f t="shared" si="14"/>
        <v>-</v>
      </c>
      <c r="P74" s="161"/>
    </row>
    <row r="75" spans="1:16" ht="15.75" customHeight="1" x14ac:dyDescent="0.25">
      <c r="A75" s="8" t="s">
        <v>105</v>
      </c>
      <c r="B75" s="9" t="s">
        <v>61</v>
      </c>
      <c r="C75" s="117" t="s">
        <v>125</v>
      </c>
      <c r="D75" s="10" t="s">
        <v>270</v>
      </c>
      <c r="E75" s="9">
        <v>12</v>
      </c>
      <c r="F75" s="9">
        <v>10</v>
      </c>
      <c r="G75" s="11">
        <f t="shared" ref="G75" si="16">IF(E75=0,"",F75/E75)</f>
        <v>0.83333333333333337</v>
      </c>
      <c r="H75" s="9">
        <v>8</v>
      </c>
      <c r="I75" s="9">
        <v>6</v>
      </c>
      <c r="J75" s="11">
        <f t="shared" si="1"/>
        <v>0.75</v>
      </c>
      <c r="K75" s="9">
        <v>12</v>
      </c>
      <c r="L75" s="9">
        <v>8</v>
      </c>
      <c r="M75" s="11">
        <f t="shared" si="2"/>
        <v>0.66666666666666663</v>
      </c>
      <c r="N75" s="256">
        <f t="shared" si="13"/>
        <v>-8.333333333333337E-2</v>
      </c>
      <c r="O75" s="256">
        <f t="shared" si="14"/>
        <v>-0.16666666666666674</v>
      </c>
      <c r="P75" s="161"/>
    </row>
    <row r="76" spans="1:16" ht="15.75" customHeight="1" x14ac:dyDescent="0.25">
      <c r="A76" s="8" t="s">
        <v>105</v>
      </c>
      <c r="B76" s="9" t="s">
        <v>61</v>
      </c>
      <c r="C76" s="117" t="s">
        <v>107</v>
      </c>
      <c r="D76" s="10" t="s">
        <v>271</v>
      </c>
      <c r="E76" s="9">
        <v>0</v>
      </c>
      <c r="F76" s="9">
        <v>0</v>
      </c>
      <c r="G76" s="9" t="s">
        <v>543</v>
      </c>
      <c r="H76" s="9">
        <v>7</v>
      </c>
      <c r="I76" s="9">
        <v>2</v>
      </c>
      <c r="J76" s="11">
        <f t="shared" si="1"/>
        <v>0.2857142857142857</v>
      </c>
      <c r="K76" s="9">
        <v>17</v>
      </c>
      <c r="L76" s="9">
        <v>8</v>
      </c>
      <c r="M76" s="11">
        <f t="shared" si="2"/>
        <v>0.47058823529411764</v>
      </c>
      <c r="N76" s="256">
        <f t="shared" si="13"/>
        <v>0.18487394957983194</v>
      </c>
      <c r="O76" s="256" t="str">
        <f t="shared" si="14"/>
        <v>-</v>
      </c>
      <c r="P76" s="161"/>
    </row>
    <row r="77" spans="1:16" ht="15.75" customHeight="1" x14ac:dyDescent="0.25">
      <c r="A77" s="8" t="s">
        <v>105</v>
      </c>
      <c r="B77" s="9" t="s">
        <v>61</v>
      </c>
      <c r="C77" s="117" t="s">
        <v>126</v>
      </c>
      <c r="D77" s="10" t="s">
        <v>272</v>
      </c>
      <c r="E77" s="9">
        <v>20</v>
      </c>
      <c r="F77" s="9">
        <v>12</v>
      </c>
      <c r="G77" s="11">
        <f t="shared" ref="G77:G94" si="17">IF(E77=0,"",F77/E77)</f>
        <v>0.6</v>
      </c>
      <c r="H77" s="9">
        <v>21</v>
      </c>
      <c r="I77" s="9">
        <v>10</v>
      </c>
      <c r="J77" s="11">
        <f t="shared" si="1"/>
        <v>0.47619047619047616</v>
      </c>
      <c r="K77" s="9">
        <v>21</v>
      </c>
      <c r="L77" s="9">
        <v>15</v>
      </c>
      <c r="M77" s="11">
        <f t="shared" si="2"/>
        <v>0.7142857142857143</v>
      </c>
      <c r="N77" s="256">
        <f t="shared" si="13"/>
        <v>0.23809523809523814</v>
      </c>
      <c r="O77" s="256">
        <f t="shared" si="14"/>
        <v>0.11428571428571432</v>
      </c>
      <c r="P77" s="161"/>
    </row>
    <row r="78" spans="1:16" ht="15.75" customHeight="1" x14ac:dyDescent="0.25">
      <c r="A78" s="8" t="s">
        <v>105</v>
      </c>
      <c r="B78" s="9" t="s">
        <v>61</v>
      </c>
      <c r="C78" s="117" t="s">
        <v>111</v>
      </c>
      <c r="D78" s="10" t="s">
        <v>273</v>
      </c>
      <c r="E78" s="9">
        <v>20</v>
      </c>
      <c r="F78" s="9">
        <v>10</v>
      </c>
      <c r="G78" s="11">
        <f t="shared" si="17"/>
        <v>0.5</v>
      </c>
      <c r="H78" s="9">
        <v>19</v>
      </c>
      <c r="I78" s="9">
        <v>12</v>
      </c>
      <c r="J78" s="11">
        <f t="shared" si="1"/>
        <v>0.63157894736842102</v>
      </c>
      <c r="K78" s="9">
        <v>18</v>
      </c>
      <c r="L78" s="9">
        <v>9</v>
      </c>
      <c r="M78" s="11">
        <f t="shared" si="2"/>
        <v>0.5</v>
      </c>
      <c r="N78" s="256">
        <f t="shared" si="13"/>
        <v>-0.13157894736842102</v>
      </c>
      <c r="O78" s="256">
        <f t="shared" si="14"/>
        <v>0</v>
      </c>
      <c r="P78" s="161"/>
    </row>
    <row r="79" spans="1:16" ht="15.75" customHeight="1" x14ac:dyDescent="0.25">
      <c r="A79" s="8" t="s">
        <v>105</v>
      </c>
      <c r="B79" s="9" t="s">
        <v>61</v>
      </c>
      <c r="C79" s="117" t="s">
        <v>274</v>
      </c>
      <c r="D79" s="10" t="s">
        <v>275</v>
      </c>
      <c r="E79" s="9">
        <v>11</v>
      </c>
      <c r="F79" s="9">
        <v>6</v>
      </c>
      <c r="G79" s="11">
        <f t="shared" si="17"/>
        <v>0.54545454545454541</v>
      </c>
      <c r="H79" s="9">
        <v>3</v>
      </c>
      <c r="I79" s="9">
        <v>0</v>
      </c>
      <c r="J79" s="11">
        <f t="shared" si="1"/>
        <v>0</v>
      </c>
      <c r="K79" s="9">
        <v>0</v>
      </c>
      <c r="L79" s="9">
        <v>0</v>
      </c>
      <c r="M79" s="9" t="s">
        <v>543</v>
      </c>
      <c r="N79" s="11" t="s">
        <v>543</v>
      </c>
      <c r="O79" s="11" t="s">
        <v>543</v>
      </c>
      <c r="P79" s="161"/>
    </row>
    <row r="80" spans="1:16" ht="15.75" customHeight="1" x14ac:dyDescent="0.25">
      <c r="A80" s="8" t="s">
        <v>105</v>
      </c>
      <c r="B80" s="9" t="s">
        <v>61</v>
      </c>
      <c r="C80" s="117" t="s">
        <v>127</v>
      </c>
      <c r="D80" s="10" t="s">
        <v>276</v>
      </c>
      <c r="E80" s="9">
        <v>13</v>
      </c>
      <c r="F80" s="9">
        <v>12</v>
      </c>
      <c r="G80" s="11">
        <f t="shared" si="17"/>
        <v>0.92307692307692313</v>
      </c>
      <c r="H80" s="9">
        <v>13</v>
      </c>
      <c r="I80" s="9">
        <v>7</v>
      </c>
      <c r="J80" s="11">
        <f t="shared" si="1"/>
        <v>0.53846153846153844</v>
      </c>
      <c r="K80" s="9">
        <v>14</v>
      </c>
      <c r="L80" s="9">
        <v>8</v>
      </c>
      <c r="M80" s="11">
        <f t="shared" si="2"/>
        <v>0.5714285714285714</v>
      </c>
      <c r="N80" s="256">
        <f t="shared" si="13"/>
        <v>3.2967032967032961E-2</v>
      </c>
      <c r="O80" s="256">
        <f t="shared" si="14"/>
        <v>-0.35164835164835173</v>
      </c>
      <c r="P80" s="161"/>
    </row>
    <row r="81" spans="1:16" ht="15.75" customHeight="1" x14ac:dyDescent="0.25">
      <c r="A81" s="8" t="s">
        <v>105</v>
      </c>
      <c r="B81" s="9" t="s">
        <v>61</v>
      </c>
      <c r="C81" s="117" t="s">
        <v>128</v>
      </c>
      <c r="D81" s="10" t="s">
        <v>277</v>
      </c>
      <c r="E81" s="9">
        <v>22</v>
      </c>
      <c r="F81" s="9">
        <v>9</v>
      </c>
      <c r="G81" s="11">
        <f t="shared" si="17"/>
        <v>0.40909090909090912</v>
      </c>
      <c r="H81" s="9">
        <v>15</v>
      </c>
      <c r="I81" s="9">
        <v>9</v>
      </c>
      <c r="J81" s="11">
        <f t="shared" si="1"/>
        <v>0.6</v>
      </c>
      <c r="K81" s="9">
        <v>18</v>
      </c>
      <c r="L81" s="9">
        <v>7</v>
      </c>
      <c r="M81" s="11">
        <f t="shared" si="2"/>
        <v>0.3888888888888889</v>
      </c>
      <c r="N81" s="256">
        <f t="shared" si="13"/>
        <v>-0.21111111111111108</v>
      </c>
      <c r="O81" s="256">
        <f t="shared" si="14"/>
        <v>-2.0202020202020221E-2</v>
      </c>
      <c r="P81" s="161"/>
    </row>
    <row r="82" spans="1:16" ht="15.75" customHeight="1" x14ac:dyDescent="0.25">
      <c r="A82" s="8" t="s">
        <v>105</v>
      </c>
      <c r="B82" s="9" t="s">
        <v>61</v>
      </c>
      <c r="C82" s="117" t="s">
        <v>118</v>
      </c>
      <c r="D82" s="10" t="s">
        <v>278</v>
      </c>
      <c r="E82" s="9">
        <v>16</v>
      </c>
      <c r="F82" s="9">
        <v>10</v>
      </c>
      <c r="G82" s="11">
        <f t="shared" si="17"/>
        <v>0.625</v>
      </c>
      <c r="H82" s="9">
        <v>17</v>
      </c>
      <c r="I82" s="9">
        <v>11</v>
      </c>
      <c r="J82" s="11">
        <f t="shared" si="1"/>
        <v>0.6470588235294118</v>
      </c>
      <c r="K82" s="9">
        <v>17</v>
      </c>
      <c r="L82" s="9">
        <v>16</v>
      </c>
      <c r="M82" s="11">
        <f t="shared" si="2"/>
        <v>0.94117647058823528</v>
      </c>
      <c r="N82" s="256">
        <f t="shared" si="13"/>
        <v>0.29411764705882348</v>
      </c>
      <c r="O82" s="256">
        <f t="shared" si="14"/>
        <v>0.31617647058823528</v>
      </c>
      <c r="P82" s="161"/>
    </row>
    <row r="83" spans="1:16" ht="15.75" customHeight="1" x14ac:dyDescent="0.25">
      <c r="A83" s="8" t="s">
        <v>105</v>
      </c>
      <c r="B83" s="9" t="s">
        <v>61</v>
      </c>
      <c r="C83" s="117" t="s">
        <v>120</v>
      </c>
      <c r="D83" s="10" t="s">
        <v>269</v>
      </c>
      <c r="E83" s="9">
        <v>13</v>
      </c>
      <c r="F83" s="9">
        <v>7</v>
      </c>
      <c r="G83" s="11">
        <f t="shared" si="17"/>
        <v>0.53846153846153844</v>
      </c>
      <c r="H83" s="9">
        <v>7</v>
      </c>
      <c r="I83" s="9">
        <v>4</v>
      </c>
      <c r="J83" s="11">
        <f t="shared" si="1"/>
        <v>0.5714285714285714</v>
      </c>
      <c r="K83" s="9">
        <v>0</v>
      </c>
      <c r="L83" s="9">
        <v>0</v>
      </c>
      <c r="M83" s="9" t="s">
        <v>543</v>
      </c>
      <c r="N83" s="11" t="s">
        <v>543</v>
      </c>
      <c r="O83" s="11" t="s">
        <v>543</v>
      </c>
      <c r="P83" s="161"/>
    </row>
    <row r="84" spans="1:16" ht="15.75" customHeight="1" x14ac:dyDescent="0.25">
      <c r="A84" s="8" t="s">
        <v>105</v>
      </c>
      <c r="B84" s="9" t="s">
        <v>61</v>
      </c>
      <c r="C84" s="117" t="s">
        <v>129</v>
      </c>
      <c r="D84" s="10" t="s">
        <v>279</v>
      </c>
      <c r="E84" s="9">
        <v>15</v>
      </c>
      <c r="F84" s="9">
        <v>9</v>
      </c>
      <c r="G84" s="11">
        <f t="shared" si="17"/>
        <v>0.6</v>
      </c>
      <c r="H84" s="9">
        <v>17</v>
      </c>
      <c r="I84" s="9">
        <v>11</v>
      </c>
      <c r="J84" s="11">
        <f t="shared" si="1"/>
        <v>0.6470588235294118</v>
      </c>
      <c r="K84" s="9">
        <v>15</v>
      </c>
      <c r="L84" s="9">
        <v>11</v>
      </c>
      <c r="M84" s="11">
        <f t="shared" si="2"/>
        <v>0.73333333333333328</v>
      </c>
      <c r="N84" s="256">
        <f t="shared" si="13"/>
        <v>8.6274509803921484E-2</v>
      </c>
      <c r="O84" s="256">
        <f t="shared" si="14"/>
        <v>0.1333333333333333</v>
      </c>
      <c r="P84" s="161"/>
    </row>
    <row r="85" spans="1:16" ht="15.75" customHeight="1" x14ac:dyDescent="0.25">
      <c r="A85" s="8" t="s">
        <v>105</v>
      </c>
      <c r="B85" s="9" t="s">
        <v>61</v>
      </c>
      <c r="C85" s="117" t="s">
        <v>121</v>
      </c>
      <c r="D85" s="10" t="s">
        <v>280</v>
      </c>
      <c r="E85" s="9">
        <v>18</v>
      </c>
      <c r="F85" s="9">
        <v>14</v>
      </c>
      <c r="G85" s="11">
        <f t="shared" si="17"/>
        <v>0.77777777777777779</v>
      </c>
      <c r="H85" s="9">
        <v>18</v>
      </c>
      <c r="I85" s="9">
        <v>12</v>
      </c>
      <c r="J85" s="11">
        <f t="shared" si="1"/>
        <v>0.66666666666666663</v>
      </c>
      <c r="K85" s="9">
        <v>20</v>
      </c>
      <c r="L85" s="9">
        <v>15</v>
      </c>
      <c r="M85" s="11">
        <f t="shared" si="2"/>
        <v>0.75</v>
      </c>
      <c r="N85" s="256">
        <f t="shared" si="13"/>
        <v>8.333333333333337E-2</v>
      </c>
      <c r="O85" s="256">
        <f t="shared" si="14"/>
        <v>-2.777777777777779E-2</v>
      </c>
      <c r="P85" s="161"/>
    </row>
    <row r="86" spans="1:16" ht="15.75" customHeight="1" x14ac:dyDescent="0.25">
      <c r="A86" s="8" t="s">
        <v>105</v>
      </c>
      <c r="B86" s="9" t="s">
        <v>61</v>
      </c>
      <c r="C86" s="117" t="s">
        <v>122</v>
      </c>
      <c r="D86" s="10" t="s">
        <v>281</v>
      </c>
      <c r="E86" s="9">
        <v>10</v>
      </c>
      <c r="F86" s="9">
        <v>10</v>
      </c>
      <c r="G86" s="11">
        <f t="shared" si="17"/>
        <v>1</v>
      </c>
      <c r="H86" s="9">
        <v>9</v>
      </c>
      <c r="I86" s="9">
        <v>8</v>
      </c>
      <c r="J86" s="11">
        <f t="shared" si="1"/>
        <v>0.88888888888888884</v>
      </c>
      <c r="K86" s="9">
        <v>10</v>
      </c>
      <c r="L86" s="9">
        <v>10</v>
      </c>
      <c r="M86" s="11">
        <f t="shared" si="2"/>
        <v>1</v>
      </c>
      <c r="N86" s="256">
        <f t="shared" si="13"/>
        <v>0.11111111111111116</v>
      </c>
      <c r="O86" s="256">
        <f t="shared" si="14"/>
        <v>0</v>
      </c>
      <c r="P86" s="161"/>
    </row>
    <row r="87" spans="1:16" ht="15.75" customHeight="1" x14ac:dyDescent="0.25">
      <c r="A87" s="8" t="s">
        <v>105</v>
      </c>
      <c r="B87" s="9" t="s">
        <v>61</v>
      </c>
      <c r="C87" s="117" t="s">
        <v>123</v>
      </c>
      <c r="D87" s="10" t="s">
        <v>282</v>
      </c>
      <c r="E87" s="9">
        <v>18</v>
      </c>
      <c r="F87" s="9">
        <v>12</v>
      </c>
      <c r="G87" s="11">
        <f t="shared" si="17"/>
        <v>0.66666666666666663</v>
      </c>
      <c r="H87" s="9">
        <v>16</v>
      </c>
      <c r="I87" s="9">
        <v>12</v>
      </c>
      <c r="J87" s="11">
        <f t="shared" si="1"/>
        <v>0.75</v>
      </c>
      <c r="K87" s="9">
        <v>18</v>
      </c>
      <c r="L87" s="9">
        <v>12</v>
      </c>
      <c r="M87" s="11">
        <f t="shared" si="2"/>
        <v>0.66666666666666663</v>
      </c>
      <c r="N87" s="256">
        <f t="shared" si="13"/>
        <v>-8.333333333333337E-2</v>
      </c>
      <c r="O87" s="256">
        <f t="shared" si="14"/>
        <v>0</v>
      </c>
      <c r="P87" s="161"/>
    </row>
    <row r="88" spans="1:16" ht="15.75" customHeight="1" x14ac:dyDescent="0.25">
      <c r="A88" s="8" t="s">
        <v>130</v>
      </c>
      <c r="B88" s="9" t="s">
        <v>55</v>
      </c>
      <c r="C88" s="117" t="s">
        <v>131</v>
      </c>
      <c r="D88" s="10" t="s">
        <v>283</v>
      </c>
      <c r="E88" s="9">
        <v>18</v>
      </c>
      <c r="F88" s="9">
        <v>18</v>
      </c>
      <c r="G88" s="11">
        <f t="shared" si="17"/>
        <v>1</v>
      </c>
      <c r="H88" s="9">
        <v>18</v>
      </c>
      <c r="I88" s="9">
        <v>17</v>
      </c>
      <c r="J88" s="11">
        <f t="shared" si="1"/>
        <v>0.94444444444444442</v>
      </c>
      <c r="K88" s="9">
        <v>18</v>
      </c>
      <c r="L88" s="9">
        <v>17</v>
      </c>
      <c r="M88" s="11">
        <f t="shared" si="2"/>
        <v>0.94444444444444442</v>
      </c>
      <c r="N88" s="256">
        <f t="shared" si="13"/>
        <v>0</v>
      </c>
      <c r="O88" s="256">
        <f t="shared" si="14"/>
        <v>-5.555555555555558E-2</v>
      </c>
      <c r="P88" s="161"/>
    </row>
    <row r="89" spans="1:16" ht="15.75" customHeight="1" x14ac:dyDescent="0.25">
      <c r="A89" s="8" t="s">
        <v>130</v>
      </c>
      <c r="B89" s="9" t="s">
        <v>55</v>
      </c>
      <c r="C89" s="117" t="s">
        <v>132</v>
      </c>
      <c r="D89" s="10" t="s">
        <v>284</v>
      </c>
      <c r="E89" s="9">
        <v>20</v>
      </c>
      <c r="F89" s="9">
        <v>19</v>
      </c>
      <c r="G89" s="11">
        <f t="shared" si="17"/>
        <v>0.95</v>
      </c>
      <c r="H89" s="9">
        <v>20</v>
      </c>
      <c r="I89" s="9">
        <v>18</v>
      </c>
      <c r="J89" s="11">
        <f t="shared" si="1"/>
        <v>0.9</v>
      </c>
      <c r="K89" s="9">
        <v>20</v>
      </c>
      <c r="L89" s="9">
        <v>18</v>
      </c>
      <c r="M89" s="11">
        <f t="shared" si="2"/>
        <v>0.9</v>
      </c>
      <c r="N89" s="256">
        <f t="shared" si="13"/>
        <v>0</v>
      </c>
      <c r="O89" s="256">
        <f t="shared" si="14"/>
        <v>-4.9999999999999933E-2</v>
      </c>
      <c r="P89" s="161"/>
    </row>
    <row r="90" spans="1:16" ht="15.75" customHeight="1" x14ac:dyDescent="0.25">
      <c r="A90" s="8" t="s">
        <v>130</v>
      </c>
      <c r="B90" s="9" t="s">
        <v>61</v>
      </c>
      <c r="C90" s="117" t="s">
        <v>131</v>
      </c>
      <c r="D90" s="10" t="s">
        <v>285</v>
      </c>
      <c r="E90" s="9">
        <v>11</v>
      </c>
      <c r="F90" s="9">
        <v>8</v>
      </c>
      <c r="G90" s="11">
        <f t="shared" si="17"/>
        <v>0.72727272727272729</v>
      </c>
      <c r="H90" s="9">
        <v>12</v>
      </c>
      <c r="I90" s="9">
        <v>9</v>
      </c>
      <c r="J90" s="11">
        <f t="shared" si="1"/>
        <v>0.75</v>
      </c>
      <c r="K90" s="9">
        <v>13</v>
      </c>
      <c r="L90" s="9">
        <v>9</v>
      </c>
      <c r="M90" s="11">
        <f t="shared" si="2"/>
        <v>0.69230769230769229</v>
      </c>
      <c r="N90" s="256">
        <f t="shared" si="13"/>
        <v>-5.7692307692307709E-2</v>
      </c>
      <c r="O90" s="256">
        <f t="shared" si="14"/>
        <v>-3.4965034965035002E-2</v>
      </c>
      <c r="P90" s="161"/>
    </row>
    <row r="91" spans="1:16" ht="15.75" customHeight="1" x14ac:dyDescent="0.25">
      <c r="A91" s="8" t="s">
        <v>130</v>
      </c>
      <c r="B91" s="9" t="s">
        <v>61</v>
      </c>
      <c r="C91" s="117" t="s">
        <v>132</v>
      </c>
      <c r="D91" s="10" t="s">
        <v>286</v>
      </c>
      <c r="E91" s="9">
        <v>13</v>
      </c>
      <c r="F91" s="9">
        <v>5</v>
      </c>
      <c r="G91" s="11">
        <f t="shared" si="17"/>
        <v>0.38461538461538464</v>
      </c>
      <c r="H91" s="9">
        <v>11</v>
      </c>
      <c r="I91" s="9">
        <v>7</v>
      </c>
      <c r="J91" s="11">
        <f t="shared" si="1"/>
        <v>0.63636363636363635</v>
      </c>
      <c r="K91" s="9">
        <v>14</v>
      </c>
      <c r="L91" s="9">
        <v>10</v>
      </c>
      <c r="M91" s="11">
        <f t="shared" si="2"/>
        <v>0.7142857142857143</v>
      </c>
      <c r="N91" s="256">
        <f t="shared" si="13"/>
        <v>7.7922077922077948E-2</v>
      </c>
      <c r="O91" s="256">
        <f t="shared" si="14"/>
        <v>0.32967032967032966</v>
      </c>
      <c r="P91" s="161"/>
    </row>
    <row r="92" spans="1:16" ht="15.75" customHeight="1" x14ac:dyDescent="0.25">
      <c r="A92" s="8" t="s">
        <v>133</v>
      </c>
      <c r="B92" s="9" t="s">
        <v>55</v>
      </c>
      <c r="C92" s="117" t="s">
        <v>134</v>
      </c>
      <c r="D92" s="10" t="s">
        <v>287</v>
      </c>
      <c r="E92" s="9">
        <v>12</v>
      </c>
      <c r="F92" s="9">
        <v>3</v>
      </c>
      <c r="G92" s="11">
        <f t="shared" si="17"/>
        <v>0.25</v>
      </c>
      <c r="H92" s="9">
        <v>13</v>
      </c>
      <c r="I92" s="9">
        <v>5</v>
      </c>
      <c r="J92" s="11">
        <f t="shared" si="1"/>
        <v>0.38461538461538464</v>
      </c>
      <c r="K92" s="9">
        <v>13</v>
      </c>
      <c r="L92" s="9">
        <v>4</v>
      </c>
      <c r="M92" s="11">
        <f t="shared" si="2"/>
        <v>0.30769230769230771</v>
      </c>
      <c r="N92" s="256">
        <f t="shared" si="13"/>
        <v>-7.6923076923076927E-2</v>
      </c>
      <c r="O92" s="256">
        <f t="shared" si="14"/>
        <v>5.7692307692307709E-2</v>
      </c>
      <c r="P92" s="161"/>
    </row>
    <row r="93" spans="1:16" ht="15.75" customHeight="1" x14ac:dyDescent="0.25">
      <c r="A93" s="8" t="s">
        <v>133</v>
      </c>
      <c r="B93" s="9" t="s">
        <v>55</v>
      </c>
      <c r="C93" s="117" t="s">
        <v>135</v>
      </c>
      <c r="D93" s="10" t="s">
        <v>233</v>
      </c>
      <c r="E93" s="9">
        <v>10</v>
      </c>
      <c r="F93" s="9">
        <v>2</v>
      </c>
      <c r="G93" s="11">
        <f t="shared" si="17"/>
        <v>0.2</v>
      </c>
      <c r="H93" s="9">
        <v>14</v>
      </c>
      <c r="I93" s="9">
        <v>3</v>
      </c>
      <c r="J93" s="11">
        <f t="shared" si="1"/>
        <v>0.21428571428571427</v>
      </c>
      <c r="K93" s="9">
        <v>15</v>
      </c>
      <c r="L93" s="9">
        <v>7</v>
      </c>
      <c r="M93" s="11">
        <f t="shared" si="2"/>
        <v>0.46666666666666667</v>
      </c>
      <c r="N93" s="256">
        <f t="shared" si="13"/>
        <v>0.25238095238095237</v>
      </c>
      <c r="O93" s="256">
        <f t="shared" si="14"/>
        <v>0.26666666666666666</v>
      </c>
      <c r="P93" s="161"/>
    </row>
    <row r="94" spans="1:16" ht="15.75" customHeight="1" x14ac:dyDescent="0.25">
      <c r="A94" s="8" t="s">
        <v>133</v>
      </c>
      <c r="B94" s="9" t="s">
        <v>55</v>
      </c>
      <c r="C94" s="117" t="s">
        <v>136</v>
      </c>
      <c r="D94" s="10" t="s">
        <v>288</v>
      </c>
      <c r="E94" s="9">
        <v>14</v>
      </c>
      <c r="F94" s="9">
        <v>14</v>
      </c>
      <c r="G94" s="11">
        <f t="shared" si="17"/>
        <v>1</v>
      </c>
      <c r="H94" s="9">
        <v>20</v>
      </c>
      <c r="I94" s="9">
        <v>20</v>
      </c>
      <c r="J94" s="11">
        <f t="shared" si="1"/>
        <v>1</v>
      </c>
      <c r="K94" s="9">
        <v>19</v>
      </c>
      <c r="L94" s="9">
        <v>17</v>
      </c>
      <c r="M94" s="11">
        <f t="shared" si="2"/>
        <v>0.89473684210526316</v>
      </c>
      <c r="N94" s="256">
        <f t="shared" si="13"/>
        <v>-0.10526315789473684</v>
      </c>
      <c r="O94" s="256">
        <f t="shared" si="14"/>
        <v>-0.10526315789473684</v>
      </c>
      <c r="P94" s="161"/>
    </row>
    <row r="95" spans="1:16" ht="15.75" customHeight="1" x14ac:dyDescent="0.25">
      <c r="A95" s="8" t="s">
        <v>133</v>
      </c>
      <c r="B95" s="9" t="s">
        <v>55</v>
      </c>
      <c r="C95" s="117" t="s">
        <v>137</v>
      </c>
      <c r="D95" s="10" t="s">
        <v>288</v>
      </c>
      <c r="E95" s="9">
        <v>0</v>
      </c>
      <c r="F95" s="9">
        <v>0</v>
      </c>
      <c r="G95" s="9" t="s">
        <v>543</v>
      </c>
      <c r="H95" s="9">
        <v>8</v>
      </c>
      <c r="I95" s="9">
        <v>0</v>
      </c>
      <c r="J95" s="11">
        <f t="shared" si="1"/>
        <v>0</v>
      </c>
      <c r="K95" s="9">
        <v>15</v>
      </c>
      <c r="L95" s="9">
        <v>0</v>
      </c>
      <c r="M95" s="11">
        <f t="shared" si="2"/>
        <v>0</v>
      </c>
      <c r="N95" s="256">
        <f t="shared" si="13"/>
        <v>0</v>
      </c>
      <c r="O95" s="256" t="str">
        <f t="shared" si="14"/>
        <v>-</v>
      </c>
      <c r="P95" s="161" t="s">
        <v>221</v>
      </c>
    </row>
    <row r="96" spans="1:16" ht="15.75" customHeight="1" x14ac:dyDescent="0.25">
      <c r="A96" s="8" t="s">
        <v>133</v>
      </c>
      <c r="B96" s="9" t="s">
        <v>55</v>
      </c>
      <c r="C96" s="117" t="s">
        <v>138</v>
      </c>
      <c r="D96" s="10" t="s">
        <v>288</v>
      </c>
      <c r="E96" s="9">
        <v>14</v>
      </c>
      <c r="F96" s="9">
        <v>2</v>
      </c>
      <c r="G96" s="11">
        <f t="shared" ref="G96:G100" si="18">IF(E96=0,"",F96/E96)</f>
        <v>0.14285714285714285</v>
      </c>
      <c r="H96" s="9">
        <v>14</v>
      </c>
      <c r="I96" s="9">
        <v>4</v>
      </c>
      <c r="J96" s="11">
        <f t="shared" si="1"/>
        <v>0.2857142857142857</v>
      </c>
      <c r="K96" s="9">
        <v>15</v>
      </c>
      <c r="L96" s="9">
        <v>4</v>
      </c>
      <c r="M96" s="11">
        <f t="shared" si="2"/>
        <v>0.26666666666666666</v>
      </c>
      <c r="N96" s="256">
        <f t="shared" si="13"/>
        <v>-1.9047619047619035E-2</v>
      </c>
      <c r="O96" s="256">
        <f t="shared" si="14"/>
        <v>0.12380952380952381</v>
      </c>
      <c r="P96" s="161"/>
    </row>
    <row r="97" spans="1:16" ht="15.75" customHeight="1" x14ac:dyDescent="0.25">
      <c r="A97" s="8" t="s">
        <v>133</v>
      </c>
      <c r="B97" s="9" t="s">
        <v>55</v>
      </c>
      <c r="C97" s="117" t="s">
        <v>451</v>
      </c>
      <c r="D97" s="10" t="s">
        <v>287</v>
      </c>
      <c r="E97" s="9">
        <v>12</v>
      </c>
      <c r="F97" s="9">
        <v>5</v>
      </c>
      <c r="G97" s="11">
        <f t="shared" si="18"/>
        <v>0.41666666666666669</v>
      </c>
      <c r="H97" s="9">
        <v>13</v>
      </c>
      <c r="I97" s="9">
        <v>5</v>
      </c>
      <c r="J97" s="11">
        <f t="shared" si="1"/>
        <v>0.38461538461538464</v>
      </c>
      <c r="K97" s="9">
        <v>14</v>
      </c>
      <c r="L97" s="9">
        <v>7</v>
      </c>
      <c r="M97" s="11">
        <f t="shared" si="2"/>
        <v>0.5</v>
      </c>
      <c r="N97" s="256">
        <f t="shared" si="13"/>
        <v>0.11538461538461536</v>
      </c>
      <c r="O97" s="256">
        <f t="shared" si="14"/>
        <v>8.3333333333333315E-2</v>
      </c>
      <c r="P97" s="161"/>
    </row>
    <row r="98" spans="1:16" ht="15.75" customHeight="1" x14ac:dyDescent="0.25">
      <c r="A98" s="8" t="s">
        <v>133</v>
      </c>
      <c r="B98" s="9" t="s">
        <v>61</v>
      </c>
      <c r="C98" s="117" t="s">
        <v>140</v>
      </c>
      <c r="D98" s="10" t="s">
        <v>289</v>
      </c>
      <c r="E98" s="9">
        <v>8</v>
      </c>
      <c r="F98" s="9">
        <v>3</v>
      </c>
      <c r="G98" s="11">
        <f t="shared" si="18"/>
        <v>0.375</v>
      </c>
      <c r="H98" s="9">
        <v>9</v>
      </c>
      <c r="I98" s="9">
        <v>3</v>
      </c>
      <c r="J98" s="11">
        <f t="shared" si="1"/>
        <v>0.33333333333333331</v>
      </c>
      <c r="K98" s="9">
        <v>9</v>
      </c>
      <c r="L98" s="9">
        <v>2</v>
      </c>
      <c r="M98" s="11">
        <f t="shared" si="2"/>
        <v>0.22222222222222221</v>
      </c>
      <c r="N98" s="256">
        <f t="shared" si="13"/>
        <v>-0.1111111111111111</v>
      </c>
      <c r="O98" s="256">
        <f t="shared" si="14"/>
        <v>-0.15277777777777779</v>
      </c>
      <c r="P98" s="161"/>
    </row>
    <row r="99" spans="1:16" ht="15.75" customHeight="1" x14ac:dyDescent="0.25">
      <c r="A99" s="8" t="s">
        <v>141</v>
      </c>
      <c r="B99" s="9" t="s">
        <v>55</v>
      </c>
      <c r="C99" s="117" t="s">
        <v>142</v>
      </c>
      <c r="D99" s="10" t="s">
        <v>290</v>
      </c>
      <c r="E99" s="9">
        <v>17</v>
      </c>
      <c r="F99" s="9">
        <v>16</v>
      </c>
      <c r="G99" s="11">
        <f t="shared" si="18"/>
        <v>0.94117647058823528</v>
      </c>
      <c r="H99" s="9">
        <v>19</v>
      </c>
      <c r="I99" s="9">
        <v>17</v>
      </c>
      <c r="J99" s="11">
        <f t="shared" si="1"/>
        <v>0.89473684210526316</v>
      </c>
      <c r="K99" s="9">
        <v>18</v>
      </c>
      <c r="L99" s="9">
        <v>17</v>
      </c>
      <c r="M99" s="11">
        <f t="shared" si="2"/>
        <v>0.94444444444444442</v>
      </c>
      <c r="N99" s="256">
        <f t="shared" si="13"/>
        <v>4.9707602339181256E-2</v>
      </c>
      <c r="O99" s="256">
        <f t="shared" si="14"/>
        <v>3.2679738562091387E-3</v>
      </c>
      <c r="P99" s="161"/>
    </row>
    <row r="100" spans="1:16" ht="15.75" customHeight="1" x14ac:dyDescent="0.25">
      <c r="A100" s="8" t="s">
        <v>141</v>
      </c>
      <c r="B100" s="9" t="s">
        <v>55</v>
      </c>
      <c r="C100" s="117" t="s">
        <v>143</v>
      </c>
      <c r="D100" s="10" t="s">
        <v>290</v>
      </c>
      <c r="E100" s="9">
        <v>16</v>
      </c>
      <c r="F100" s="9">
        <v>11</v>
      </c>
      <c r="G100" s="11">
        <f t="shared" si="18"/>
        <v>0.6875</v>
      </c>
      <c r="H100" s="9">
        <v>17</v>
      </c>
      <c r="I100" s="9">
        <v>14</v>
      </c>
      <c r="J100" s="11">
        <f t="shared" si="1"/>
        <v>0.82352941176470584</v>
      </c>
      <c r="K100" s="9">
        <v>19</v>
      </c>
      <c r="L100" s="9">
        <v>17</v>
      </c>
      <c r="M100" s="11">
        <f t="shared" si="2"/>
        <v>0.89473684210526316</v>
      </c>
      <c r="N100" s="256">
        <f t="shared" si="13"/>
        <v>7.1207430340557321E-2</v>
      </c>
      <c r="O100" s="256">
        <f t="shared" si="14"/>
        <v>0.20723684210526316</v>
      </c>
      <c r="P100" s="161"/>
    </row>
    <row r="101" spans="1:16" ht="15.75" customHeight="1" x14ac:dyDescent="0.25">
      <c r="A101" s="8" t="s">
        <v>141</v>
      </c>
      <c r="B101" s="9" t="s">
        <v>55</v>
      </c>
      <c r="C101" s="117" t="s">
        <v>144</v>
      </c>
      <c r="D101" s="10" t="s">
        <v>290</v>
      </c>
      <c r="E101" s="9">
        <v>0</v>
      </c>
      <c r="F101" s="9">
        <v>0</v>
      </c>
      <c r="G101" s="9" t="s">
        <v>543</v>
      </c>
      <c r="H101" s="9">
        <v>8</v>
      </c>
      <c r="I101" s="9">
        <v>8</v>
      </c>
      <c r="J101" s="11">
        <f t="shared" si="1"/>
        <v>1</v>
      </c>
      <c r="K101" s="9">
        <v>20</v>
      </c>
      <c r="L101" s="9">
        <v>11</v>
      </c>
      <c r="M101" s="11">
        <f t="shared" si="2"/>
        <v>0.55000000000000004</v>
      </c>
      <c r="N101" s="256">
        <f t="shared" si="13"/>
        <v>-0.44999999999999996</v>
      </c>
      <c r="O101" s="256" t="str">
        <f t="shared" si="14"/>
        <v>-</v>
      </c>
      <c r="P101" s="161" t="s">
        <v>221</v>
      </c>
    </row>
    <row r="102" spans="1:16" ht="15.75" customHeight="1" x14ac:dyDescent="0.25">
      <c r="A102" s="8" t="s">
        <v>141</v>
      </c>
      <c r="B102" s="9" t="s">
        <v>55</v>
      </c>
      <c r="C102" s="117" t="s">
        <v>145</v>
      </c>
      <c r="D102" s="10" t="s">
        <v>291</v>
      </c>
      <c r="E102" s="9">
        <v>19</v>
      </c>
      <c r="F102" s="9">
        <v>19</v>
      </c>
      <c r="G102" s="11">
        <f t="shared" ref="G102:G106" si="19">IF(E102=0,"",F102/E102)</f>
        <v>1</v>
      </c>
      <c r="H102" s="9">
        <v>20</v>
      </c>
      <c r="I102" s="9">
        <v>19</v>
      </c>
      <c r="J102" s="11">
        <f t="shared" si="1"/>
        <v>0.95</v>
      </c>
      <c r="K102" s="9">
        <v>20</v>
      </c>
      <c r="L102" s="9">
        <v>19</v>
      </c>
      <c r="M102" s="11">
        <f t="shared" si="2"/>
        <v>0.95</v>
      </c>
      <c r="N102" s="256">
        <f t="shared" si="13"/>
        <v>0</v>
      </c>
      <c r="O102" s="256">
        <f t="shared" si="14"/>
        <v>-5.0000000000000044E-2</v>
      </c>
      <c r="P102" s="161"/>
    </row>
    <row r="103" spans="1:16" ht="15.75" customHeight="1" x14ac:dyDescent="0.25">
      <c r="A103" s="8" t="s">
        <v>141</v>
      </c>
      <c r="B103" s="9" t="s">
        <v>55</v>
      </c>
      <c r="C103" s="117" t="s">
        <v>146</v>
      </c>
      <c r="D103" s="10" t="s">
        <v>290</v>
      </c>
      <c r="E103" s="9">
        <v>19</v>
      </c>
      <c r="F103" s="9">
        <v>17</v>
      </c>
      <c r="G103" s="11">
        <f t="shared" si="19"/>
        <v>0.89473684210526316</v>
      </c>
      <c r="H103" s="9">
        <v>20</v>
      </c>
      <c r="I103" s="9">
        <v>19</v>
      </c>
      <c r="J103" s="11">
        <f t="shared" si="1"/>
        <v>0.95</v>
      </c>
      <c r="K103" s="9">
        <v>23</v>
      </c>
      <c r="L103" s="9">
        <v>19</v>
      </c>
      <c r="M103" s="11">
        <f t="shared" si="2"/>
        <v>0.82608695652173914</v>
      </c>
      <c r="N103" s="256">
        <f t="shared" si="13"/>
        <v>-0.12391304347826082</v>
      </c>
      <c r="O103" s="256">
        <f t="shared" si="14"/>
        <v>-6.8649885583524028E-2</v>
      </c>
      <c r="P103" s="161"/>
    </row>
    <row r="104" spans="1:16" ht="15.75" customHeight="1" x14ac:dyDescent="0.25">
      <c r="A104" s="8" t="s">
        <v>141</v>
      </c>
      <c r="B104" s="9" t="s">
        <v>55</v>
      </c>
      <c r="C104" s="117" t="s">
        <v>147</v>
      </c>
      <c r="D104" s="10" t="s">
        <v>290</v>
      </c>
      <c r="E104" s="9">
        <v>24</v>
      </c>
      <c r="F104" s="9">
        <v>22</v>
      </c>
      <c r="G104" s="11">
        <f t="shared" si="19"/>
        <v>0.91666666666666663</v>
      </c>
      <c r="H104" s="9">
        <v>26</v>
      </c>
      <c r="I104" s="9">
        <v>25</v>
      </c>
      <c r="J104" s="11">
        <f t="shared" si="1"/>
        <v>0.96153846153846156</v>
      </c>
      <c r="K104" s="9">
        <v>28</v>
      </c>
      <c r="L104" s="9">
        <v>21</v>
      </c>
      <c r="M104" s="11">
        <f t="shared" si="2"/>
        <v>0.75</v>
      </c>
      <c r="N104" s="256">
        <f t="shared" si="13"/>
        <v>-0.21153846153846156</v>
      </c>
      <c r="O104" s="256">
        <f t="shared" si="14"/>
        <v>-0.16666666666666663</v>
      </c>
      <c r="P104" s="175"/>
    </row>
    <row r="105" spans="1:16" ht="15.75" customHeight="1" x14ac:dyDescent="0.25">
      <c r="A105" s="190" t="s">
        <v>141</v>
      </c>
      <c r="B105" s="177" t="s">
        <v>61</v>
      </c>
      <c r="C105" s="190" t="s">
        <v>148</v>
      </c>
      <c r="D105" s="144" t="s">
        <v>292</v>
      </c>
      <c r="E105" s="9">
        <v>0</v>
      </c>
      <c r="F105" s="9">
        <v>0</v>
      </c>
      <c r="G105" s="9" t="s">
        <v>543</v>
      </c>
      <c r="H105" s="9">
        <v>0</v>
      </c>
      <c r="I105" s="9">
        <v>0</v>
      </c>
      <c r="J105" s="9" t="s">
        <v>543</v>
      </c>
      <c r="K105" s="9">
        <v>6</v>
      </c>
      <c r="L105" s="9">
        <v>4</v>
      </c>
      <c r="M105" s="11">
        <f t="shared" si="2"/>
        <v>0.66666666666666663</v>
      </c>
      <c r="N105" s="256" t="str">
        <f t="shared" si="13"/>
        <v>-</v>
      </c>
      <c r="O105" s="256" t="str">
        <f t="shared" si="14"/>
        <v>-</v>
      </c>
      <c r="P105" s="161" t="s">
        <v>220</v>
      </c>
    </row>
    <row r="106" spans="1:16" ht="15.75" customHeight="1" x14ac:dyDescent="0.25">
      <c r="A106" s="8" t="s">
        <v>141</v>
      </c>
      <c r="B106" s="9" t="s">
        <v>61</v>
      </c>
      <c r="C106" s="117" t="s">
        <v>460</v>
      </c>
      <c r="D106" s="10" t="s">
        <v>293</v>
      </c>
      <c r="E106" s="9">
        <v>21</v>
      </c>
      <c r="F106" s="9">
        <v>18</v>
      </c>
      <c r="G106" s="11">
        <f t="shared" si="19"/>
        <v>0.8571428571428571</v>
      </c>
      <c r="H106" s="9">
        <v>19</v>
      </c>
      <c r="I106" s="9">
        <v>16</v>
      </c>
      <c r="J106" s="11">
        <f t="shared" si="1"/>
        <v>0.84210526315789469</v>
      </c>
      <c r="K106" s="9">
        <v>20</v>
      </c>
      <c r="L106" s="9">
        <v>16</v>
      </c>
      <c r="M106" s="11">
        <f t="shared" ref="M106:M169" si="20">L106/K106</f>
        <v>0.8</v>
      </c>
      <c r="N106" s="256">
        <f t="shared" si="13"/>
        <v>-4.2105263157894646E-2</v>
      </c>
      <c r="O106" s="256">
        <f t="shared" si="14"/>
        <v>-5.7142857142857051E-2</v>
      </c>
      <c r="P106" s="175"/>
    </row>
    <row r="107" spans="1:16" ht="15.75" customHeight="1" x14ac:dyDescent="0.25">
      <c r="A107" s="8" t="s">
        <v>141</v>
      </c>
      <c r="B107" s="9" t="s">
        <v>61</v>
      </c>
      <c r="C107" s="117" t="s">
        <v>150</v>
      </c>
      <c r="D107" s="10" t="s">
        <v>294</v>
      </c>
      <c r="E107" s="9">
        <v>0</v>
      </c>
      <c r="F107" s="9">
        <v>0</v>
      </c>
      <c r="G107" s="9" t="s">
        <v>543</v>
      </c>
      <c r="H107" s="9">
        <v>7</v>
      </c>
      <c r="I107" s="9">
        <v>7</v>
      </c>
      <c r="J107" s="11">
        <f t="shared" si="1"/>
        <v>1</v>
      </c>
      <c r="K107" s="9">
        <v>11</v>
      </c>
      <c r="L107" s="9">
        <v>11</v>
      </c>
      <c r="M107" s="11">
        <f t="shared" si="20"/>
        <v>1</v>
      </c>
      <c r="N107" s="256">
        <f t="shared" si="13"/>
        <v>0</v>
      </c>
      <c r="O107" s="256" t="str">
        <f t="shared" si="14"/>
        <v>-</v>
      </c>
      <c r="P107" s="161"/>
    </row>
    <row r="108" spans="1:16" ht="15.75" customHeight="1" x14ac:dyDescent="0.25">
      <c r="A108" s="8" t="s">
        <v>141</v>
      </c>
      <c r="B108" s="9" t="s">
        <v>61</v>
      </c>
      <c r="C108" s="117" t="s">
        <v>463</v>
      </c>
      <c r="D108" s="10" t="s">
        <v>293</v>
      </c>
      <c r="E108" s="9">
        <v>24</v>
      </c>
      <c r="F108" s="9">
        <v>21</v>
      </c>
      <c r="G108" s="11">
        <f t="shared" ref="G108:G113" si="21">IF(E108=0,"",F108/E108)</f>
        <v>0.875</v>
      </c>
      <c r="H108" s="9">
        <v>23</v>
      </c>
      <c r="I108" s="9">
        <v>17</v>
      </c>
      <c r="J108" s="11">
        <f t="shared" si="1"/>
        <v>0.73913043478260865</v>
      </c>
      <c r="K108" s="9">
        <v>25</v>
      </c>
      <c r="L108" s="9">
        <v>23</v>
      </c>
      <c r="M108" s="11">
        <f t="shared" si="20"/>
        <v>0.92</v>
      </c>
      <c r="N108" s="256">
        <f t="shared" si="13"/>
        <v>0.18086956521739139</v>
      </c>
      <c r="O108" s="256">
        <f t="shared" si="14"/>
        <v>4.500000000000004E-2</v>
      </c>
      <c r="P108" s="175"/>
    </row>
    <row r="109" spans="1:16" ht="15.75" customHeight="1" x14ac:dyDescent="0.25">
      <c r="A109" s="8" t="s">
        <v>141</v>
      </c>
      <c r="B109" s="9" t="s">
        <v>61</v>
      </c>
      <c r="C109" s="117" t="s">
        <v>152</v>
      </c>
      <c r="D109" s="10" t="s">
        <v>295</v>
      </c>
      <c r="E109" s="9">
        <v>23</v>
      </c>
      <c r="F109" s="9">
        <v>14</v>
      </c>
      <c r="G109" s="11">
        <f t="shared" si="21"/>
        <v>0.60869565217391308</v>
      </c>
      <c r="H109" s="9">
        <v>24</v>
      </c>
      <c r="I109" s="9">
        <v>17</v>
      </c>
      <c r="J109" s="11">
        <f t="shared" si="1"/>
        <v>0.70833333333333337</v>
      </c>
      <c r="K109" s="9">
        <v>27</v>
      </c>
      <c r="L109" s="9">
        <v>14</v>
      </c>
      <c r="M109" s="11">
        <f t="shared" si="20"/>
        <v>0.51851851851851849</v>
      </c>
      <c r="N109" s="256">
        <f t="shared" si="13"/>
        <v>-0.18981481481481488</v>
      </c>
      <c r="O109" s="256">
        <f t="shared" si="14"/>
        <v>-9.0177133655394592E-2</v>
      </c>
      <c r="P109" s="175"/>
    </row>
    <row r="110" spans="1:16" ht="15.75" customHeight="1" x14ac:dyDescent="0.25">
      <c r="A110" s="8" t="s">
        <v>301</v>
      </c>
      <c r="B110" s="9" t="s">
        <v>55</v>
      </c>
      <c r="C110" s="117" t="s">
        <v>154</v>
      </c>
      <c r="D110" s="10" t="s">
        <v>296</v>
      </c>
      <c r="E110" s="9">
        <v>20</v>
      </c>
      <c r="F110" s="9">
        <v>19</v>
      </c>
      <c r="G110" s="11">
        <f t="shared" si="21"/>
        <v>0.95</v>
      </c>
      <c r="H110" s="9">
        <v>24</v>
      </c>
      <c r="I110" s="9">
        <v>20</v>
      </c>
      <c r="J110" s="11">
        <f t="shared" si="1"/>
        <v>0.83333333333333337</v>
      </c>
      <c r="K110" s="9">
        <v>22</v>
      </c>
      <c r="L110" s="9">
        <v>14</v>
      </c>
      <c r="M110" s="11">
        <f t="shared" si="20"/>
        <v>0.63636363636363635</v>
      </c>
      <c r="N110" s="256">
        <f t="shared" si="13"/>
        <v>-0.19696969696969702</v>
      </c>
      <c r="O110" s="256">
        <f t="shared" si="14"/>
        <v>-0.3136363636363636</v>
      </c>
      <c r="P110" s="175"/>
    </row>
    <row r="111" spans="1:16" ht="15.75" customHeight="1" x14ac:dyDescent="0.25">
      <c r="A111" s="8" t="s">
        <v>301</v>
      </c>
      <c r="B111" s="9" t="s">
        <v>55</v>
      </c>
      <c r="C111" s="117" t="s">
        <v>155</v>
      </c>
      <c r="D111" s="10" t="s">
        <v>297</v>
      </c>
      <c r="E111" s="9">
        <v>15</v>
      </c>
      <c r="F111" s="9">
        <v>12</v>
      </c>
      <c r="G111" s="11">
        <f t="shared" si="21"/>
        <v>0.8</v>
      </c>
      <c r="H111" s="9">
        <v>16</v>
      </c>
      <c r="I111" s="9">
        <v>13</v>
      </c>
      <c r="J111" s="11">
        <f t="shared" si="1"/>
        <v>0.8125</v>
      </c>
      <c r="K111" s="9">
        <v>24</v>
      </c>
      <c r="L111" s="9">
        <v>11</v>
      </c>
      <c r="M111" s="11">
        <f t="shared" si="20"/>
        <v>0.45833333333333331</v>
      </c>
      <c r="N111" s="256">
        <f t="shared" si="13"/>
        <v>-0.35416666666666669</v>
      </c>
      <c r="O111" s="256">
        <f t="shared" si="14"/>
        <v>-0.34166666666666673</v>
      </c>
      <c r="P111" s="175"/>
    </row>
    <row r="112" spans="1:16" ht="15.75" customHeight="1" x14ac:dyDescent="0.25">
      <c r="A112" s="8" t="s">
        <v>301</v>
      </c>
      <c r="B112" s="9" t="s">
        <v>61</v>
      </c>
      <c r="C112" s="117" t="s">
        <v>156</v>
      </c>
      <c r="D112" s="10" t="s">
        <v>298</v>
      </c>
      <c r="E112" s="9">
        <v>11</v>
      </c>
      <c r="F112" s="9">
        <v>7</v>
      </c>
      <c r="G112" s="11">
        <f t="shared" si="21"/>
        <v>0.63636363636363635</v>
      </c>
      <c r="H112" s="9">
        <v>8</v>
      </c>
      <c r="I112" s="9">
        <v>4</v>
      </c>
      <c r="J112" s="11">
        <f t="shared" si="1"/>
        <v>0.5</v>
      </c>
      <c r="K112" s="9">
        <v>11</v>
      </c>
      <c r="L112" s="9">
        <v>3</v>
      </c>
      <c r="M112" s="11">
        <f t="shared" si="20"/>
        <v>0.27272727272727271</v>
      </c>
      <c r="N112" s="256">
        <f t="shared" si="13"/>
        <v>-0.22727272727272729</v>
      </c>
      <c r="O112" s="256">
        <f t="shared" si="14"/>
        <v>-0.36363636363636365</v>
      </c>
      <c r="P112" s="175"/>
    </row>
    <row r="113" spans="1:16" ht="15.75" customHeight="1" x14ac:dyDescent="0.25">
      <c r="A113" s="8" t="s">
        <v>301</v>
      </c>
      <c r="B113" s="9" t="s">
        <v>61</v>
      </c>
      <c r="C113" s="117" t="s">
        <v>157</v>
      </c>
      <c r="D113" s="10" t="s">
        <v>235</v>
      </c>
      <c r="E113" s="9">
        <v>11</v>
      </c>
      <c r="F113" s="9">
        <v>11</v>
      </c>
      <c r="G113" s="11">
        <f t="shared" si="21"/>
        <v>1</v>
      </c>
      <c r="H113" s="9">
        <v>8</v>
      </c>
      <c r="I113" s="9">
        <v>6</v>
      </c>
      <c r="J113" s="11">
        <f t="shared" si="1"/>
        <v>0.75</v>
      </c>
      <c r="K113" s="9">
        <v>13</v>
      </c>
      <c r="L113" s="9">
        <v>10</v>
      </c>
      <c r="M113" s="11">
        <f t="shared" si="20"/>
        <v>0.76923076923076927</v>
      </c>
      <c r="N113" s="256">
        <f t="shared" si="13"/>
        <v>1.9230769230769273E-2</v>
      </c>
      <c r="O113" s="256">
        <f t="shared" si="14"/>
        <v>-0.23076923076923073</v>
      </c>
      <c r="P113" s="175"/>
    </row>
    <row r="114" spans="1:16" ht="15.75" customHeight="1" x14ac:dyDescent="0.25">
      <c r="A114" s="8" t="s">
        <v>301</v>
      </c>
      <c r="B114" s="9" t="s">
        <v>61</v>
      </c>
      <c r="C114" s="117" t="s">
        <v>158</v>
      </c>
      <c r="D114" s="10" t="s">
        <v>299</v>
      </c>
      <c r="E114" s="9">
        <v>0</v>
      </c>
      <c r="F114" s="9">
        <v>0</v>
      </c>
      <c r="G114" s="9" t="s">
        <v>543</v>
      </c>
      <c r="H114" s="9">
        <v>6</v>
      </c>
      <c r="I114" s="9">
        <v>6</v>
      </c>
      <c r="J114" s="11">
        <f t="shared" si="1"/>
        <v>1</v>
      </c>
      <c r="K114" s="9">
        <v>26</v>
      </c>
      <c r="L114" s="9">
        <v>7</v>
      </c>
      <c r="M114" s="11">
        <f t="shared" si="20"/>
        <v>0.26923076923076922</v>
      </c>
      <c r="N114" s="256">
        <f t="shared" si="13"/>
        <v>-0.73076923076923084</v>
      </c>
      <c r="O114" s="256" t="str">
        <f t="shared" si="14"/>
        <v>-</v>
      </c>
      <c r="P114" s="161"/>
    </row>
    <row r="115" spans="1:16" ht="15.75" customHeight="1" x14ac:dyDescent="0.25">
      <c r="A115" s="8" t="s">
        <v>301</v>
      </c>
      <c r="B115" s="9" t="s">
        <v>61</v>
      </c>
      <c r="C115" s="117" t="s">
        <v>159</v>
      </c>
      <c r="D115" s="10" t="s">
        <v>300</v>
      </c>
      <c r="E115" s="9">
        <v>9</v>
      </c>
      <c r="F115" s="9">
        <v>5</v>
      </c>
      <c r="G115" s="11">
        <f t="shared" ref="G115:G127" si="22">IF(E115=0,"",F115/E115)</f>
        <v>0.55555555555555558</v>
      </c>
      <c r="H115" s="9">
        <v>6</v>
      </c>
      <c r="I115" s="9">
        <v>6</v>
      </c>
      <c r="J115" s="11">
        <f t="shared" si="1"/>
        <v>1</v>
      </c>
      <c r="K115" s="9">
        <v>11</v>
      </c>
      <c r="L115" s="9">
        <v>6</v>
      </c>
      <c r="M115" s="11">
        <f t="shared" si="20"/>
        <v>0.54545454545454541</v>
      </c>
      <c r="N115" s="256">
        <f t="shared" si="13"/>
        <v>-0.45454545454545459</v>
      </c>
      <c r="O115" s="256">
        <f t="shared" si="14"/>
        <v>-1.0101010101010166E-2</v>
      </c>
      <c r="P115" s="175"/>
    </row>
    <row r="116" spans="1:16" ht="15.75" customHeight="1" x14ac:dyDescent="0.25">
      <c r="A116" s="8" t="s">
        <v>301</v>
      </c>
      <c r="B116" s="9" t="s">
        <v>61</v>
      </c>
      <c r="C116" s="117" t="s">
        <v>302</v>
      </c>
      <c r="D116" s="10" t="s">
        <v>299</v>
      </c>
      <c r="E116" s="9">
        <v>27</v>
      </c>
      <c r="F116" s="9">
        <v>10</v>
      </c>
      <c r="G116" s="11">
        <f t="shared" si="22"/>
        <v>0.37037037037037035</v>
      </c>
      <c r="H116" s="9">
        <v>19</v>
      </c>
      <c r="I116" s="9">
        <v>0</v>
      </c>
      <c r="J116" s="11">
        <f t="shared" si="1"/>
        <v>0</v>
      </c>
      <c r="K116" s="9">
        <v>0</v>
      </c>
      <c r="L116" s="9">
        <v>0</v>
      </c>
      <c r="M116" s="9" t="s">
        <v>543</v>
      </c>
      <c r="N116" s="11" t="s">
        <v>543</v>
      </c>
      <c r="O116" s="11" t="s">
        <v>543</v>
      </c>
      <c r="P116" s="161"/>
    </row>
    <row r="117" spans="1:16" ht="15.75" customHeight="1" x14ac:dyDescent="0.25">
      <c r="A117" s="8" t="s">
        <v>160</v>
      </c>
      <c r="B117" s="9" t="s">
        <v>55</v>
      </c>
      <c r="C117" s="117" t="s">
        <v>161</v>
      </c>
      <c r="D117" s="10" t="s">
        <v>303</v>
      </c>
      <c r="E117" s="9">
        <v>19</v>
      </c>
      <c r="F117" s="9">
        <v>18</v>
      </c>
      <c r="G117" s="11">
        <f t="shared" si="22"/>
        <v>0.94736842105263153</v>
      </c>
      <c r="H117" s="9">
        <v>19</v>
      </c>
      <c r="I117" s="9">
        <v>16</v>
      </c>
      <c r="J117" s="11">
        <f t="shared" si="1"/>
        <v>0.84210526315789469</v>
      </c>
      <c r="K117" s="9">
        <v>21</v>
      </c>
      <c r="L117" s="9">
        <v>16</v>
      </c>
      <c r="M117" s="11">
        <f t="shared" si="20"/>
        <v>0.76190476190476186</v>
      </c>
      <c r="N117" s="256">
        <f t="shared" si="13"/>
        <v>-8.0200501253132828E-2</v>
      </c>
      <c r="O117" s="256">
        <f t="shared" si="14"/>
        <v>-0.18546365914786966</v>
      </c>
      <c r="P117" s="175"/>
    </row>
    <row r="118" spans="1:16" ht="15.75" customHeight="1" x14ac:dyDescent="0.25">
      <c r="A118" s="8" t="s">
        <v>160</v>
      </c>
      <c r="B118" s="9" t="s">
        <v>55</v>
      </c>
      <c r="C118" s="117" t="s">
        <v>98</v>
      </c>
      <c r="D118" s="10" t="s">
        <v>304</v>
      </c>
      <c r="E118" s="9">
        <v>20</v>
      </c>
      <c r="F118" s="9">
        <v>19</v>
      </c>
      <c r="G118" s="11">
        <f t="shared" si="22"/>
        <v>0.95</v>
      </c>
      <c r="H118" s="9">
        <v>21</v>
      </c>
      <c r="I118" s="9">
        <v>19</v>
      </c>
      <c r="J118" s="11">
        <f t="shared" si="1"/>
        <v>0.90476190476190477</v>
      </c>
      <c r="K118" s="9">
        <v>22</v>
      </c>
      <c r="L118" s="9">
        <v>18</v>
      </c>
      <c r="M118" s="11">
        <f t="shared" si="20"/>
        <v>0.81818181818181823</v>
      </c>
      <c r="N118" s="256">
        <f t="shared" si="13"/>
        <v>-8.6580086580086535E-2</v>
      </c>
      <c r="O118" s="256">
        <f t="shared" si="14"/>
        <v>-0.13181818181818172</v>
      </c>
      <c r="P118" s="175"/>
    </row>
    <row r="119" spans="1:16" ht="15.75" customHeight="1" x14ac:dyDescent="0.25">
      <c r="A119" s="8" t="s">
        <v>160</v>
      </c>
      <c r="B119" s="9" t="s">
        <v>55</v>
      </c>
      <c r="C119" s="117" t="s">
        <v>162</v>
      </c>
      <c r="D119" s="10" t="s">
        <v>305</v>
      </c>
      <c r="E119" s="9">
        <v>33</v>
      </c>
      <c r="F119" s="9">
        <v>31</v>
      </c>
      <c r="G119" s="11">
        <f t="shared" si="22"/>
        <v>0.93939393939393945</v>
      </c>
      <c r="H119" s="9">
        <v>40</v>
      </c>
      <c r="I119" s="9">
        <v>36</v>
      </c>
      <c r="J119" s="11">
        <f t="shared" si="1"/>
        <v>0.9</v>
      </c>
      <c r="K119" s="9">
        <v>36</v>
      </c>
      <c r="L119" s="9">
        <v>34</v>
      </c>
      <c r="M119" s="11">
        <f t="shared" si="20"/>
        <v>0.94444444444444442</v>
      </c>
      <c r="N119" s="256">
        <f t="shared" si="13"/>
        <v>4.4444444444444398E-2</v>
      </c>
      <c r="O119" s="256">
        <f t="shared" si="14"/>
        <v>5.050505050504972E-3</v>
      </c>
      <c r="P119" s="175"/>
    </row>
    <row r="120" spans="1:16" ht="15.75" customHeight="1" x14ac:dyDescent="0.25">
      <c r="A120" s="8" t="s">
        <v>160</v>
      </c>
      <c r="B120" s="9" t="s">
        <v>61</v>
      </c>
      <c r="C120" s="117" t="s">
        <v>163</v>
      </c>
      <c r="D120" s="10" t="s">
        <v>235</v>
      </c>
      <c r="E120" s="9">
        <v>13</v>
      </c>
      <c r="F120" s="9">
        <v>12</v>
      </c>
      <c r="G120" s="11">
        <f t="shared" si="22"/>
        <v>0.92307692307692313</v>
      </c>
      <c r="H120" s="9">
        <v>12</v>
      </c>
      <c r="I120" s="9">
        <v>10</v>
      </c>
      <c r="J120" s="11">
        <f t="shared" si="1"/>
        <v>0.83333333333333337</v>
      </c>
      <c r="K120" s="9">
        <v>13</v>
      </c>
      <c r="L120" s="9">
        <v>9</v>
      </c>
      <c r="M120" s="11">
        <f t="shared" si="20"/>
        <v>0.69230769230769229</v>
      </c>
      <c r="N120" s="256">
        <f t="shared" si="13"/>
        <v>-0.14102564102564108</v>
      </c>
      <c r="O120" s="256">
        <f t="shared" si="14"/>
        <v>-0.23076923076923084</v>
      </c>
      <c r="P120" s="175"/>
    </row>
    <row r="121" spans="1:16" ht="15.75" customHeight="1" x14ac:dyDescent="0.25">
      <c r="A121" s="8" t="s">
        <v>160</v>
      </c>
      <c r="B121" s="9" t="s">
        <v>61</v>
      </c>
      <c r="C121" s="117" t="s">
        <v>164</v>
      </c>
      <c r="D121" s="10" t="s">
        <v>235</v>
      </c>
      <c r="E121" s="9">
        <v>17</v>
      </c>
      <c r="F121" s="9">
        <v>15</v>
      </c>
      <c r="G121" s="11">
        <f t="shared" si="22"/>
        <v>0.88235294117647056</v>
      </c>
      <c r="H121" s="9">
        <v>17</v>
      </c>
      <c r="I121" s="9">
        <v>11</v>
      </c>
      <c r="J121" s="11">
        <f t="shared" si="1"/>
        <v>0.6470588235294118</v>
      </c>
      <c r="K121" s="9">
        <v>19</v>
      </c>
      <c r="L121" s="9">
        <v>12</v>
      </c>
      <c r="M121" s="11">
        <f t="shared" si="20"/>
        <v>0.63157894736842102</v>
      </c>
      <c r="N121" s="256">
        <f t="shared" si="13"/>
        <v>-1.547987616099078E-2</v>
      </c>
      <c r="O121" s="256">
        <f t="shared" si="14"/>
        <v>-0.25077399380804954</v>
      </c>
      <c r="P121" s="161"/>
    </row>
    <row r="122" spans="1:16" ht="15.75" customHeight="1" x14ac:dyDescent="0.25">
      <c r="A122" s="8" t="s">
        <v>160</v>
      </c>
      <c r="B122" s="9" t="s">
        <v>61</v>
      </c>
      <c r="C122" s="117" t="s">
        <v>478</v>
      </c>
      <c r="D122" s="10" t="s">
        <v>306</v>
      </c>
      <c r="E122" s="9">
        <v>12</v>
      </c>
      <c r="F122" s="9">
        <v>11</v>
      </c>
      <c r="G122" s="11">
        <f t="shared" si="22"/>
        <v>0.91666666666666663</v>
      </c>
      <c r="H122" s="9">
        <v>12</v>
      </c>
      <c r="I122" s="9">
        <v>10</v>
      </c>
      <c r="J122" s="11">
        <f t="shared" si="1"/>
        <v>0.83333333333333337</v>
      </c>
      <c r="K122" s="9">
        <v>14</v>
      </c>
      <c r="L122" s="9">
        <v>10</v>
      </c>
      <c r="M122" s="11">
        <f t="shared" si="20"/>
        <v>0.7142857142857143</v>
      </c>
      <c r="N122" s="256">
        <f t="shared" si="13"/>
        <v>-0.11904761904761907</v>
      </c>
      <c r="O122" s="256">
        <f t="shared" si="14"/>
        <v>-0.20238095238095233</v>
      </c>
      <c r="P122" s="161"/>
    </row>
    <row r="123" spans="1:16" ht="15.75" customHeight="1" x14ac:dyDescent="0.25">
      <c r="A123" s="190" t="s">
        <v>160</v>
      </c>
      <c r="B123" s="177" t="s">
        <v>61</v>
      </c>
      <c r="C123" s="190" t="s">
        <v>166</v>
      </c>
      <c r="D123" s="144" t="s">
        <v>307</v>
      </c>
      <c r="E123" s="9">
        <v>0</v>
      </c>
      <c r="F123" s="9">
        <v>0</v>
      </c>
      <c r="G123" s="9" t="s">
        <v>543</v>
      </c>
      <c r="H123" s="9">
        <v>0</v>
      </c>
      <c r="I123" s="9">
        <v>0</v>
      </c>
      <c r="J123" s="9" t="s">
        <v>543</v>
      </c>
      <c r="K123" s="9">
        <v>7</v>
      </c>
      <c r="L123" s="9">
        <v>6</v>
      </c>
      <c r="M123" s="11">
        <f t="shared" si="20"/>
        <v>0.8571428571428571</v>
      </c>
      <c r="N123" s="256" t="str">
        <f t="shared" si="13"/>
        <v>-</v>
      </c>
      <c r="O123" s="256" t="str">
        <f t="shared" si="14"/>
        <v>-</v>
      </c>
      <c r="P123" s="161" t="s">
        <v>220</v>
      </c>
    </row>
    <row r="124" spans="1:16" ht="15.75" customHeight="1" x14ac:dyDescent="0.25">
      <c r="A124" s="8" t="s">
        <v>160</v>
      </c>
      <c r="B124" s="9" t="s">
        <v>64</v>
      </c>
      <c r="C124" s="117" t="s">
        <v>167</v>
      </c>
      <c r="D124" s="10" t="s">
        <v>308</v>
      </c>
      <c r="E124" s="9">
        <v>33</v>
      </c>
      <c r="F124" s="9">
        <v>33</v>
      </c>
      <c r="G124" s="11">
        <f t="shared" si="22"/>
        <v>1</v>
      </c>
      <c r="H124" s="9">
        <v>35</v>
      </c>
      <c r="I124" s="9">
        <v>32</v>
      </c>
      <c r="J124" s="11">
        <f t="shared" si="1"/>
        <v>0.91428571428571426</v>
      </c>
      <c r="K124" s="9">
        <v>36</v>
      </c>
      <c r="L124" s="9">
        <v>33</v>
      </c>
      <c r="M124" s="11">
        <f t="shared" si="20"/>
        <v>0.91666666666666663</v>
      </c>
      <c r="N124" s="256">
        <f t="shared" si="13"/>
        <v>2.3809523809523725E-3</v>
      </c>
      <c r="O124" s="256">
        <f t="shared" si="14"/>
        <v>-8.333333333333337E-2</v>
      </c>
      <c r="P124" s="161"/>
    </row>
    <row r="125" spans="1:16" ht="15.75" customHeight="1" x14ac:dyDescent="0.25">
      <c r="A125" s="8" t="s">
        <v>160</v>
      </c>
      <c r="B125" s="9" t="s">
        <v>64</v>
      </c>
      <c r="C125" s="117" t="s">
        <v>168</v>
      </c>
      <c r="D125" s="10" t="s">
        <v>308</v>
      </c>
      <c r="E125" s="9">
        <v>31</v>
      </c>
      <c r="F125" s="9">
        <v>29</v>
      </c>
      <c r="G125" s="11">
        <f t="shared" si="22"/>
        <v>0.93548387096774188</v>
      </c>
      <c r="H125" s="9">
        <v>31</v>
      </c>
      <c r="I125" s="9">
        <v>28</v>
      </c>
      <c r="J125" s="11">
        <f t="shared" si="1"/>
        <v>0.90322580645161288</v>
      </c>
      <c r="K125" s="9">
        <v>34</v>
      </c>
      <c r="L125" s="9">
        <v>28</v>
      </c>
      <c r="M125" s="11">
        <f t="shared" si="20"/>
        <v>0.82352941176470584</v>
      </c>
      <c r="N125" s="256">
        <f t="shared" si="13"/>
        <v>-7.9696394686907035E-2</v>
      </c>
      <c r="O125" s="256">
        <f t="shared" si="14"/>
        <v>-0.11195445920303604</v>
      </c>
      <c r="P125" s="161"/>
    </row>
    <row r="126" spans="1:16" ht="15.75" customHeight="1" x14ac:dyDescent="0.25">
      <c r="A126" s="8" t="s">
        <v>169</v>
      </c>
      <c r="B126" s="9" t="s">
        <v>55</v>
      </c>
      <c r="C126" s="117" t="s">
        <v>170</v>
      </c>
      <c r="D126" s="10" t="s">
        <v>309</v>
      </c>
      <c r="E126" s="9">
        <v>21</v>
      </c>
      <c r="F126" s="9">
        <v>21</v>
      </c>
      <c r="G126" s="11">
        <f t="shared" si="22"/>
        <v>1</v>
      </c>
      <c r="H126" s="9">
        <v>22</v>
      </c>
      <c r="I126" s="9">
        <v>21</v>
      </c>
      <c r="J126" s="11">
        <f t="shared" si="1"/>
        <v>0.95454545454545459</v>
      </c>
      <c r="K126" s="9">
        <v>20</v>
      </c>
      <c r="L126" s="9">
        <v>20</v>
      </c>
      <c r="M126" s="11">
        <f t="shared" si="20"/>
        <v>1</v>
      </c>
      <c r="N126" s="256">
        <f t="shared" si="13"/>
        <v>4.5454545454545414E-2</v>
      </c>
      <c r="O126" s="256">
        <f t="shared" si="14"/>
        <v>0</v>
      </c>
      <c r="P126" s="161"/>
    </row>
    <row r="127" spans="1:16" ht="15.75" customHeight="1" x14ac:dyDescent="0.25">
      <c r="A127" s="8" t="s">
        <v>169</v>
      </c>
      <c r="B127" s="9" t="s">
        <v>55</v>
      </c>
      <c r="C127" s="117" t="s">
        <v>172</v>
      </c>
      <c r="D127" s="10" t="s">
        <v>310</v>
      </c>
      <c r="E127" s="9">
        <v>27</v>
      </c>
      <c r="F127" s="9">
        <v>25</v>
      </c>
      <c r="G127" s="11">
        <f t="shared" si="22"/>
        <v>0.92592592592592593</v>
      </c>
      <c r="H127" s="9">
        <v>26</v>
      </c>
      <c r="I127" s="9">
        <v>25</v>
      </c>
      <c r="J127" s="11">
        <f t="shared" si="1"/>
        <v>0.96153846153846156</v>
      </c>
      <c r="K127" s="9">
        <v>27</v>
      </c>
      <c r="L127" s="9">
        <v>22</v>
      </c>
      <c r="M127" s="11">
        <f t="shared" si="20"/>
        <v>0.81481481481481477</v>
      </c>
      <c r="N127" s="256">
        <f t="shared" si="13"/>
        <v>-0.14672364672364679</v>
      </c>
      <c r="O127" s="256">
        <f t="shared" si="14"/>
        <v>-0.11111111111111116</v>
      </c>
      <c r="P127" s="161"/>
    </row>
    <row r="128" spans="1:16" ht="15.75" customHeight="1" x14ac:dyDescent="0.25">
      <c r="A128" s="8" t="s">
        <v>169</v>
      </c>
      <c r="B128" s="9" t="s">
        <v>55</v>
      </c>
      <c r="C128" s="117" t="s">
        <v>484</v>
      </c>
      <c r="D128" s="10" t="s">
        <v>309</v>
      </c>
      <c r="E128" s="9">
        <v>0</v>
      </c>
      <c r="F128" s="9">
        <v>0</v>
      </c>
      <c r="G128" s="9" t="s">
        <v>543</v>
      </c>
      <c r="H128" s="9">
        <v>6</v>
      </c>
      <c r="I128" s="9">
        <v>6</v>
      </c>
      <c r="J128" s="11">
        <f t="shared" si="1"/>
        <v>1</v>
      </c>
      <c r="K128" s="9">
        <v>13</v>
      </c>
      <c r="L128" s="9">
        <v>11</v>
      </c>
      <c r="M128" s="11">
        <f t="shared" si="20"/>
        <v>0.84615384615384615</v>
      </c>
      <c r="N128" s="256">
        <f t="shared" si="13"/>
        <v>-0.15384615384615385</v>
      </c>
      <c r="O128" s="256" t="str">
        <f t="shared" si="14"/>
        <v>-</v>
      </c>
      <c r="P128" s="161" t="s">
        <v>221</v>
      </c>
    </row>
    <row r="129" spans="1:16" ht="15.75" customHeight="1" x14ac:dyDescent="0.25">
      <c r="A129" s="8" t="s">
        <v>169</v>
      </c>
      <c r="B129" s="9" t="s">
        <v>55</v>
      </c>
      <c r="C129" s="117" t="s">
        <v>173</v>
      </c>
      <c r="D129" s="10" t="s">
        <v>311</v>
      </c>
      <c r="E129" s="9">
        <v>25</v>
      </c>
      <c r="F129" s="9">
        <v>25</v>
      </c>
      <c r="G129" s="11">
        <f t="shared" ref="G129:G135" si="23">IF(E129=0,"",F129/E129)</f>
        <v>1</v>
      </c>
      <c r="H129" s="9">
        <v>23</v>
      </c>
      <c r="I129" s="9">
        <v>22</v>
      </c>
      <c r="J129" s="11">
        <f t="shared" si="1"/>
        <v>0.95652173913043481</v>
      </c>
      <c r="K129" s="9">
        <v>23</v>
      </c>
      <c r="L129" s="9">
        <v>23</v>
      </c>
      <c r="M129" s="11">
        <f t="shared" si="20"/>
        <v>1</v>
      </c>
      <c r="N129" s="256">
        <f t="shared" si="13"/>
        <v>4.3478260869565188E-2</v>
      </c>
      <c r="O129" s="256">
        <f t="shared" si="14"/>
        <v>0</v>
      </c>
      <c r="P129" s="161"/>
    </row>
    <row r="130" spans="1:16" ht="15.75" customHeight="1" x14ac:dyDescent="0.25">
      <c r="A130" s="8" t="s">
        <v>169</v>
      </c>
      <c r="B130" s="9" t="s">
        <v>55</v>
      </c>
      <c r="C130" s="117" t="s">
        <v>174</v>
      </c>
      <c r="D130" s="10" t="s">
        <v>311</v>
      </c>
      <c r="E130" s="9">
        <v>13</v>
      </c>
      <c r="F130" s="9">
        <v>13</v>
      </c>
      <c r="G130" s="11">
        <f t="shared" si="23"/>
        <v>1</v>
      </c>
      <c r="H130" s="9">
        <v>22</v>
      </c>
      <c r="I130" s="9">
        <v>17</v>
      </c>
      <c r="J130" s="11">
        <f t="shared" si="1"/>
        <v>0.77272727272727271</v>
      </c>
      <c r="K130" s="9">
        <v>28</v>
      </c>
      <c r="L130" s="9">
        <v>19</v>
      </c>
      <c r="M130" s="11">
        <f t="shared" si="20"/>
        <v>0.6785714285714286</v>
      </c>
      <c r="N130" s="256">
        <f t="shared" si="13"/>
        <v>-9.4155844155844104E-2</v>
      </c>
      <c r="O130" s="256">
        <f t="shared" si="14"/>
        <v>-0.3214285714285714</v>
      </c>
      <c r="P130" s="161"/>
    </row>
    <row r="131" spans="1:16" ht="15.75" customHeight="1" x14ac:dyDescent="0.25">
      <c r="A131" s="8" t="s">
        <v>169</v>
      </c>
      <c r="B131" s="9" t="s">
        <v>55</v>
      </c>
      <c r="C131" s="117" t="s">
        <v>175</v>
      </c>
      <c r="D131" s="10" t="s">
        <v>312</v>
      </c>
      <c r="E131" s="9">
        <v>21</v>
      </c>
      <c r="F131" s="9">
        <v>20</v>
      </c>
      <c r="G131" s="11">
        <f t="shared" si="23"/>
        <v>0.95238095238095233</v>
      </c>
      <c r="H131" s="9">
        <v>21</v>
      </c>
      <c r="I131" s="9">
        <v>19</v>
      </c>
      <c r="J131" s="11">
        <f t="shared" si="1"/>
        <v>0.90476190476190477</v>
      </c>
      <c r="K131" s="9">
        <v>24</v>
      </c>
      <c r="L131" s="9">
        <v>19</v>
      </c>
      <c r="M131" s="11">
        <f t="shared" si="20"/>
        <v>0.79166666666666663</v>
      </c>
      <c r="N131" s="256">
        <f t="shared" si="13"/>
        <v>-0.11309523809523814</v>
      </c>
      <c r="O131" s="256">
        <f t="shared" si="14"/>
        <v>-0.1607142857142857</v>
      </c>
      <c r="P131" s="161"/>
    </row>
    <row r="132" spans="1:16" ht="15.75" customHeight="1" x14ac:dyDescent="0.25">
      <c r="A132" s="8" t="s">
        <v>169</v>
      </c>
      <c r="B132" s="9" t="s">
        <v>55</v>
      </c>
      <c r="C132" s="117" t="s">
        <v>489</v>
      </c>
      <c r="D132" s="10" t="s">
        <v>313</v>
      </c>
      <c r="E132" s="9">
        <v>7</v>
      </c>
      <c r="F132" s="9">
        <v>6</v>
      </c>
      <c r="G132" s="11">
        <f t="shared" si="23"/>
        <v>0.8571428571428571</v>
      </c>
      <c r="H132" s="9">
        <v>22</v>
      </c>
      <c r="I132" s="9">
        <v>17</v>
      </c>
      <c r="J132" s="11">
        <f t="shared" si="1"/>
        <v>0.77272727272727271</v>
      </c>
      <c r="K132" s="9">
        <v>27</v>
      </c>
      <c r="L132" s="9">
        <v>22</v>
      </c>
      <c r="M132" s="11">
        <f t="shared" si="20"/>
        <v>0.81481481481481477</v>
      </c>
      <c r="N132" s="256">
        <f t="shared" ref="N132:N170" si="24">IF(J132="-","-",IF(M132="-",0,(M132-J132)))</f>
        <v>4.2087542087542062E-2</v>
      </c>
      <c r="O132" s="256">
        <f t="shared" ref="O132:O170" si="25">IF(G132="-","-",IF(M132="-",0,(M132-G132)))</f>
        <v>-4.2328042328042326E-2</v>
      </c>
      <c r="P132" s="161"/>
    </row>
    <row r="133" spans="1:16" ht="15.75" customHeight="1" x14ac:dyDescent="0.25">
      <c r="A133" s="8" t="s">
        <v>169</v>
      </c>
      <c r="B133" s="9" t="s">
        <v>61</v>
      </c>
      <c r="C133" s="117" t="s">
        <v>177</v>
      </c>
      <c r="D133" s="10" t="s">
        <v>314</v>
      </c>
      <c r="E133" s="9">
        <v>33</v>
      </c>
      <c r="F133" s="9">
        <v>25</v>
      </c>
      <c r="G133" s="11">
        <f t="shared" si="23"/>
        <v>0.75757575757575757</v>
      </c>
      <c r="H133" s="9">
        <v>34</v>
      </c>
      <c r="I133" s="9">
        <v>24</v>
      </c>
      <c r="J133" s="11">
        <f t="shared" si="1"/>
        <v>0.70588235294117652</v>
      </c>
      <c r="K133" s="9">
        <v>30</v>
      </c>
      <c r="L133" s="9">
        <v>24</v>
      </c>
      <c r="M133" s="11">
        <f t="shared" si="20"/>
        <v>0.8</v>
      </c>
      <c r="N133" s="256">
        <f t="shared" si="24"/>
        <v>9.4117647058823528E-2</v>
      </c>
      <c r="O133" s="256">
        <f t="shared" si="25"/>
        <v>4.2424242424242475E-2</v>
      </c>
      <c r="P133" s="161"/>
    </row>
    <row r="134" spans="1:16" ht="15.75" customHeight="1" x14ac:dyDescent="0.25">
      <c r="A134" s="8" t="s">
        <v>169</v>
      </c>
      <c r="B134" s="9" t="s">
        <v>61</v>
      </c>
      <c r="C134" s="117" t="s">
        <v>178</v>
      </c>
      <c r="D134" s="10" t="s">
        <v>315</v>
      </c>
      <c r="E134" s="9">
        <v>28</v>
      </c>
      <c r="F134" s="9">
        <v>25</v>
      </c>
      <c r="G134" s="11">
        <f t="shared" si="23"/>
        <v>0.8928571428571429</v>
      </c>
      <c r="H134" s="9">
        <v>28</v>
      </c>
      <c r="I134" s="9">
        <v>23</v>
      </c>
      <c r="J134" s="11">
        <f t="shared" si="1"/>
        <v>0.8214285714285714</v>
      </c>
      <c r="K134" s="9">
        <v>26</v>
      </c>
      <c r="L134" s="9">
        <v>26</v>
      </c>
      <c r="M134" s="11">
        <f t="shared" si="20"/>
        <v>1</v>
      </c>
      <c r="N134" s="256">
        <f t="shared" si="24"/>
        <v>0.1785714285714286</v>
      </c>
      <c r="O134" s="256">
        <f t="shared" si="25"/>
        <v>0.1071428571428571</v>
      </c>
      <c r="P134" s="161"/>
    </row>
    <row r="135" spans="1:16" ht="15.75" customHeight="1" x14ac:dyDescent="0.25">
      <c r="A135" s="8" t="s">
        <v>169</v>
      </c>
      <c r="B135" s="9" t="s">
        <v>61</v>
      </c>
      <c r="C135" s="117" t="s">
        <v>316</v>
      </c>
      <c r="D135" s="10" t="s">
        <v>317</v>
      </c>
      <c r="E135" s="9">
        <v>16</v>
      </c>
      <c r="F135" s="9">
        <v>10</v>
      </c>
      <c r="G135" s="11">
        <f t="shared" si="23"/>
        <v>0.625</v>
      </c>
      <c r="H135" s="9">
        <v>7</v>
      </c>
      <c r="I135" s="9">
        <v>1</v>
      </c>
      <c r="J135" s="11">
        <f t="shared" si="1"/>
        <v>0.14285714285714285</v>
      </c>
      <c r="K135" s="9">
        <v>0</v>
      </c>
      <c r="L135" s="9">
        <v>0</v>
      </c>
      <c r="M135" s="9" t="s">
        <v>543</v>
      </c>
      <c r="N135" s="11" t="s">
        <v>543</v>
      </c>
      <c r="O135" s="11" t="s">
        <v>543</v>
      </c>
      <c r="P135" s="161"/>
    </row>
    <row r="136" spans="1:16" ht="15.75" customHeight="1" x14ac:dyDescent="0.25">
      <c r="A136" s="8" t="s">
        <v>169</v>
      </c>
      <c r="B136" s="9" t="s">
        <v>61</v>
      </c>
      <c r="C136" s="117" t="s">
        <v>179</v>
      </c>
      <c r="D136" s="10" t="s">
        <v>317</v>
      </c>
      <c r="E136" s="9">
        <v>0</v>
      </c>
      <c r="F136" s="9">
        <v>0</v>
      </c>
      <c r="G136" s="9" t="s">
        <v>543</v>
      </c>
      <c r="H136" s="9">
        <v>9</v>
      </c>
      <c r="I136" s="9">
        <v>6</v>
      </c>
      <c r="J136" s="11">
        <f t="shared" si="1"/>
        <v>0.66666666666666663</v>
      </c>
      <c r="K136" s="9">
        <v>16</v>
      </c>
      <c r="L136" s="9">
        <v>7</v>
      </c>
      <c r="M136" s="11">
        <f t="shared" si="20"/>
        <v>0.4375</v>
      </c>
      <c r="N136" s="256">
        <f t="shared" si="24"/>
        <v>-0.22916666666666663</v>
      </c>
      <c r="O136" s="256" t="str">
        <f t="shared" si="25"/>
        <v>-</v>
      </c>
      <c r="P136" s="161"/>
    </row>
    <row r="137" spans="1:16" ht="15.75" customHeight="1" x14ac:dyDescent="0.25">
      <c r="A137" s="8" t="s">
        <v>169</v>
      </c>
      <c r="B137" s="9" t="s">
        <v>61</v>
      </c>
      <c r="C137" s="117" t="s">
        <v>180</v>
      </c>
      <c r="D137" s="10" t="s">
        <v>318</v>
      </c>
      <c r="E137" s="9">
        <v>14</v>
      </c>
      <c r="F137" s="9">
        <v>14</v>
      </c>
      <c r="G137" s="11">
        <f t="shared" ref="G137:G145" si="26">IF(E137=0,"",F137/E137)</f>
        <v>1</v>
      </c>
      <c r="H137" s="9">
        <v>13</v>
      </c>
      <c r="I137" s="9">
        <v>12</v>
      </c>
      <c r="J137" s="11">
        <f t="shared" si="1"/>
        <v>0.92307692307692313</v>
      </c>
      <c r="K137" s="9">
        <v>15</v>
      </c>
      <c r="L137" s="9">
        <v>14</v>
      </c>
      <c r="M137" s="11">
        <f t="shared" si="20"/>
        <v>0.93333333333333335</v>
      </c>
      <c r="N137" s="256">
        <f t="shared" si="24"/>
        <v>1.025641025641022E-2</v>
      </c>
      <c r="O137" s="256">
        <f t="shared" si="25"/>
        <v>-6.6666666666666652E-2</v>
      </c>
      <c r="P137" s="161"/>
    </row>
    <row r="138" spans="1:16" ht="15.75" customHeight="1" x14ac:dyDescent="0.25">
      <c r="A138" s="8" t="s">
        <v>181</v>
      </c>
      <c r="B138" s="9" t="s">
        <v>55</v>
      </c>
      <c r="C138" s="117" t="s">
        <v>496</v>
      </c>
      <c r="D138" s="10" t="s">
        <v>319</v>
      </c>
      <c r="E138" s="9">
        <v>14</v>
      </c>
      <c r="F138" s="9">
        <v>14</v>
      </c>
      <c r="G138" s="11">
        <f t="shared" si="26"/>
        <v>1</v>
      </c>
      <c r="H138" s="9">
        <v>15</v>
      </c>
      <c r="I138" s="9">
        <v>15</v>
      </c>
      <c r="J138" s="11">
        <f t="shared" si="1"/>
        <v>1</v>
      </c>
      <c r="K138" s="9">
        <v>19</v>
      </c>
      <c r="L138" s="9">
        <v>19</v>
      </c>
      <c r="M138" s="11">
        <f t="shared" si="20"/>
        <v>1</v>
      </c>
      <c r="N138" s="256">
        <f t="shared" si="24"/>
        <v>0</v>
      </c>
      <c r="O138" s="256">
        <f t="shared" si="25"/>
        <v>0</v>
      </c>
      <c r="P138" s="175"/>
    </row>
    <row r="139" spans="1:16" ht="15.75" customHeight="1" x14ac:dyDescent="0.25">
      <c r="A139" s="8" t="s">
        <v>181</v>
      </c>
      <c r="B139" s="9" t="s">
        <v>55</v>
      </c>
      <c r="C139" s="117" t="s">
        <v>498</v>
      </c>
      <c r="D139" s="10" t="s">
        <v>320</v>
      </c>
      <c r="E139" s="9">
        <v>24</v>
      </c>
      <c r="F139" s="9">
        <v>24</v>
      </c>
      <c r="G139" s="11">
        <f t="shared" si="26"/>
        <v>1</v>
      </c>
      <c r="H139" s="9">
        <v>31</v>
      </c>
      <c r="I139" s="9">
        <v>29</v>
      </c>
      <c r="J139" s="11">
        <f t="shared" si="1"/>
        <v>0.93548387096774188</v>
      </c>
      <c r="K139" s="9">
        <v>32</v>
      </c>
      <c r="L139" s="9">
        <v>29</v>
      </c>
      <c r="M139" s="11">
        <f t="shared" si="20"/>
        <v>0.90625</v>
      </c>
      <c r="N139" s="256">
        <f t="shared" si="24"/>
        <v>-2.9233870967741882E-2</v>
      </c>
      <c r="O139" s="256">
        <f t="shared" si="25"/>
        <v>-9.375E-2</v>
      </c>
      <c r="P139" s="175"/>
    </row>
    <row r="140" spans="1:16" ht="15.75" customHeight="1" x14ac:dyDescent="0.25">
      <c r="A140" s="8" t="s">
        <v>181</v>
      </c>
      <c r="B140" s="9" t="s">
        <v>61</v>
      </c>
      <c r="C140" s="117" t="s">
        <v>183</v>
      </c>
      <c r="D140" s="10" t="s">
        <v>321</v>
      </c>
      <c r="E140" s="9">
        <v>14</v>
      </c>
      <c r="F140" s="9">
        <v>10</v>
      </c>
      <c r="G140" s="11">
        <f t="shared" si="26"/>
        <v>0.7142857142857143</v>
      </c>
      <c r="H140" s="9">
        <v>13</v>
      </c>
      <c r="I140" s="9">
        <v>10</v>
      </c>
      <c r="J140" s="11">
        <f t="shared" si="1"/>
        <v>0.76923076923076927</v>
      </c>
      <c r="K140" s="9">
        <v>20</v>
      </c>
      <c r="L140" s="9">
        <v>14</v>
      </c>
      <c r="M140" s="11">
        <f t="shared" si="20"/>
        <v>0.7</v>
      </c>
      <c r="N140" s="256">
        <f t="shared" si="24"/>
        <v>-6.9230769230769318E-2</v>
      </c>
      <c r="O140" s="256">
        <f t="shared" si="25"/>
        <v>-1.4285714285714346E-2</v>
      </c>
      <c r="P140" s="175"/>
    </row>
    <row r="141" spans="1:16" ht="15.75" customHeight="1" x14ac:dyDescent="0.25">
      <c r="A141" s="8" t="s">
        <v>181</v>
      </c>
      <c r="B141" s="9" t="s">
        <v>61</v>
      </c>
      <c r="C141" s="117" t="s">
        <v>501</v>
      </c>
      <c r="D141" s="10" t="s">
        <v>322</v>
      </c>
      <c r="E141" s="9">
        <v>13</v>
      </c>
      <c r="F141" s="9">
        <v>12</v>
      </c>
      <c r="G141" s="11">
        <f t="shared" si="26"/>
        <v>0.92307692307692313</v>
      </c>
      <c r="H141" s="9">
        <v>14</v>
      </c>
      <c r="I141" s="9">
        <v>13</v>
      </c>
      <c r="J141" s="11">
        <f t="shared" si="1"/>
        <v>0.9285714285714286</v>
      </c>
      <c r="K141" s="9">
        <v>14</v>
      </c>
      <c r="L141" s="9">
        <v>14</v>
      </c>
      <c r="M141" s="11">
        <f t="shared" si="20"/>
        <v>1</v>
      </c>
      <c r="N141" s="256">
        <f t="shared" si="24"/>
        <v>7.1428571428571397E-2</v>
      </c>
      <c r="O141" s="256">
        <f t="shared" si="25"/>
        <v>7.6923076923076872E-2</v>
      </c>
      <c r="P141" s="175"/>
    </row>
    <row r="142" spans="1:16" ht="15.75" customHeight="1" x14ac:dyDescent="0.25">
      <c r="A142" s="8" t="s">
        <v>181</v>
      </c>
      <c r="B142" s="9" t="s">
        <v>61</v>
      </c>
      <c r="C142" s="117" t="s">
        <v>503</v>
      </c>
      <c r="D142" s="10" t="s">
        <v>323</v>
      </c>
      <c r="E142" s="9">
        <v>24</v>
      </c>
      <c r="F142" s="9">
        <v>20</v>
      </c>
      <c r="G142" s="11">
        <f t="shared" si="26"/>
        <v>0.83333333333333337</v>
      </c>
      <c r="H142" s="9">
        <v>23</v>
      </c>
      <c r="I142" s="9">
        <v>20</v>
      </c>
      <c r="J142" s="11">
        <f t="shared" si="1"/>
        <v>0.86956521739130432</v>
      </c>
      <c r="K142" s="9">
        <v>24</v>
      </c>
      <c r="L142" s="9">
        <v>19</v>
      </c>
      <c r="M142" s="11">
        <f t="shared" si="20"/>
        <v>0.79166666666666663</v>
      </c>
      <c r="N142" s="256">
        <f t="shared" si="24"/>
        <v>-7.7898550724637694E-2</v>
      </c>
      <c r="O142" s="256">
        <f t="shared" si="25"/>
        <v>-4.1666666666666741E-2</v>
      </c>
      <c r="P142" s="175"/>
    </row>
    <row r="143" spans="1:16" ht="15.75" customHeight="1" x14ac:dyDescent="0.25">
      <c r="A143" s="8" t="s">
        <v>186</v>
      </c>
      <c r="B143" s="9" t="s">
        <v>55</v>
      </c>
      <c r="C143" s="117" t="s">
        <v>187</v>
      </c>
      <c r="D143" s="10" t="s">
        <v>324</v>
      </c>
      <c r="E143" s="9">
        <v>27</v>
      </c>
      <c r="F143" s="9">
        <v>27</v>
      </c>
      <c r="G143" s="11">
        <f t="shared" si="26"/>
        <v>1</v>
      </c>
      <c r="H143" s="9">
        <v>19</v>
      </c>
      <c r="I143" s="9">
        <v>17</v>
      </c>
      <c r="J143" s="11">
        <f t="shared" si="1"/>
        <v>0.89473684210526316</v>
      </c>
      <c r="K143" s="9">
        <v>10</v>
      </c>
      <c r="L143" s="9">
        <v>10</v>
      </c>
      <c r="M143" s="11">
        <f t="shared" si="20"/>
        <v>1</v>
      </c>
      <c r="N143" s="256">
        <f t="shared" si="24"/>
        <v>0.10526315789473684</v>
      </c>
      <c r="O143" s="256">
        <f t="shared" si="25"/>
        <v>0</v>
      </c>
      <c r="P143" s="161" t="s">
        <v>219</v>
      </c>
    </row>
    <row r="144" spans="1:16" ht="15.75" customHeight="1" x14ac:dyDescent="0.25">
      <c r="A144" s="8" t="s">
        <v>186</v>
      </c>
      <c r="B144" s="9" t="s">
        <v>55</v>
      </c>
      <c r="C144" s="117" t="s">
        <v>188</v>
      </c>
      <c r="D144" s="10" t="s">
        <v>325</v>
      </c>
      <c r="E144" s="9">
        <v>32</v>
      </c>
      <c r="F144" s="9">
        <v>32</v>
      </c>
      <c r="G144" s="11">
        <f t="shared" si="26"/>
        <v>1</v>
      </c>
      <c r="H144" s="9">
        <v>26</v>
      </c>
      <c r="I144" s="9">
        <v>26</v>
      </c>
      <c r="J144" s="11">
        <f t="shared" si="1"/>
        <v>1</v>
      </c>
      <c r="K144" s="9">
        <v>35</v>
      </c>
      <c r="L144" s="9">
        <v>34</v>
      </c>
      <c r="M144" s="11">
        <f t="shared" si="20"/>
        <v>0.97142857142857142</v>
      </c>
      <c r="N144" s="256">
        <f t="shared" si="24"/>
        <v>-2.8571428571428581E-2</v>
      </c>
      <c r="O144" s="256">
        <f t="shared" si="25"/>
        <v>-2.8571428571428581E-2</v>
      </c>
      <c r="P144" s="175"/>
    </row>
    <row r="145" spans="1:16" ht="15.75" customHeight="1" x14ac:dyDescent="0.25">
      <c r="A145" s="8" t="s">
        <v>186</v>
      </c>
      <c r="B145" s="9" t="s">
        <v>55</v>
      </c>
      <c r="C145" s="117" t="s">
        <v>189</v>
      </c>
      <c r="D145" s="10" t="s">
        <v>324</v>
      </c>
      <c r="E145" s="9">
        <v>26</v>
      </c>
      <c r="F145" s="9">
        <v>26</v>
      </c>
      <c r="G145" s="11">
        <f t="shared" si="26"/>
        <v>1</v>
      </c>
      <c r="H145" s="9">
        <v>27</v>
      </c>
      <c r="I145" s="9">
        <v>26</v>
      </c>
      <c r="J145" s="11">
        <f t="shared" si="1"/>
        <v>0.96296296296296291</v>
      </c>
      <c r="K145" s="9">
        <v>38</v>
      </c>
      <c r="L145" s="9">
        <v>32</v>
      </c>
      <c r="M145" s="11">
        <f t="shared" si="20"/>
        <v>0.84210526315789469</v>
      </c>
      <c r="N145" s="256">
        <f t="shared" si="24"/>
        <v>-0.12085769980506822</v>
      </c>
      <c r="O145" s="256">
        <f t="shared" si="25"/>
        <v>-0.15789473684210531</v>
      </c>
      <c r="P145" s="175"/>
    </row>
    <row r="146" spans="1:16" ht="15.75" customHeight="1" x14ac:dyDescent="0.25">
      <c r="A146" s="8" t="s">
        <v>186</v>
      </c>
      <c r="B146" s="9" t="s">
        <v>55</v>
      </c>
      <c r="C146" s="117" t="s">
        <v>190</v>
      </c>
      <c r="D146" s="10" t="s">
        <v>324</v>
      </c>
      <c r="E146" s="9">
        <v>0</v>
      </c>
      <c r="F146" s="9">
        <v>0</v>
      </c>
      <c r="G146" s="9" t="s">
        <v>543</v>
      </c>
      <c r="H146" s="9">
        <v>8</v>
      </c>
      <c r="I146" s="9">
        <v>8</v>
      </c>
      <c r="J146" s="11">
        <f t="shared" si="1"/>
        <v>1</v>
      </c>
      <c r="K146" s="9">
        <v>14</v>
      </c>
      <c r="L146" s="9">
        <v>14</v>
      </c>
      <c r="M146" s="11">
        <f t="shared" si="20"/>
        <v>1</v>
      </c>
      <c r="N146" s="256">
        <f t="shared" si="24"/>
        <v>0</v>
      </c>
      <c r="O146" s="256" t="str">
        <f t="shared" si="25"/>
        <v>-</v>
      </c>
      <c r="P146" s="161" t="s">
        <v>221</v>
      </c>
    </row>
    <row r="147" spans="1:16" ht="15.75" customHeight="1" x14ac:dyDescent="0.25">
      <c r="A147" s="8" t="s">
        <v>186</v>
      </c>
      <c r="B147" s="9" t="s">
        <v>55</v>
      </c>
      <c r="C147" s="117" t="s">
        <v>191</v>
      </c>
      <c r="D147" s="10" t="s">
        <v>326</v>
      </c>
      <c r="E147" s="9">
        <v>46</v>
      </c>
      <c r="F147" s="9">
        <v>46</v>
      </c>
      <c r="G147" s="11">
        <f t="shared" ref="G147:G169" si="27">IF(E147=0,"",F147/E147)</f>
        <v>1</v>
      </c>
      <c r="H147" s="9">
        <v>43</v>
      </c>
      <c r="I147" s="9">
        <v>40</v>
      </c>
      <c r="J147" s="11">
        <f t="shared" si="1"/>
        <v>0.93023255813953487</v>
      </c>
      <c r="K147" s="9">
        <v>43</v>
      </c>
      <c r="L147" s="9">
        <v>42</v>
      </c>
      <c r="M147" s="11">
        <f t="shared" si="20"/>
        <v>0.97674418604651159</v>
      </c>
      <c r="N147" s="256">
        <f t="shared" si="24"/>
        <v>4.6511627906976716E-2</v>
      </c>
      <c r="O147" s="256">
        <f t="shared" si="25"/>
        <v>-2.3255813953488413E-2</v>
      </c>
      <c r="P147" s="175"/>
    </row>
    <row r="148" spans="1:16" ht="15.75" customHeight="1" x14ac:dyDescent="0.25">
      <c r="A148" s="8" t="s">
        <v>186</v>
      </c>
      <c r="B148" s="9" t="s">
        <v>61</v>
      </c>
      <c r="C148" s="117" t="s">
        <v>510</v>
      </c>
      <c r="D148" s="10" t="s">
        <v>327</v>
      </c>
      <c r="E148" s="9">
        <v>14</v>
      </c>
      <c r="F148" s="9">
        <v>12</v>
      </c>
      <c r="G148" s="11">
        <f t="shared" si="27"/>
        <v>0.8571428571428571</v>
      </c>
      <c r="H148" s="9">
        <v>14</v>
      </c>
      <c r="I148" s="9">
        <v>13</v>
      </c>
      <c r="J148" s="11">
        <f t="shared" si="1"/>
        <v>0.9285714285714286</v>
      </c>
      <c r="K148" s="9">
        <v>16</v>
      </c>
      <c r="L148" s="9">
        <v>13</v>
      </c>
      <c r="M148" s="11">
        <f t="shared" si="20"/>
        <v>0.8125</v>
      </c>
      <c r="N148" s="256">
        <f t="shared" si="24"/>
        <v>-0.1160714285714286</v>
      </c>
      <c r="O148" s="256">
        <f t="shared" si="25"/>
        <v>-4.4642857142857095E-2</v>
      </c>
      <c r="P148" s="175"/>
    </row>
    <row r="149" spans="1:16" ht="15.75" customHeight="1" x14ac:dyDescent="0.25">
      <c r="A149" s="8" t="s">
        <v>186</v>
      </c>
      <c r="B149" s="9" t="s">
        <v>61</v>
      </c>
      <c r="C149" s="117" t="s">
        <v>192</v>
      </c>
      <c r="D149" s="10" t="s">
        <v>327</v>
      </c>
      <c r="E149" s="9">
        <v>9</v>
      </c>
      <c r="F149" s="9">
        <v>7</v>
      </c>
      <c r="G149" s="11">
        <f t="shared" si="27"/>
        <v>0.77777777777777779</v>
      </c>
      <c r="H149" s="9">
        <v>7</v>
      </c>
      <c r="I149" s="9">
        <v>6</v>
      </c>
      <c r="J149" s="11">
        <f t="shared" si="1"/>
        <v>0.8571428571428571</v>
      </c>
      <c r="K149" s="9">
        <v>8</v>
      </c>
      <c r="L149" s="9">
        <v>7</v>
      </c>
      <c r="M149" s="11">
        <f t="shared" si="20"/>
        <v>0.875</v>
      </c>
      <c r="N149" s="256">
        <f t="shared" si="24"/>
        <v>1.7857142857142905E-2</v>
      </c>
      <c r="O149" s="256">
        <f t="shared" si="25"/>
        <v>9.722222222222221E-2</v>
      </c>
      <c r="P149" s="175"/>
    </row>
    <row r="150" spans="1:16" ht="15.75" customHeight="1" x14ac:dyDescent="0.25">
      <c r="A150" s="8" t="s">
        <v>186</v>
      </c>
      <c r="B150" s="9" t="s">
        <v>61</v>
      </c>
      <c r="C150" s="117" t="s">
        <v>193</v>
      </c>
      <c r="D150" s="10" t="s">
        <v>327</v>
      </c>
      <c r="E150" s="9">
        <v>17</v>
      </c>
      <c r="F150" s="9">
        <v>16</v>
      </c>
      <c r="G150" s="11">
        <f t="shared" si="27"/>
        <v>0.94117647058823528</v>
      </c>
      <c r="H150" s="9">
        <v>17</v>
      </c>
      <c r="I150" s="9">
        <v>16</v>
      </c>
      <c r="J150" s="11">
        <f t="shared" si="1"/>
        <v>0.94117647058823528</v>
      </c>
      <c r="K150" s="9">
        <v>17</v>
      </c>
      <c r="L150" s="9">
        <v>15</v>
      </c>
      <c r="M150" s="11">
        <f t="shared" si="20"/>
        <v>0.88235294117647056</v>
      </c>
      <c r="N150" s="256">
        <f t="shared" si="24"/>
        <v>-5.8823529411764719E-2</v>
      </c>
      <c r="O150" s="256">
        <f t="shared" si="25"/>
        <v>-5.8823529411764719E-2</v>
      </c>
      <c r="P150" s="175"/>
    </row>
    <row r="151" spans="1:16" ht="15.75" customHeight="1" x14ac:dyDescent="0.25">
      <c r="A151" s="8" t="s">
        <v>186</v>
      </c>
      <c r="B151" s="9" t="s">
        <v>61</v>
      </c>
      <c r="C151" s="117" t="s">
        <v>514</v>
      </c>
      <c r="D151" s="10" t="s">
        <v>328</v>
      </c>
      <c r="E151" s="9">
        <v>10</v>
      </c>
      <c r="F151" s="9">
        <v>8</v>
      </c>
      <c r="G151" s="11">
        <f t="shared" si="27"/>
        <v>0.8</v>
      </c>
      <c r="H151" s="9">
        <v>16</v>
      </c>
      <c r="I151" s="9">
        <v>13</v>
      </c>
      <c r="J151" s="11">
        <f t="shared" si="1"/>
        <v>0.8125</v>
      </c>
      <c r="K151" s="9">
        <v>10</v>
      </c>
      <c r="L151" s="9">
        <v>10</v>
      </c>
      <c r="M151" s="11">
        <f t="shared" si="20"/>
        <v>1</v>
      </c>
      <c r="N151" s="256">
        <f t="shared" si="24"/>
        <v>0.1875</v>
      </c>
      <c r="O151" s="256">
        <f t="shared" si="25"/>
        <v>0.19999999999999996</v>
      </c>
      <c r="P151" s="175"/>
    </row>
    <row r="152" spans="1:16" ht="15.75" customHeight="1" x14ac:dyDescent="0.25">
      <c r="A152" s="8" t="s">
        <v>186</v>
      </c>
      <c r="B152" s="9" t="s">
        <v>61</v>
      </c>
      <c r="C152" s="117" t="s">
        <v>514</v>
      </c>
      <c r="D152" s="10" t="s">
        <v>329</v>
      </c>
      <c r="E152" s="9">
        <v>9</v>
      </c>
      <c r="F152" s="9">
        <v>8</v>
      </c>
      <c r="G152" s="11">
        <f t="shared" si="27"/>
        <v>0.88888888888888884</v>
      </c>
      <c r="H152" s="9">
        <v>17</v>
      </c>
      <c r="I152" s="9">
        <v>15</v>
      </c>
      <c r="J152" s="11">
        <f t="shared" si="1"/>
        <v>0.88235294117647056</v>
      </c>
      <c r="K152" s="9">
        <v>10</v>
      </c>
      <c r="L152" s="9">
        <v>10</v>
      </c>
      <c r="M152" s="11">
        <f t="shared" si="20"/>
        <v>1</v>
      </c>
      <c r="N152" s="256">
        <f t="shared" si="24"/>
        <v>0.11764705882352944</v>
      </c>
      <c r="O152" s="256">
        <f t="shared" si="25"/>
        <v>0.11111111111111116</v>
      </c>
      <c r="P152" s="175"/>
    </row>
    <row r="153" spans="1:16" ht="15.75" customHeight="1" x14ac:dyDescent="0.25">
      <c r="A153" s="8" t="s">
        <v>186</v>
      </c>
      <c r="B153" s="9" t="s">
        <v>61</v>
      </c>
      <c r="C153" s="117" t="s">
        <v>195</v>
      </c>
      <c r="D153" s="10" t="s">
        <v>330</v>
      </c>
      <c r="E153" s="9">
        <v>19</v>
      </c>
      <c r="F153" s="9">
        <v>16</v>
      </c>
      <c r="G153" s="11">
        <f t="shared" si="27"/>
        <v>0.84210526315789469</v>
      </c>
      <c r="H153" s="9">
        <v>15</v>
      </c>
      <c r="I153" s="9">
        <v>15</v>
      </c>
      <c r="J153" s="11">
        <f t="shared" si="1"/>
        <v>1</v>
      </c>
      <c r="K153" s="9">
        <v>10</v>
      </c>
      <c r="L153" s="9">
        <v>8</v>
      </c>
      <c r="M153" s="11">
        <f t="shared" si="20"/>
        <v>0.8</v>
      </c>
      <c r="N153" s="256">
        <f t="shared" si="24"/>
        <v>-0.19999999999999996</v>
      </c>
      <c r="O153" s="256">
        <f t="shared" si="25"/>
        <v>-4.2105263157894646E-2</v>
      </c>
      <c r="P153" s="175"/>
    </row>
    <row r="154" spans="1:16" ht="15.75" customHeight="1" x14ac:dyDescent="0.25">
      <c r="A154" s="8" t="s">
        <v>186</v>
      </c>
      <c r="B154" s="9" t="s">
        <v>61</v>
      </c>
      <c r="C154" s="117" t="s">
        <v>197</v>
      </c>
      <c r="D154" s="10" t="s">
        <v>331</v>
      </c>
      <c r="E154" s="9">
        <v>23</v>
      </c>
      <c r="F154" s="9">
        <v>18</v>
      </c>
      <c r="G154" s="11">
        <f t="shared" si="27"/>
        <v>0.78260869565217395</v>
      </c>
      <c r="H154" s="9">
        <v>24</v>
      </c>
      <c r="I154" s="9">
        <v>18</v>
      </c>
      <c r="J154" s="11">
        <f t="shared" si="1"/>
        <v>0.75</v>
      </c>
      <c r="K154" s="9">
        <v>28</v>
      </c>
      <c r="L154" s="9">
        <v>24</v>
      </c>
      <c r="M154" s="11">
        <f t="shared" si="20"/>
        <v>0.8571428571428571</v>
      </c>
      <c r="N154" s="256">
        <f t="shared" si="24"/>
        <v>0.1071428571428571</v>
      </c>
      <c r="O154" s="256">
        <f t="shared" si="25"/>
        <v>7.4534161490683148E-2</v>
      </c>
      <c r="P154" s="161"/>
    </row>
    <row r="155" spans="1:16" ht="15.75" customHeight="1" x14ac:dyDescent="0.25">
      <c r="A155" s="8" t="s">
        <v>186</v>
      </c>
      <c r="B155" s="9" t="s">
        <v>64</v>
      </c>
      <c r="C155" s="117" t="s">
        <v>198</v>
      </c>
      <c r="D155" s="10" t="s">
        <v>332</v>
      </c>
      <c r="E155" s="9">
        <v>51</v>
      </c>
      <c r="F155" s="9">
        <v>51</v>
      </c>
      <c r="G155" s="11">
        <f t="shared" si="27"/>
        <v>1</v>
      </c>
      <c r="H155" s="9">
        <v>56</v>
      </c>
      <c r="I155" s="9">
        <v>54</v>
      </c>
      <c r="J155" s="11">
        <f t="shared" si="1"/>
        <v>0.9642857142857143</v>
      </c>
      <c r="K155" s="9">
        <v>59</v>
      </c>
      <c r="L155" s="9">
        <v>55</v>
      </c>
      <c r="M155" s="11">
        <f t="shared" si="20"/>
        <v>0.93220338983050843</v>
      </c>
      <c r="N155" s="256">
        <f t="shared" si="24"/>
        <v>-3.2082324455205868E-2</v>
      </c>
      <c r="O155" s="256">
        <f t="shared" si="25"/>
        <v>-6.7796610169491567E-2</v>
      </c>
      <c r="P155" s="161"/>
    </row>
    <row r="156" spans="1:16" ht="15.75" customHeight="1" x14ac:dyDescent="0.25">
      <c r="A156" s="8" t="s">
        <v>199</v>
      </c>
      <c r="B156" s="9" t="s">
        <v>55</v>
      </c>
      <c r="C156" s="117" t="s">
        <v>520</v>
      </c>
      <c r="D156" s="10" t="s">
        <v>333</v>
      </c>
      <c r="E156" s="9">
        <v>35</v>
      </c>
      <c r="F156" s="9">
        <v>34</v>
      </c>
      <c r="G156" s="11">
        <f t="shared" si="27"/>
        <v>0.97142857142857142</v>
      </c>
      <c r="H156" s="9">
        <v>37</v>
      </c>
      <c r="I156" s="9">
        <v>34</v>
      </c>
      <c r="J156" s="11">
        <f t="shared" si="1"/>
        <v>0.91891891891891897</v>
      </c>
      <c r="K156" s="9">
        <v>42</v>
      </c>
      <c r="L156" s="9">
        <v>34</v>
      </c>
      <c r="M156" s="11">
        <f t="shared" si="20"/>
        <v>0.80952380952380953</v>
      </c>
      <c r="N156" s="256">
        <f t="shared" si="24"/>
        <v>-0.10939510939510944</v>
      </c>
      <c r="O156" s="256">
        <f t="shared" si="25"/>
        <v>-0.16190476190476188</v>
      </c>
      <c r="P156" s="161"/>
    </row>
    <row r="157" spans="1:16" ht="15.75" customHeight="1" x14ac:dyDescent="0.25">
      <c r="A157" s="8" t="s">
        <v>199</v>
      </c>
      <c r="B157" s="9" t="s">
        <v>55</v>
      </c>
      <c r="C157" s="117" t="s">
        <v>201</v>
      </c>
      <c r="D157" s="10" t="s">
        <v>334</v>
      </c>
      <c r="E157" s="9">
        <v>28</v>
      </c>
      <c r="F157" s="9">
        <v>24</v>
      </c>
      <c r="G157" s="11">
        <f t="shared" si="27"/>
        <v>0.8571428571428571</v>
      </c>
      <c r="H157" s="9">
        <v>39</v>
      </c>
      <c r="I157" s="9">
        <v>35</v>
      </c>
      <c r="J157" s="11">
        <f t="shared" si="1"/>
        <v>0.89743589743589747</v>
      </c>
      <c r="K157" s="9">
        <v>36</v>
      </c>
      <c r="L157" s="9">
        <v>32</v>
      </c>
      <c r="M157" s="11">
        <f t="shared" si="20"/>
        <v>0.88888888888888884</v>
      </c>
      <c r="N157" s="256">
        <f t="shared" si="24"/>
        <v>-8.5470085470086277E-3</v>
      </c>
      <c r="O157" s="256">
        <f t="shared" si="25"/>
        <v>3.1746031746031744E-2</v>
      </c>
      <c r="P157" s="161"/>
    </row>
    <row r="158" spans="1:16" ht="15.75" customHeight="1" x14ac:dyDescent="0.25">
      <c r="A158" s="8" t="s">
        <v>199</v>
      </c>
      <c r="B158" s="9" t="s">
        <v>55</v>
      </c>
      <c r="C158" s="117" t="s">
        <v>202</v>
      </c>
      <c r="D158" s="10" t="s">
        <v>335</v>
      </c>
      <c r="E158" s="9">
        <v>69</v>
      </c>
      <c r="F158" s="9">
        <v>45</v>
      </c>
      <c r="G158" s="11">
        <f t="shared" si="27"/>
        <v>0.65217391304347827</v>
      </c>
      <c r="H158" s="9">
        <v>67</v>
      </c>
      <c r="I158" s="9">
        <v>53</v>
      </c>
      <c r="J158" s="11">
        <f t="shared" si="1"/>
        <v>0.79104477611940294</v>
      </c>
      <c r="K158" s="9">
        <v>52</v>
      </c>
      <c r="L158" s="9">
        <v>45</v>
      </c>
      <c r="M158" s="11">
        <f t="shared" si="20"/>
        <v>0.86538461538461542</v>
      </c>
      <c r="N158" s="256">
        <f t="shared" si="24"/>
        <v>7.4339839265212482E-2</v>
      </c>
      <c r="O158" s="256">
        <f t="shared" si="25"/>
        <v>0.21321070234113715</v>
      </c>
      <c r="P158" s="161"/>
    </row>
    <row r="159" spans="1:16" ht="15.75" customHeight="1" x14ac:dyDescent="0.25">
      <c r="A159" s="8" t="s">
        <v>199</v>
      </c>
      <c r="B159" s="9" t="s">
        <v>55</v>
      </c>
      <c r="C159" s="117" t="s">
        <v>202</v>
      </c>
      <c r="D159" s="10" t="s">
        <v>336</v>
      </c>
      <c r="E159" s="9">
        <v>67</v>
      </c>
      <c r="F159" s="9">
        <v>45</v>
      </c>
      <c r="G159" s="11">
        <f t="shared" si="27"/>
        <v>0.67164179104477617</v>
      </c>
      <c r="H159" s="9">
        <v>67</v>
      </c>
      <c r="I159" s="9">
        <v>46</v>
      </c>
      <c r="J159" s="11">
        <f t="shared" si="1"/>
        <v>0.68656716417910446</v>
      </c>
      <c r="K159" s="9">
        <v>51</v>
      </c>
      <c r="L159" s="9">
        <v>44</v>
      </c>
      <c r="M159" s="11">
        <f t="shared" si="20"/>
        <v>0.86274509803921573</v>
      </c>
      <c r="N159" s="256">
        <f t="shared" si="24"/>
        <v>0.17617793386011127</v>
      </c>
      <c r="O159" s="256">
        <f t="shared" si="25"/>
        <v>0.19110330699443956</v>
      </c>
      <c r="P159" s="161"/>
    </row>
    <row r="160" spans="1:16" ht="15.75" customHeight="1" x14ac:dyDescent="0.25">
      <c r="A160" s="190" t="s">
        <v>199</v>
      </c>
      <c r="B160" s="177" t="s">
        <v>55</v>
      </c>
      <c r="C160" s="190" t="s">
        <v>203</v>
      </c>
      <c r="D160" s="144" t="s">
        <v>335</v>
      </c>
      <c r="E160" s="9">
        <v>0</v>
      </c>
      <c r="F160" s="9">
        <v>0</v>
      </c>
      <c r="G160" s="9" t="s">
        <v>543</v>
      </c>
      <c r="H160" s="9">
        <v>0</v>
      </c>
      <c r="I160" s="9">
        <v>0</v>
      </c>
      <c r="J160" s="9" t="s">
        <v>543</v>
      </c>
      <c r="K160" s="9">
        <v>9</v>
      </c>
      <c r="L160" s="9">
        <v>1</v>
      </c>
      <c r="M160" s="11">
        <f t="shared" si="20"/>
        <v>0.1111111111111111</v>
      </c>
      <c r="N160" s="256" t="str">
        <f t="shared" si="24"/>
        <v>-</v>
      </c>
      <c r="O160" s="256" t="str">
        <f t="shared" si="25"/>
        <v>-</v>
      </c>
      <c r="P160" s="161" t="s">
        <v>220</v>
      </c>
    </row>
    <row r="161" spans="1:16" ht="15.75" customHeight="1" x14ac:dyDescent="0.25">
      <c r="A161" s="190" t="s">
        <v>199</v>
      </c>
      <c r="B161" s="177" t="s">
        <v>55</v>
      </c>
      <c r="C161" s="190" t="s">
        <v>203</v>
      </c>
      <c r="D161" s="144" t="s">
        <v>336</v>
      </c>
      <c r="E161" s="9">
        <v>0</v>
      </c>
      <c r="F161" s="9">
        <v>0</v>
      </c>
      <c r="G161" s="9" t="s">
        <v>543</v>
      </c>
      <c r="H161" s="9">
        <v>0</v>
      </c>
      <c r="I161" s="9">
        <v>0</v>
      </c>
      <c r="J161" s="9" t="s">
        <v>543</v>
      </c>
      <c r="K161" s="9">
        <v>9</v>
      </c>
      <c r="L161" s="9">
        <v>3</v>
      </c>
      <c r="M161" s="11">
        <f t="shared" si="20"/>
        <v>0.33333333333333331</v>
      </c>
      <c r="N161" s="256" t="str">
        <f t="shared" si="24"/>
        <v>-</v>
      </c>
      <c r="O161" s="256" t="str">
        <f t="shared" si="25"/>
        <v>-</v>
      </c>
      <c r="P161" s="161" t="s">
        <v>220</v>
      </c>
    </row>
    <row r="162" spans="1:16" ht="15.75" customHeight="1" x14ac:dyDescent="0.25">
      <c r="A162" s="8" t="s">
        <v>199</v>
      </c>
      <c r="B162" s="9" t="s">
        <v>55</v>
      </c>
      <c r="C162" s="117" t="s">
        <v>204</v>
      </c>
      <c r="D162" s="10" t="s">
        <v>337</v>
      </c>
      <c r="E162" s="9">
        <v>32</v>
      </c>
      <c r="F162" s="9">
        <v>29</v>
      </c>
      <c r="G162" s="11">
        <f t="shared" si="27"/>
        <v>0.90625</v>
      </c>
      <c r="H162" s="9">
        <v>34</v>
      </c>
      <c r="I162" s="9">
        <v>29</v>
      </c>
      <c r="J162" s="11">
        <f t="shared" si="1"/>
        <v>0.8529411764705882</v>
      </c>
      <c r="K162" s="9">
        <v>44</v>
      </c>
      <c r="L162" s="9">
        <v>29</v>
      </c>
      <c r="M162" s="11">
        <f t="shared" si="20"/>
        <v>0.65909090909090906</v>
      </c>
      <c r="N162" s="256">
        <f t="shared" si="24"/>
        <v>-0.19385026737967914</v>
      </c>
      <c r="O162" s="256">
        <f t="shared" si="25"/>
        <v>-0.24715909090909094</v>
      </c>
      <c r="P162" s="161"/>
    </row>
    <row r="163" spans="1:16" ht="15.75" customHeight="1" x14ac:dyDescent="0.25">
      <c r="A163" s="8" t="s">
        <v>199</v>
      </c>
      <c r="B163" s="9" t="s">
        <v>61</v>
      </c>
      <c r="C163" s="117" t="s">
        <v>205</v>
      </c>
      <c r="D163" s="10" t="s">
        <v>338</v>
      </c>
      <c r="E163" s="9">
        <v>10</v>
      </c>
      <c r="F163" s="9">
        <v>10</v>
      </c>
      <c r="G163" s="11">
        <f t="shared" si="27"/>
        <v>1</v>
      </c>
      <c r="H163" s="9">
        <v>14</v>
      </c>
      <c r="I163" s="9">
        <v>11</v>
      </c>
      <c r="J163" s="11">
        <f t="shared" ref="J163:J170" si="28">I163/H163</f>
        <v>0.7857142857142857</v>
      </c>
      <c r="K163" s="9">
        <v>16</v>
      </c>
      <c r="L163" s="9">
        <v>15</v>
      </c>
      <c r="M163" s="11">
        <f t="shared" si="20"/>
        <v>0.9375</v>
      </c>
      <c r="N163" s="256">
        <f t="shared" si="24"/>
        <v>0.1517857142857143</v>
      </c>
      <c r="O163" s="256">
        <f t="shared" si="25"/>
        <v>-6.25E-2</v>
      </c>
      <c r="P163" s="161"/>
    </row>
    <row r="164" spans="1:16" ht="15.75" customHeight="1" x14ac:dyDescent="0.25">
      <c r="A164" s="8" t="s">
        <v>199</v>
      </c>
      <c r="B164" s="9" t="s">
        <v>61</v>
      </c>
      <c r="C164" s="117" t="s">
        <v>206</v>
      </c>
      <c r="D164" s="10" t="s">
        <v>339</v>
      </c>
      <c r="E164" s="9">
        <v>18</v>
      </c>
      <c r="F164" s="9">
        <v>13</v>
      </c>
      <c r="G164" s="11">
        <f t="shared" si="27"/>
        <v>0.72222222222222221</v>
      </c>
      <c r="H164" s="9">
        <v>32</v>
      </c>
      <c r="I164" s="9">
        <v>21</v>
      </c>
      <c r="J164" s="11">
        <f t="shared" si="28"/>
        <v>0.65625</v>
      </c>
      <c r="K164" s="9">
        <v>28</v>
      </c>
      <c r="L164" s="9">
        <v>16</v>
      </c>
      <c r="M164" s="11">
        <f t="shared" si="20"/>
        <v>0.5714285714285714</v>
      </c>
      <c r="N164" s="256">
        <f t="shared" si="24"/>
        <v>-8.4821428571428603E-2</v>
      </c>
      <c r="O164" s="256">
        <f t="shared" si="25"/>
        <v>-0.15079365079365081</v>
      </c>
      <c r="P164" s="161"/>
    </row>
    <row r="165" spans="1:16" ht="15.75" customHeight="1" x14ac:dyDescent="0.25">
      <c r="A165" s="8" t="s">
        <v>199</v>
      </c>
      <c r="B165" s="9" t="s">
        <v>61</v>
      </c>
      <c r="C165" s="117" t="s">
        <v>206</v>
      </c>
      <c r="D165" s="10" t="s">
        <v>340</v>
      </c>
      <c r="E165" s="9">
        <v>18</v>
      </c>
      <c r="F165" s="9">
        <v>12</v>
      </c>
      <c r="G165" s="11">
        <f t="shared" si="27"/>
        <v>0.66666666666666663</v>
      </c>
      <c r="H165" s="9">
        <v>33</v>
      </c>
      <c r="I165" s="9">
        <v>19</v>
      </c>
      <c r="J165" s="11">
        <f t="shared" si="28"/>
        <v>0.5757575757575758</v>
      </c>
      <c r="K165" s="9">
        <v>29</v>
      </c>
      <c r="L165" s="9">
        <v>18</v>
      </c>
      <c r="M165" s="11">
        <f t="shared" si="20"/>
        <v>0.62068965517241381</v>
      </c>
      <c r="N165" s="256">
        <f t="shared" si="24"/>
        <v>4.4932079414838011E-2</v>
      </c>
      <c r="O165" s="256">
        <f t="shared" si="25"/>
        <v>-4.5977011494252817E-2</v>
      </c>
      <c r="P165" s="161"/>
    </row>
    <row r="166" spans="1:16" ht="15.75" customHeight="1" x14ac:dyDescent="0.25">
      <c r="A166" s="8" t="s">
        <v>199</v>
      </c>
      <c r="B166" s="9" t="s">
        <v>61</v>
      </c>
      <c r="C166" s="117" t="s">
        <v>529</v>
      </c>
      <c r="D166" s="10" t="s">
        <v>341</v>
      </c>
      <c r="E166" s="9">
        <v>24</v>
      </c>
      <c r="F166" s="9">
        <v>18</v>
      </c>
      <c r="G166" s="11">
        <f t="shared" si="27"/>
        <v>0.75</v>
      </c>
      <c r="H166" s="9">
        <v>30</v>
      </c>
      <c r="I166" s="9">
        <v>18</v>
      </c>
      <c r="J166" s="11">
        <f t="shared" si="28"/>
        <v>0.6</v>
      </c>
      <c r="K166" s="9">
        <v>30</v>
      </c>
      <c r="L166" s="9">
        <v>14</v>
      </c>
      <c r="M166" s="11">
        <f t="shared" si="20"/>
        <v>0.46666666666666667</v>
      </c>
      <c r="N166" s="256">
        <f t="shared" si="24"/>
        <v>-0.1333333333333333</v>
      </c>
      <c r="O166" s="256">
        <f t="shared" si="25"/>
        <v>-0.28333333333333333</v>
      </c>
      <c r="P166" s="161"/>
    </row>
    <row r="167" spans="1:16" ht="15.75" customHeight="1" x14ac:dyDescent="0.25">
      <c r="A167" s="8" t="s">
        <v>199</v>
      </c>
      <c r="B167" s="9" t="s">
        <v>61</v>
      </c>
      <c r="C167" s="117" t="s">
        <v>208</v>
      </c>
      <c r="D167" s="10" t="s">
        <v>342</v>
      </c>
      <c r="E167" s="9">
        <v>12</v>
      </c>
      <c r="F167" s="9">
        <v>7</v>
      </c>
      <c r="G167" s="11">
        <f t="shared" si="27"/>
        <v>0.58333333333333337</v>
      </c>
      <c r="H167" s="9">
        <v>17</v>
      </c>
      <c r="I167" s="9">
        <v>8</v>
      </c>
      <c r="J167" s="11">
        <f t="shared" si="28"/>
        <v>0.47058823529411764</v>
      </c>
      <c r="K167" s="9">
        <v>15</v>
      </c>
      <c r="L167" s="9">
        <v>7</v>
      </c>
      <c r="M167" s="11">
        <f t="shared" si="20"/>
        <v>0.46666666666666667</v>
      </c>
      <c r="N167" s="256">
        <f t="shared" si="24"/>
        <v>-3.9215686274509665E-3</v>
      </c>
      <c r="O167" s="256">
        <f t="shared" si="25"/>
        <v>-0.1166666666666667</v>
      </c>
      <c r="P167" s="161"/>
    </row>
    <row r="168" spans="1:16" ht="15.75" customHeight="1" x14ac:dyDescent="0.25">
      <c r="A168" s="8" t="s">
        <v>199</v>
      </c>
      <c r="B168" s="9" t="s">
        <v>61</v>
      </c>
      <c r="C168" s="117" t="s">
        <v>208</v>
      </c>
      <c r="D168" s="10" t="s">
        <v>343</v>
      </c>
      <c r="E168" s="9">
        <v>12</v>
      </c>
      <c r="F168" s="9">
        <v>5</v>
      </c>
      <c r="G168" s="11">
        <f t="shared" si="27"/>
        <v>0.41666666666666669</v>
      </c>
      <c r="H168" s="9">
        <v>17</v>
      </c>
      <c r="I168" s="9">
        <v>4</v>
      </c>
      <c r="J168" s="11">
        <f t="shared" si="28"/>
        <v>0.23529411764705882</v>
      </c>
      <c r="K168" s="9">
        <v>15</v>
      </c>
      <c r="L168" s="9">
        <v>6</v>
      </c>
      <c r="M168" s="11">
        <f t="shared" si="20"/>
        <v>0.4</v>
      </c>
      <c r="N168" s="256">
        <f t="shared" si="24"/>
        <v>0.1647058823529412</v>
      </c>
      <c r="O168" s="256">
        <f t="shared" si="25"/>
        <v>-1.6666666666666663E-2</v>
      </c>
      <c r="P168" s="161"/>
    </row>
    <row r="169" spans="1:16" ht="15.75" customHeight="1" x14ac:dyDescent="0.25">
      <c r="A169" s="8" t="s">
        <v>199</v>
      </c>
      <c r="B169" s="9" t="s">
        <v>61</v>
      </c>
      <c r="C169" s="117" t="s">
        <v>209</v>
      </c>
      <c r="D169" s="10" t="s">
        <v>344</v>
      </c>
      <c r="E169" s="9">
        <v>24</v>
      </c>
      <c r="F169" s="9">
        <v>20</v>
      </c>
      <c r="G169" s="11">
        <f t="shared" si="27"/>
        <v>0.83333333333333337</v>
      </c>
      <c r="H169" s="9">
        <v>26</v>
      </c>
      <c r="I169" s="9">
        <v>23</v>
      </c>
      <c r="J169" s="11">
        <f t="shared" si="28"/>
        <v>0.88461538461538458</v>
      </c>
      <c r="K169" s="9">
        <v>28</v>
      </c>
      <c r="L169" s="9">
        <v>20</v>
      </c>
      <c r="M169" s="11">
        <f t="shared" si="20"/>
        <v>0.7142857142857143</v>
      </c>
      <c r="N169" s="256">
        <f t="shared" si="24"/>
        <v>-0.17032967032967028</v>
      </c>
      <c r="O169" s="256">
        <f t="shared" si="25"/>
        <v>-0.11904761904761907</v>
      </c>
      <c r="P169" s="162"/>
    </row>
    <row r="170" spans="1:16" ht="15.75" customHeight="1" x14ac:dyDescent="0.25">
      <c r="A170" s="119" t="s">
        <v>199</v>
      </c>
      <c r="B170" s="120" t="s">
        <v>61</v>
      </c>
      <c r="C170" s="121" t="s">
        <v>345</v>
      </c>
      <c r="D170" s="10" t="s">
        <v>339</v>
      </c>
      <c r="E170" s="9">
        <v>0</v>
      </c>
      <c r="F170" s="9">
        <v>0</v>
      </c>
      <c r="G170" s="9" t="s">
        <v>543</v>
      </c>
      <c r="H170" s="9">
        <v>5</v>
      </c>
      <c r="I170" s="9">
        <v>0</v>
      </c>
      <c r="J170" s="11">
        <f t="shared" si="28"/>
        <v>0</v>
      </c>
      <c r="K170" s="9">
        <v>9</v>
      </c>
      <c r="L170" s="9">
        <v>0</v>
      </c>
      <c r="M170" s="11">
        <f t="shared" ref="M170" si="29">L170/K170</f>
        <v>0</v>
      </c>
      <c r="N170" s="256">
        <f t="shared" si="24"/>
        <v>0</v>
      </c>
      <c r="O170" s="256" t="str">
        <f t="shared" si="25"/>
        <v>-</v>
      </c>
      <c r="P170" s="188"/>
    </row>
    <row r="171" spans="1:16" ht="15.75" customHeight="1" x14ac:dyDescent="0.25">
      <c r="A171" s="305"/>
      <c r="B171" s="306"/>
      <c r="C171" s="306"/>
      <c r="D171" s="303"/>
      <c r="E171" s="30">
        <f>SUM(E3:E170)</f>
        <v>2763</v>
      </c>
      <c r="F171" s="30">
        <f>SUM(F3:F170)</f>
        <v>2173</v>
      </c>
      <c r="G171" s="32">
        <f t="shared" ref="G171" si="30">IF(E171=0,"",F171/E171)</f>
        <v>0.78646398841838583</v>
      </c>
      <c r="H171" s="30">
        <f>SUM(H3:H170)</f>
        <v>3039</v>
      </c>
      <c r="I171" s="31">
        <f>SUM(I3:I170)</f>
        <v>2272</v>
      </c>
      <c r="J171" s="32">
        <f t="shared" ref="J171" si="31">IF(H171=0,"",I171/H171)</f>
        <v>0.74761434682461336</v>
      </c>
      <c r="K171" s="30">
        <f>SUM(K3:K170)</f>
        <v>3221</v>
      </c>
      <c r="L171" s="30">
        <f>SUM(L3:L170)</f>
        <v>2277</v>
      </c>
      <c r="M171" s="32">
        <f t="shared" ref="M171" si="32">L171/K171</f>
        <v>0.70692331574045331</v>
      </c>
      <c r="N171" s="257">
        <f>IF(J171="-","",(M171-J171))</f>
        <v>-4.0691031084160056E-2</v>
      </c>
      <c r="O171" s="257">
        <f t="shared" ref="O171" si="33">IF(G171="-","-",(M171-G171))</f>
        <v>-7.9540672677932522E-2</v>
      </c>
      <c r="P171" s="8"/>
    </row>
    <row r="172" spans="1:16" ht="15.75" customHeight="1" x14ac:dyDescent="0.25">
      <c r="B172" s="7"/>
      <c r="D172" s="7"/>
      <c r="E172" s="7"/>
      <c r="F172" s="7"/>
      <c r="G172" s="7"/>
    </row>
    <row r="173" spans="1:16" ht="15.75" customHeight="1" x14ac:dyDescent="0.25">
      <c r="A173" s="194" t="s">
        <v>545</v>
      </c>
      <c r="B173" s="7"/>
      <c r="D173" s="7"/>
      <c r="E173" s="7"/>
      <c r="F173" s="7"/>
      <c r="G173" s="7"/>
    </row>
    <row r="174" spans="1:16" ht="15.75" customHeight="1" x14ac:dyDescent="0.25">
      <c r="B174" s="7"/>
      <c r="D174" s="7"/>
      <c r="E174" s="7"/>
      <c r="F174" s="7"/>
      <c r="G174" s="7"/>
    </row>
    <row r="175" spans="1:16" ht="15.75" customHeight="1" x14ac:dyDescent="0.25">
      <c r="A175" s="194" t="s">
        <v>546</v>
      </c>
      <c r="B175" s="7"/>
      <c r="D175" s="7"/>
      <c r="E175" s="7"/>
      <c r="F175" s="7"/>
      <c r="G175" s="7"/>
    </row>
    <row r="176" spans="1:16" ht="15.75" customHeight="1" x14ac:dyDescent="0.25">
      <c r="B176" s="7"/>
      <c r="D176" s="7"/>
      <c r="E176" s="7"/>
      <c r="F176" s="7"/>
      <c r="G176" s="7"/>
    </row>
    <row r="177" spans="2:7" ht="15.75" customHeight="1" x14ac:dyDescent="0.25">
      <c r="B177" s="7"/>
      <c r="D177" s="7"/>
      <c r="E177" s="7"/>
      <c r="F177" s="7"/>
      <c r="G177" s="7"/>
    </row>
    <row r="178" spans="2:7" ht="15.75" customHeight="1" x14ac:dyDescent="0.25">
      <c r="B178" s="7"/>
      <c r="D178" s="7"/>
      <c r="E178" s="7"/>
      <c r="F178" s="7"/>
      <c r="G178" s="7"/>
    </row>
    <row r="179" spans="2:7" ht="15.75" customHeight="1" x14ac:dyDescent="0.25">
      <c r="B179" s="7"/>
      <c r="D179" s="7"/>
      <c r="E179" s="7"/>
      <c r="F179" s="7"/>
      <c r="G179" s="7"/>
    </row>
    <row r="180" spans="2:7" ht="15.75" customHeight="1" x14ac:dyDescent="0.25">
      <c r="B180" s="7"/>
      <c r="D180" s="7"/>
      <c r="E180" s="7"/>
      <c r="F180" s="7"/>
      <c r="G180" s="7"/>
    </row>
    <row r="181" spans="2:7" ht="15.75" customHeight="1" x14ac:dyDescent="0.25">
      <c r="B181" s="7"/>
      <c r="D181" s="7"/>
      <c r="E181" s="7"/>
      <c r="F181" s="7"/>
      <c r="G181" s="7"/>
    </row>
    <row r="182" spans="2:7" ht="15.75" customHeight="1" x14ac:dyDescent="0.25">
      <c r="B182" s="7"/>
      <c r="D182" s="7"/>
      <c r="E182" s="7"/>
      <c r="F182" s="7"/>
      <c r="G182" s="7"/>
    </row>
    <row r="183" spans="2:7" ht="15.75" customHeight="1" x14ac:dyDescent="0.25">
      <c r="B183" s="7"/>
      <c r="D183" s="7"/>
      <c r="E183" s="7"/>
      <c r="F183" s="7"/>
      <c r="G183" s="7"/>
    </row>
    <row r="184" spans="2:7" ht="15.75" customHeight="1" x14ac:dyDescent="0.25">
      <c r="B184" s="7"/>
      <c r="D184" s="7"/>
      <c r="E184" s="7"/>
      <c r="F184" s="7"/>
      <c r="G184" s="7"/>
    </row>
    <row r="185" spans="2:7" ht="15.75" customHeight="1" x14ac:dyDescent="0.25">
      <c r="B185" s="7"/>
      <c r="D185" s="7"/>
      <c r="E185" s="7"/>
      <c r="F185" s="7"/>
      <c r="G185" s="7"/>
    </row>
    <row r="186" spans="2:7" ht="15.75" customHeight="1" x14ac:dyDescent="0.25">
      <c r="B186" s="7"/>
      <c r="D186" s="7"/>
      <c r="E186" s="7"/>
      <c r="F186" s="7"/>
      <c r="G186" s="7"/>
    </row>
    <row r="187" spans="2:7" ht="15.75" customHeight="1" x14ac:dyDescent="0.25">
      <c r="B187" s="7"/>
      <c r="D187" s="7"/>
      <c r="E187" s="7"/>
      <c r="F187" s="7"/>
      <c r="G187" s="7"/>
    </row>
    <row r="188" spans="2:7" ht="15.75" customHeight="1" x14ac:dyDescent="0.25">
      <c r="B188" s="7"/>
      <c r="D188" s="7"/>
      <c r="E188" s="7"/>
      <c r="F188" s="7"/>
      <c r="G188" s="7"/>
    </row>
    <row r="189" spans="2:7" ht="15.75" customHeight="1" x14ac:dyDescent="0.25">
      <c r="B189" s="7"/>
      <c r="D189" s="7"/>
      <c r="E189" s="7"/>
      <c r="F189" s="7"/>
      <c r="G189" s="7"/>
    </row>
    <row r="190" spans="2:7" ht="15.75" customHeight="1" x14ac:dyDescent="0.25">
      <c r="B190" s="7"/>
      <c r="D190" s="7"/>
      <c r="E190" s="7"/>
      <c r="F190" s="7"/>
      <c r="G190" s="7"/>
    </row>
    <row r="191" spans="2:7" ht="15.75" customHeight="1" x14ac:dyDescent="0.25">
      <c r="B191" s="7"/>
      <c r="D191" s="7"/>
      <c r="E191" s="7"/>
      <c r="F191" s="7"/>
      <c r="G191" s="7"/>
    </row>
    <row r="192" spans="2:7" ht="15.75" customHeight="1" x14ac:dyDescent="0.25">
      <c r="B192" s="7"/>
      <c r="D192" s="7"/>
      <c r="E192" s="7"/>
      <c r="F192" s="7"/>
      <c r="G192" s="7"/>
    </row>
    <row r="193" spans="2:7" ht="15.75" customHeight="1" x14ac:dyDescent="0.25">
      <c r="B193" s="7"/>
      <c r="D193" s="7"/>
      <c r="E193" s="7"/>
      <c r="F193" s="7"/>
      <c r="G193" s="7"/>
    </row>
    <row r="194" spans="2:7" ht="15.75" customHeight="1" x14ac:dyDescent="0.25">
      <c r="B194" s="7"/>
      <c r="D194" s="7"/>
      <c r="E194" s="7"/>
      <c r="F194" s="7"/>
      <c r="G194" s="7"/>
    </row>
    <row r="195" spans="2:7" ht="15.75" customHeight="1" x14ac:dyDescent="0.25">
      <c r="B195" s="7"/>
      <c r="D195" s="7"/>
      <c r="E195" s="7"/>
      <c r="F195" s="7"/>
      <c r="G195" s="7"/>
    </row>
    <row r="196" spans="2:7" ht="15.75" customHeight="1" x14ac:dyDescent="0.25">
      <c r="B196" s="7"/>
      <c r="D196" s="7"/>
      <c r="E196" s="7"/>
      <c r="F196" s="7"/>
      <c r="G196" s="7"/>
    </row>
    <row r="197" spans="2:7" ht="15.75" customHeight="1" x14ac:dyDescent="0.25">
      <c r="B197" s="7"/>
      <c r="D197" s="7"/>
      <c r="E197" s="7"/>
      <c r="F197" s="7"/>
      <c r="G197" s="7"/>
    </row>
    <row r="198" spans="2:7" ht="15.75" customHeight="1" x14ac:dyDescent="0.25">
      <c r="B198" s="7"/>
      <c r="D198" s="7"/>
      <c r="E198" s="7"/>
      <c r="F198" s="7"/>
      <c r="G198" s="7"/>
    </row>
    <row r="199" spans="2:7" ht="15.75" customHeight="1" x14ac:dyDescent="0.25">
      <c r="B199" s="7"/>
      <c r="D199" s="7"/>
      <c r="E199" s="7"/>
      <c r="F199" s="7"/>
      <c r="G199" s="7"/>
    </row>
    <row r="200" spans="2:7" ht="15.75" customHeight="1" x14ac:dyDescent="0.25">
      <c r="B200" s="7"/>
      <c r="D200" s="7"/>
      <c r="E200" s="7"/>
      <c r="F200" s="7"/>
      <c r="G200" s="7"/>
    </row>
    <row r="201" spans="2:7" ht="15.75" customHeight="1" x14ac:dyDescent="0.25">
      <c r="B201" s="7"/>
      <c r="D201" s="7"/>
      <c r="E201" s="7"/>
      <c r="F201" s="7"/>
      <c r="G201" s="7"/>
    </row>
    <row r="202" spans="2:7" ht="15.75" customHeight="1" x14ac:dyDescent="0.25">
      <c r="B202" s="7"/>
      <c r="D202" s="7"/>
      <c r="E202" s="7"/>
      <c r="F202" s="7"/>
      <c r="G202" s="7"/>
    </row>
    <row r="203" spans="2:7" ht="15.75" customHeight="1" x14ac:dyDescent="0.25">
      <c r="B203" s="7"/>
      <c r="D203" s="7"/>
      <c r="E203" s="7"/>
      <c r="F203" s="7"/>
      <c r="G203" s="7"/>
    </row>
    <row r="204" spans="2:7" ht="15.75" customHeight="1" x14ac:dyDescent="0.25">
      <c r="B204" s="7"/>
      <c r="D204" s="7"/>
      <c r="E204" s="7"/>
      <c r="F204" s="7"/>
      <c r="G204" s="7"/>
    </row>
    <row r="205" spans="2:7" ht="15.75" customHeight="1" x14ac:dyDescent="0.25">
      <c r="B205" s="7"/>
      <c r="D205" s="7"/>
      <c r="E205" s="7"/>
      <c r="F205" s="7"/>
      <c r="G205" s="7"/>
    </row>
    <row r="206" spans="2:7" ht="15.75" customHeight="1" x14ac:dyDescent="0.25">
      <c r="B206" s="7"/>
      <c r="D206" s="7"/>
      <c r="E206" s="7"/>
      <c r="F206" s="7"/>
      <c r="G206" s="7"/>
    </row>
    <row r="207" spans="2:7" ht="15.75" customHeight="1" x14ac:dyDescent="0.25">
      <c r="B207" s="7"/>
      <c r="D207" s="7"/>
      <c r="E207" s="7"/>
      <c r="F207" s="7"/>
      <c r="G207" s="7"/>
    </row>
    <row r="208" spans="2:7" ht="15.75" customHeight="1" x14ac:dyDescent="0.25">
      <c r="B208" s="7"/>
      <c r="D208" s="7"/>
      <c r="E208" s="7"/>
      <c r="F208" s="7"/>
      <c r="G208" s="7"/>
    </row>
    <row r="209" spans="2:7" ht="15.75" customHeight="1" x14ac:dyDescent="0.25">
      <c r="B209" s="7"/>
      <c r="D209" s="7"/>
      <c r="E209" s="7"/>
      <c r="F209" s="7"/>
      <c r="G209" s="7"/>
    </row>
    <row r="210" spans="2:7" ht="15.75" customHeight="1" x14ac:dyDescent="0.25">
      <c r="B210" s="7"/>
      <c r="D210" s="7"/>
      <c r="E210" s="7"/>
      <c r="F210" s="7"/>
      <c r="G210" s="7"/>
    </row>
    <row r="211" spans="2:7" ht="15.75" customHeight="1" x14ac:dyDescent="0.25">
      <c r="B211" s="7"/>
      <c r="D211" s="7"/>
      <c r="E211" s="7"/>
      <c r="F211" s="7"/>
      <c r="G211" s="7"/>
    </row>
    <row r="212" spans="2:7" ht="15.75" customHeight="1" x14ac:dyDescent="0.25">
      <c r="B212" s="7"/>
      <c r="D212" s="7"/>
      <c r="E212" s="7"/>
      <c r="F212" s="7"/>
      <c r="G212" s="7"/>
    </row>
    <row r="213" spans="2:7" ht="15.75" customHeight="1" x14ac:dyDescent="0.25">
      <c r="B213" s="7"/>
      <c r="D213" s="7"/>
      <c r="E213" s="7"/>
      <c r="F213" s="7"/>
      <c r="G213" s="7"/>
    </row>
    <row r="214" spans="2:7" ht="15.75" customHeight="1" x14ac:dyDescent="0.25">
      <c r="B214" s="7"/>
      <c r="D214" s="7"/>
      <c r="E214" s="7"/>
      <c r="F214" s="7"/>
      <c r="G214" s="7"/>
    </row>
    <row r="215" spans="2:7" ht="15.75" customHeight="1" x14ac:dyDescent="0.25">
      <c r="B215" s="7"/>
      <c r="D215" s="7"/>
      <c r="E215" s="7"/>
      <c r="F215" s="7"/>
      <c r="G215" s="7"/>
    </row>
    <row r="216" spans="2:7" ht="15.75" customHeight="1" x14ac:dyDescent="0.25">
      <c r="B216" s="7"/>
      <c r="D216" s="7"/>
      <c r="E216" s="7"/>
      <c r="F216" s="7"/>
      <c r="G216" s="7"/>
    </row>
    <row r="217" spans="2:7" ht="15.75" customHeight="1" x14ac:dyDescent="0.25">
      <c r="B217" s="7"/>
      <c r="D217" s="7"/>
      <c r="E217" s="7"/>
      <c r="F217" s="7"/>
      <c r="G217" s="7"/>
    </row>
    <row r="218" spans="2:7" ht="15.75" customHeight="1" x14ac:dyDescent="0.25">
      <c r="B218" s="7"/>
      <c r="D218" s="7"/>
      <c r="E218" s="7"/>
      <c r="F218" s="7"/>
      <c r="G218" s="7"/>
    </row>
    <row r="219" spans="2:7" ht="15.75" customHeight="1" x14ac:dyDescent="0.25">
      <c r="B219" s="7"/>
      <c r="D219" s="7"/>
      <c r="E219" s="7"/>
      <c r="F219" s="7"/>
      <c r="G219" s="7"/>
    </row>
    <row r="220" spans="2:7" ht="15.75" customHeight="1" x14ac:dyDescent="0.25">
      <c r="B220" s="7"/>
      <c r="D220" s="7"/>
      <c r="E220" s="7"/>
      <c r="F220" s="7"/>
      <c r="G220" s="7"/>
    </row>
    <row r="221" spans="2:7" ht="15.75" customHeight="1" x14ac:dyDescent="0.25">
      <c r="B221" s="7"/>
      <c r="D221" s="7"/>
      <c r="E221" s="7"/>
      <c r="F221" s="7"/>
      <c r="G221" s="7"/>
    </row>
    <row r="222" spans="2:7" ht="15.75" customHeight="1" x14ac:dyDescent="0.25">
      <c r="B222" s="7"/>
      <c r="D222" s="7"/>
      <c r="E222" s="7"/>
      <c r="F222" s="7"/>
      <c r="G222" s="7"/>
    </row>
    <row r="223" spans="2:7" ht="15.75" customHeight="1" x14ac:dyDescent="0.25">
      <c r="B223" s="7"/>
      <c r="D223" s="7"/>
      <c r="E223" s="7"/>
      <c r="F223" s="7"/>
      <c r="G223" s="7"/>
    </row>
    <row r="224" spans="2:7" ht="15.75" customHeight="1" x14ac:dyDescent="0.25">
      <c r="B224" s="7"/>
      <c r="D224" s="7"/>
      <c r="E224" s="7"/>
      <c r="F224" s="7"/>
      <c r="G224" s="7"/>
    </row>
    <row r="225" spans="2:7" ht="15.75" customHeight="1" x14ac:dyDescent="0.25">
      <c r="B225" s="7"/>
      <c r="D225" s="7"/>
      <c r="E225" s="7"/>
      <c r="F225" s="7"/>
      <c r="G225" s="7"/>
    </row>
    <row r="226" spans="2:7" ht="15.75" customHeight="1" x14ac:dyDescent="0.25">
      <c r="B226" s="7"/>
      <c r="D226" s="7"/>
      <c r="E226" s="7"/>
      <c r="F226" s="7"/>
      <c r="G226" s="7"/>
    </row>
    <row r="227" spans="2:7" ht="15.75" customHeight="1" x14ac:dyDescent="0.25">
      <c r="B227" s="7"/>
      <c r="D227" s="7"/>
      <c r="E227" s="7"/>
      <c r="F227" s="7"/>
      <c r="G227" s="7"/>
    </row>
    <row r="228" spans="2:7" ht="15.75" customHeight="1" x14ac:dyDescent="0.25">
      <c r="B228" s="7"/>
      <c r="D228" s="7"/>
      <c r="E228" s="7"/>
      <c r="F228" s="7"/>
      <c r="G228" s="7"/>
    </row>
    <row r="229" spans="2:7" ht="15.75" customHeight="1" x14ac:dyDescent="0.25">
      <c r="B229" s="7"/>
      <c r="D229" s="7"/>
      <c r="E229" s="7"/>
      <c r="F229" s="7"/>
      <c r="G229" s="7"/>
    </row>
    <row r="230" spans="2:7" ht="15.75" customHeight="1" x14ac:dyDescent="0.25">
      <c r="B230" s="7"/>
      <c r="D230" s="7"/>
      <c r="E230" s="7"/>
      <c r="F230" s="7"/>
      <c r="G230" s="7"/>
    </row>
    <row r="231" spans="2:7" ht="15.75" customHeight="1" x14ac:dyDescent="0.25">
      <c r="B231" s="7"/>
      <c r="D231" s="7"/>
      <c r="E231" s="7"/>
      <c r="F231" s="7"/>
      <c r="G231" s="7"/>
    </row>
    <row r="232" spans="2:7" ht="15.75" customHeight="1" x14ac:dyDescent="0.25">
      <c r="B232" s="7"/>
      <c r="D232" s="7"/>
      <c r="E232" s="7"/>
      <c r="F232" s="7"/>
      <c r="G232" s="7"/>
    </row>
    <row r="233" spans="2:7" ht="15.75" customHeight="1" x14ac:dyDescent="0.25">
      <c r="B233" s="7"/>
      <c r="D233" s="7"/>
      <c r="E233" s="7"/>
      <c r="F233" s="7"/>
      <c r="G233" s="7"/>
    </row>
    <row r="234" spans="2:7" ht="15.75" customHeight="1" x14ac:dyDescent="0.25">
      <c r="B234" s="7"/>
      <c r="D234" s="7"/>
      <c r="E234" s="7"/>
      <c r="F234" s="7"/>
      <c r="G234" s="7"/>
    </row>
    <row r="235" spans="2:7" ht="15.75" customHeight="1" x14ac:dyDescent="0.25">
      <c r="B235" s="7"/>
      <c r="D235" s="7"/>
      <c r="E235" s="7"/>
      <c r="F235" s="7"/>
      <c r="G235" s="7"/>
    </row>
    <row r="236" spans="2:7" ht="15.75" customHeight="1" x14ac:dyDescent="0.25">
      <c r="B236" s="7"/>
      <c r="D236" s="7"/>
      <c r="E236" s="7"/>
      <c r="F236" s="7"/>
      <c r="G236" s="7"/>
    </row>
    <row r="237" spans="2:7" ht="15.75" customHeight="1" x14ac:dyDescent="0.25">
      <c r="B237" s="7"/>
      <c r="D237" s="7"/>
      <c r="E237" s="7"/>
      <c r="F237" s="7"/>
      <c r="G237" s="7"/>
    </row>
    <row r="238" spans="2:7" ht="15.75" customHeight="1" x14ac:dyDescent="0.25">
      <c r="B238" s="7"/>
      <c r="D238" s="7"/>
      <c r="E238" s="7"/>
      <c r="F238" s="7"/>
      <c r="G238" s="7"/>
    </row>
    <row r="239" spans="2:7" ht="15.75" customHeight="1" x14ac:dyDescent="0.25">
      <c r="B239" s="7"/>
      <c r="D239" s="7"/>
      <c r="E239" s="7"/>
      <c r="F239" s="7"/>
      <c r="G239" s="7"/>
    </row>
    <row r="240" spans="2:7" ht="15.75" customHeight="1" x14ac:dyDescent="0.25">
      <c r="B240" s="7"/>
      <c r="D240" s="7"/>
      <c r="E240" s="7"/>
      <c r="F240" s="7"/>
      <c r="G240" s="7"/>
    </row>
    <row r="241" spans="2:7" ht="15.75" customHeight="1" x14ac:dyDescent="0.25">
      <c r="B241" s="7"/>
      <c r="D241" s="7"/>
      <c r="E241" s="7"/>
      <c r="F241" s="7"/>
      <c r="G241" s="7"/>
    </row>
    <row r="242" spans="2:7" ht="15.75" customHeight="1" x14ac:dyDescent="0.25">
      <c r="B242" s="7"/>
      <c r="D242" s="7"/>
      <c r="E242" s="7"/>
      <c r="F242" s="7"/>
      <c r="G242" s="7"/>
    </row>
    <row r="243" spans="2:7" ht="15.75" customHeight="1" x14ac:dyDescent="0.25">
      <c r="B243" s="7"/>
      <c r="D243" s="7"/>
      <c r="E243" s="7"/>
      <c r="F243" s="7"/>
      <c r="G243" s="7"/>
    </row>
    <row r="244" spans="2:7" ht="15.75" customHeight="1" x14ac:dyDescent="0.25">
      <c r="B244" s="7"/>
      <c r="D244" s="7"/>
      <c r="E244" s="7"/>
      <c r="F244" s="7"/>
      <c r="G244" s="7"/>
    </row>
    <row r="245" spans="2:7" ht="15.75" customHeight="1" x14ac:dyDescent="0.25">
      <c r="B245" s="7"/>
      <c r="D245" s="7"/>
      <c r="E245" s="7"/>
      <c r="F245" s="7"/>
      <c r="G245" s="7"/>
    </row>
    <row r="246" spans="2:7" ht="15.75" customHeight="1" x14ac:dyDescent="0.25">
      <c r="B246" s="7"/>
      <c r="D246" s="7"/>
      <c r="E246" s="7"/>
      <c r="F246" s="7"/>
      <c r="G246" s="7"/>
    </row>
    <row r="247" spans="2:7" ht="15.75" customHeight="1" x14ac:dyDescent="0.25">
      <c r="B247" s="7"/>
      <c r="D247" s="7"/>
      <c r="E247" s="7"/>
      <c r="F247" s="7"/>
      <c r="G247" s="7"/>
    </row>
    <row r="248" spans="2:7" ht="15.75" customHeight="1" x14ac:dyDescent="0.25">
      <c r="B248" s="7"/>
      <c r="D248" s="7"/>
      <c r="E248" s="7"/>
      <c r="F248" s="7"/>
      <c r="G248" s="7"/>
    </row>
    <row r="249" spans="2:7" ht="15.75" customHeight="1" x14ac:dyDescent="0.25">
      <c r="B249" s="7"/>
      <c r="D249" s="7"/>
      <c r="E249" s="7"/>
      <c r="F249" s="7"/>
      <c r="G249" s="7"/>
    </row>
    <row r="250" spans="2:7" ht="15.75" customHeight="1" x14ac:dyDescent="0.25">
      <c r="B250" s="7"/>
      <c r="D250" s="7"/>
      <c r="E250" s="7"/>
      <c r="F250" s="7"/>
      <c r="G250" s="7"/>
    </row>
    <row r="251" spans="2:7" ht="15.75" customHeight="1" x14ac:dyDescent="0.25">
      <c r="B251" s="7"/>
      <c r="D251" s="7"/>
      <c r="E251" s="7"/>
      <c r="F251" s="7"/>
      <c r="G251" s="7"/>
    </row>
    <row r="252" spans="2:7" ht="15.75" customHeight="1" x14ac:dyDescent="0.25">
      <c r="B252" s="7"/>
      <c r="D252" s="7"/>
      <c r="E252" s="7"/>
      <c r="F252" s="7"/>
      <c r="G252" s="7"/>
    </row>
    <row r="253" spans="2:7" ht="15.75" customHeight="1" x14ac:dyDescent="0.25">
      <c r="B253" s="7"/>
      <c r="D253" s="7"/>
      <c r="E253" s="7"/>
      <c r="F253" s="7"/>
      <c r="G253" s="7"/>
    </row>
    <row r="254" spans="2:7" ht="15.75" customHeight="1" x14ac:dyDescent="0.25">
      <c r="B254" s="7"/>
      <c r="D254" s="7"/>
      <c r="E254" s="7"/>
      <c r="F254" s="7"/>
      <c r="G254" s="7"/>
    </row>
    <row r="255" spans="2:7" ht="15.75" customHeight="1" x14ac:dyDescent="0.25">
      <c r="B255" s="7"/>
      <c r="D255" s="7"/>
      <c r="E255" s="7"/>
      <c r="F255" s="7"/>
      <c r="G255" s="7"/>
    </row>
    <row r="256" spans="2:7" ht="15.75" customHeight="1" x14ac:dyDescent="0.25">
      <c r="B256" s="7"/>
      <c r="D256" s="7"/>
      <c r="E256" s="7"/>
      <c r="F256" s="7"/>
      <c r="G256" s="7"/>
    </row>
    <row r="257" spans="2:7" ht="15.75" customHeight="1" x14ac:dyDescent="0.25">
      <c r="B257" s="7"/>
      <c r="D257" s="7"/>
      <c r="E257" s="7"/>
      <c r="F257" s="7"/>
      <c r="G257" s="7"/>
    </row>
    <row r="258" spans="2:7" ht="15.75" customHeight="1" x14ac:dyDescent="0.25">
      <c r="B258" s="7"/>
      <c r="D258" s="7"/>
      <c r="E258" s="7"/>
      <c r="F258" s="7"/>
      <c r="G258" s="7"/>
    </row>
    <row r="259" spans="2:7" ht="15.75" customHeight="1" x14ac:dyDescent="0.25">
      <c r="B259" s="7"/>
      <c r="D259" s="7"/>
      <c r="E259" s="7"/>
      <c r="F259" s="7"/>
      <c r="G259" s="7"/>
    </row>
    <row r="260" spans="2:7" ht="15.75" customHeight="1" x14ac:dyDescent="0.25">
      <c r="B260" s="7"/>
      <c r="D260" s="7"/>
      <c r="E260" s="7"/>
      <c r="F260" s="7"/>
      <c r="G260" s="7"/>
    </row>
    <row r="261" spans="2:7" ht="15.75" customHeight="1" x14ac:dyDescent="0.25">
      <c r="B261" s="7"/>
      <c r="D261" s="7"/>
      <c r="E261" s="7"/>
      <c r="F261" s="7"/>
      <c r="G261" s="7"/>
    </row>
    <row r="262" spans="2:7" ht="15.75" customHeight="1" x14ac:dyDescent="0.25">
      <c r="B262" s="7"/>
      <c r="D262" s="7"/>
      <c r="E262" s="7"/>
      <c r="F262" s="7"/>
      <c r="G262" s="7"/>
    </row>
    <row r="263" spans="2:7" ht="15.75" customHeight="1" x14ac:dyDescent="0.25">
      <c r="B263" s="7"/>
      <c r="D263" s="7"/>
      <c r="E263" s="7"/>
      <c r="F263" s="7"/>
      <c r="G263" s="7"/>
    </row>
    <row r="264" spans="2:7" ht="15.75" customHeight="1" x14ac:dyDescent="0.25">
      <c r="B264" s="7"/>
      <c r="D264" s="7"/>
      <c r="E264" s="7"/>
      <c r="F264" s="7"/>
      <c r="G264" s="7"/>
    </row>
    <row r="265" spans="2:7" ht="15.75" customHeight="1" x14ac:dyDescent="0.25">
      <c r="B265" s="7"/>
      <c r="D265" s="7"/>
      <c r="E265" s="7"/>
      <c r="F265" s="7"/>
      <c r="G265" s="7"/>
    </row>
    <row r="266" spans="2:7" ht="15.75" customHeight="1" x14ac:dyDescent="0.25">
      <c r="B266" s="7"/>
      <c r="D266" s="7"/>
      <c r="E266" s="7"/>
      <c r="F266" s="7"/>
      <c r="G266" s="7"/>
    </row>
    <row r="267" spans="2:7" ht="15.75" customHeight="1" x14ac:dyDescent="0.25">
      <c r="B267" s="7"/>
      <c r="D267" s="7"/>
      <c r="E267" s="7"/>
      <c r="F267" s="7"/>
      <c r="G267" s="7"/>
    </row>
    <row r="268" spans="2:7" ht="15.75" customHeight="1" x14ac:dyDescent="0.25">
      <c r="B268" s="7"/>
      <c r="D268" s="7"/>
      <c r="E268" s="7"/>
      <c r="F268" s="7"/>
      <c r="G268" s="7"/>
    </row>
    <row r="269" spans="2:7" ht="15.75" customHeight="1" x14ac:dyDescent="0.25">
      <c r="B269" s="7"/>
      <c r="D269" s="7"/>
      <c r="E269" s="7"/>
      <c r="F269" s="7"/>
      <c r="G269" s="7"/>
    </row>
    <row r="270" spans="2:7" ht="15.75" customHeight="1" x14ac:dyDescent="0.25">
      <c r="B270" s="7"/>
      <c r="D270" s="7"/>
      <c r="E270" s="7"/>
      <c r="F270" s="7"/>
      <c r="G270" s="7"/>
    </row>
    <row r="271" spans="2:7" ht="15.75" customHeight="1" x14ac:dyDescent="0.25">
      <c r="B271" s="7"/>
      <c r="D271" s="7"/>
      <c r="E271" s="7"/>
      <c r="F271" s="7"/>
      <c r="G271" s="7"/>
    </row>
    <row r="272" spans="2:7" ht="15.75" customHeight="1" x14ac:dyDescent="0.25">
      <c r="B272" s="7"/>
      <c r="D272" s="7"/>
      <c r="E272" s="7"/>
      <c r="F272" s="7"/>
      <c r="G272" s="7"/>
    </row>
    <row r="273" spans="2:7" ht="15.75" customHeight="1" x14ac:dyDescent="0.25">
      <c r="B273" s="7"/>
      <c r="D273" s="7"/>
      <c r="E273" s="7"/>
      <c r="F273" s="7"/>
      <c r="G273" s="7"/>
    </row>
    <row r="274" spans="2:7" ht="15.75" customHeight="1" x14ac:dyDescent="0.25">
      <c r="B274" s="7"/>
      <c r="D274" s="7"/>
      <c r="E274" s="7"/>
      <c r="F274" s="7"/>
      <c r="G274" s="7"/>
    </row>
    <row r="275" spans="2:7" ht="15.75" customHeight="1" x14ac:dyDescent="0.25">
      <c r="B275" s="7"/>
      <c r="D275" s="7"/>
      <c r="E275" s="7"/>
      <c r="F275" s="7"/>
      <c r="G275" s="7"/>
    </row>
    <row r="276" spans="2:7" ht="15.75" customHeight="1" x14ac:dyDescent="0.25">
      <c r="B276" s="7"/>
      <c r="D276" s="7"/>
      <c r="E276" s="7"/>
      <c r="F276" s="7"/>
      <c r="G276" s="7"/>
    </row>
    <row r="277" spans="2:7" ht="15.75" customHeight="1" x14ac:dyDescent="0.25">
      <c r="B277" s="7"/>
      <c r="D277" s="7"/>
      <c r="E277" s="7"/>
      <c r="F277" s="7"/>
      <c r="G277" s="7"/>
    </row>
    <row r="278" spans="2:7" ht="15.75" customHeight="1" x14ac:dyDescent="0.25">
      <c r="B278" s="7"/>
      <c r="D278" s="7"/>
      <c r="E278" s="7"/>
      <c r="F278" s="7"/>
      <c r="G278" s="7"/>
    </row>
    <row r="279" spans="2:7" ht="15.75" customHeight="1" x14ac:dyDescent="0.25">
      <c r="B279" s="7"/>
      <c r="D279" s="7"/>
      <c r="E279" s="7"/>
      <c r="F279" s="7"/>
      <c r="G279" s="7"/>
    </row>
    <row r="280" spans="2:7" ht="15.75" customHeight="1" x14ac:dyDescent="0.25">
      <c r="B280" s="7"/>
      <c r="D280" s="7"/>
      <c r="E280" s="7"/>
      <c r="F280" s="7"/>
      <c r="G280" s="7"/>
    </row>
    <row r="281" spans="2:7" ht="15.75" customHeight="1" x14ac:dyDescent="0.25">
      <c r="B281" s="7"/>
      <c r="D281" s="7"/>
      <c r="E281" s="7"/>
      <c r="F281" s="7"/>
      <c r="G281" s="7"/>
    </row>
    <row r="282" spans="2:7" ht="15.75" customHeight="1" x14ac:dyDescent="0.25">
      <c r="B282" s="7"/>
      <c r="D282" s="7"/>
      <c r="E282" s="7"/>
      <c r="F282" s="7"/>
      <c r="G282" s="7"/>
    </row>
    <row r="283" spans="2:7" ht="15.75" customHeight="1" x14ac:dyDescent="0.25">
      <c r="B283" s="7"/>
      <c r="D283" s="7"/>
      <c r="E283" s="7"/>
      <c r="F283" s="7"/>
      <c r="G283" s="7"/>
    </row>
    <row r="284" spans="2:7" ht="15.75" customHeight="1" x14ac:dyDescent="0.25">
      <c r="B284" s="7"/>
      <c r="D284" s="7"/>
      <c r="E284" s="7"/>
      <c r="F284" s="7"/>
      <c r="G284" s="7"/>
    </row>
    <row r="285" spans="2:7" ht="15.75" customHeight="1" x14ac:dyDescent="0.25">
      <c r="B285" s="7"/>
      <c r="D285" s="7"/>
      <c r="E285" s="7"/>
      <c r="F285" s="7"/>
      <c r="G285" s="7"/>
    </row>
    <row r="286" spans="2:7" ht="15.75" customHeight="1" x14ac:dyDescent="0.25">
      <c r="B286" s="7"/>
      <c r="D286" s="7"/>
      <c r="E286" s="7"/>
      <c r="F286" s="7"/>
      <c r="G286" s="7"/>
    </row>
    <row r="287" spans="2:7" ht="15.75" customHeight="1" x14ac:dyDescent="0.25">
      <c r="B287" s="7"/>
      <c r="D287" s="7"/>
      <c r="E287" s="7"/>
      <c r="F287" s="7"/>
      <c r="G287" s="7"/>
    </row>
    <row r="288" spans="2:7" ht="15.75" customHeight="1" x14ac:dyDescent="0.25">
      <c r="B288" s="7"/>
      <c r="D288" s="7"/>
      <c r="E288" s="7"/>
      <c r="F288" s="7"/>
      <c r="G288" s="7"/>
    </row>
    <row r="289" spans="2:7" ht="15.75" customHeight="1" x14ac:dyDescent="0.25">
      <c r="B289" s="7"/>
      <c r="D289" s="7"/>
      <c r="E289" s="7"/>
      <c r="F289" s="7"/>
      <c r="G289" s="7"/>
    </row>
    <row r="290" spans="2:7" ht="15.75" customHeight="1" x14ac:dyDescent="0.25">
      <c r="B290" s="7"/>
      <c r="D290" s="7"/>
      <c r="E290" s="7"/>
      <c r="F290" s="7"/>
      <c r="G290" s="7"/>
    </row>
    <row r="291" spans="2:7" ht="15.75" customHeight="1" x14ac:dyDescent="0.25">
      <c r="B291" s="7"/>
      <c r="D291" s="7"/>
      <c r="E291" s="7"/>
      <c r="F291" s="7"/>
      <c r="G291" s="7"/>
    </row>
    <row r="292" spans="2:7" ht="15.75" customHeight="1" x14ac:dyDescent="0.25">
      <c r="B292" s="7"/>
      <c r="D292" s="7"/>
      <c r="E292" s="7"/>
      <c r="F292" s="7"/>
      <c r="G292" s="7"/>
    </row>
    <row r="293" spans="2:7" ht="15.75" customHeight="1" x14ac:dyDescent="0.25">
      <c r="B293" s="7"/>
      <c r="D293" s="7"/>
      <c r="E293" s="7"/>
      <c r="F293" s="7"/>
      <c r="G293" s="7"/>
    </row>
    <row r="294" spans="2:7" ht="15.75" customHeight="1" x14ac:dyDescent="0.25">
      <c r="B294" s="7"/>
      <c r="D294" s="7"/>
      <c r="E294" s="7"/>
      <c r="F294" s="7"/>
      <c r="G294" s="7"/>
    </row>
    <row r="295" spans="2:7" ht="15.75" customHeight="1" x14ac:dyDescent="0.25">
      <c r="B295" s="7"/>
      <c r="D295" s="7"/>
      <c r="E295" s="7"/>
      <c r="F295" s="7"/>
      <c r="G295" s="7"/>
    </row>
    <row r="296" spans="2:7" ht="15.75" customHeight="1" x14ac:dyDescent="0.25">
      <c r="B296" s="7"/>
      <c r="D296" s="7"/>
      <c r="E296" s="7"/>
      <c r="F296" s="7"/>
      <c r="G296" s="7"/>
    </row>
    <row r="297" spans="2:7" ht="15.75" customHeight="1" x14ac:dyDescent="0.25">
      <c r="B297" s="7"/>
      <c r="D297" s="7"/>
      <c r="E297" s="7"/>
      <c r="F297" s="7"/>
      <c r="G297" s="7"/>
    </row>
    <row r="298" spans="2:7" ht="15.75" customHeight="1" x14ac:dyDescent="0.25">
      <c r="B298" s="7"/>
      <c r="D298" s="7"/>
      <c r="E298" s="7"/>
      <c r="F298" s="7"/>
      <c r="G298" s="7"/>
    </row>
    <row r="299" spans="2:7" ht="15.75" customHeight="1" x14ac:dyDescent="0.25">
      <c r="B299" s="7"/>
      <c r="D299" s="7"/>
      <c r="E299" s="7"/>
      <c r="F299" s="7"/>
      <c r="G299" s="7"/>
    </row>
    <row r="300" spans="2:7" ht="15.75" customHeight="1" x14ac:dyDescent="0.25">
      <c r="B300" s="7"/>
      <c r="D300" s="7"/>
      <c r="E300" s="7"/>
      <c r="F300" s="7"/>
      <c r="G300" s="7"/>
    </row>
    <row r="301" spans="2:7" ht="15.75" customHeight="1" x14ac:dyDescent="0.25">
      <c r="B301" s="7"/>
      <c r="D301" s="7"/>
      <c r="E301" s="7"/>
      <c r="F301" s="7"/>
      <c r="G301" s="7"/>
    </row>
    <row r="302" spans="2:7" ht="15.75" customHeight="1" x14ac:dyDescent="0.25">
      <c r="B302" s="7"/>
      <c r="D302" s="7"/>
      <c r="E302" s="7"/>
      <c r="F302" s="7"/>
      <c r="G302" s="7"/>
    </row>
    <row r="303" spans="2:7" ht="15.75" customHeight="1" x14ac:dyDescent="0.25">
      <c r="B303" s="7"/>
      <c r="D303" s="7"/>
      <c r="E303" s="7"/>
      <c r="F303" s="7"/>
      <c r="G303" s="7"/>
    </row>
    <row r="304" spans="2:7" ht="15.75" customHeight="1" x14ac:dyDescent="0.25">
      <c r="B304" s="7"/>
      <c r="D304" s="7"/>
      <c r="E304" s="7"/>
      <c r="F304" s="7"/>
      <c r="G304" s="7"/>
    </row>
    <row r="305" spans="2:7" ht="15.75" customHeight="1" x14ac:dyDescent="0.25">
      <c r="B305" s="7"/>
      <c r="D305" s="7"/>
      <c r="E305" s="7"/>
      <c r="F305" s="7"/>
      <c r="G305" s="7"/>
    </row>
    <row r="306" spans="2:7" ht="15.75" customHeight="1" x14ac:dyDescent="0.25">
      <c r="B306" s="7"/>
      <c r="D306" s="7"/>
      <c r="E306" s="7"/>
      <c r="F306" s="7"/>
      <c r="G306" s="7"/>
    </row>
    <row r="307" spans="2:7" ht="15.75" customHeight="1" x14ac:dyDescent="0.25">
      <c r="B307" s="7"/>
      <c r="D307" s="7"/>
      <c r="E307" s="7"/>
      <c r="F307" s="7"/>
      <c r="G307" s="7"/>
    </row>
    <row r="308" spans="2:7" ht="15.75" customHeight="1" x14ac:dyDescent="0.25">
      <c r="B308" s="7"/>
      <c r="D308" s="7"/>
      <c r="E308" s="7"/>
      <c r="F308" s="7"/>
      <c r="G308" s="7"/>
    </row>
    <row r="309" spans="2:7" ht="15.75" customHeight="1" x14ac:dyDescent="0.25">
      <c r="B309" s="7"/>
      <c r="D309" s="7"/>
      <c r="E309" s="7"/>
      <c r="F309" s="7"/>
      <c r="G309" s="7"/>
    </row>
    <row r="310" spans="2:7" ht="15.75" customHeight="1" x14ac:dyDescent="0.25">
      <c r="B310" s="7"/>
      <c r="D310" s="7"/>
      <c r="E310" s="7"/>
      <c r="F310" s="7"/>
      <c r="G310" s="7"/>
    </row>
    <row r="311" spans="2:7" ht="15.75" customHeight="1" x14ac:dyDescent="0.25">
      <c r="B311" s="7"/>
      <c r="D311" s="7"/>
      <c r="E311" s="7"/>
      <c r="F311" s="7"/>
      <c r="G311" s="7"/>
    </row>
    <row r="312" spans="2:7" ht="15.75" customHeight="1" x14ac:dyDescent="0.25">
      <c r="B312" s="7"/>
      <c r="D312" s="7"/>
      <c r="E312" s="7"/>
      <c r="F312" s="7"/>
      <c r="G312" s="7"/>
    </row>
    <row r="313" spans="2:7" ht="15.75" customHeight="1" x14ac:dyDescent="0.25">
      <c r="B313" s="7"/>
      <c r="D313" s="7"/>
      <c r="E313" s="7"/>
      <c r="F313" s="7"/>
      <c r="G313" s="7"/>
    </row>
    <row r="314" spans="2:7" ht="15.75" customHeight="1" x14ac:dyDescent="0.25">
      <c r="B314" s="7"/>
      <c r="D314" s="7"/>
      <c r="E314" s="7"/>
      <c r="F314" s="7"/>
      <c r="G314" s="7"/>
    </row>
    <row r="315" spans="2:7" ht="15.75" customHeight="1" x14ac:dyDescent="0.25">
      <c r="B315" s="7"/>
      <c r="D315" s="7"/>
      <c r="E315" s="7"/>
      <c r="F315" s="7"/>
      <c r="G315" s="7"/>
    </row>
    <row r="316" spans="2:7" ht="15.75" customHeight="1" x14ac:dyDescent="0.25">
      <c r="B316" s="7"/>
      <c r="D316" s="7"/>
      <c r="E316" s="7"/>
      <c r="F316" s="7"/>
      <c r="G316" s="7"/>
    </row>
    <row r="317" spans="2:7" ht="15.75" customHeight="1" x14ac:dyDescent="0.25">
      <c r="B317" s="7"/>
      <c r="D317" s="7"/>
      <c r="E317" s="7"/>
      <c r="F317" s="7"/>
      <c r="G317" s="7"/>
    </row>
    <row r="318" spans="2:7" ht="15.75" customHeight="1" x14ac:dyDescent="0.25">
      <c r="B318" s="7"/>
      <c r="D318" s="7"/>
      <c r="E318" s="7"/>
      <c r="F318" s="7"/>
      <c r="G318" s="7"/>
    </row>
    <row r="319" spans="2:7" ht="15.75" customHeight="1" x14ac:dyDescent="0.25">
      <c r="B319" s="7"/>
      <c r="D319" s="7"/>
      <c r="E319" s="7"/>
      <c r="F319" s="7"/>
      <c r="G319" s="7"/>
    </row>
    <row r="320" spans="2:7" ht="15.75" customHeight="1" x14ac:dyDescent="0.25">
      <c r="B320" s="7"/>
      <c r="D320" s="7"/>
      <c r="E320" s="7"/>
      <c r="F320" s="7"/>
      <c r="G320" s="7"/>
    </row>
    <row r="321" spans="2:7" ht="15.75" customHeight="1" x14ac:dyDescent="0.25">
      <c r="B321" s="7"/>
      <c r="D321" s="7"/>
      <c r="E321" s="7"/>
      <c r="F321" s="7"/>
      <c r="G321" s="7"/>
    </row>
    <row r="322" spans="2:7" ht="15.75" customHeight="1" x14ac:dyDescent="0.25">
      <c r="B322" s="7"/>
      <c r="D322" s="7"/>
      <c r="E322" s="7"/>
      <c r="F322" s="7"/>
      <c r="G322" s="7"/>
    </row>
    <row r="323" spans="2:7" ht="15.75" customHeight="1" x14ac:dyDescent="0.25">
      <c r="B323" s="7"/>
      <c r="D323" s="7"/>
      <c r="E323" s="7"/>
      <c r="F323" s="7"/>
      <c r="G323" s="7"/>
    </row>
    <row r="324" spans="2:7" ht="15.75" customHeight="1" x14ac:dyDescent="0.25">
      <c r="B324" s="7"/>
      <c r="D324" s="7"/>
      <c r="E324" s="7"/>
      <c r="F324" s="7"/>
      <c r="G324" s="7"/>
    </row>
    <row r="325" spans="2:7" ht="15.75" customHeight="1" x14ac:dyDescent="0.25">
      <c r="B325" s="7"/>
      <c r="D325" s="7"/>
      <c r="E325" s="7"/>
      <c r="F325" s="7"/>
      <c r="G325" s="7"/>
    </row>
    <row r="326" spans="2:7" ht="15.75" customHeight="1" x14ac:dyDescent="0.25">
      <c r="B326" s="7"/>
      <c r="D326" s="7"/>
      <c r="E326" s="7"/>
      <c r="F326" s="7"/>
      <c r="G326" s="7"/>
    </row>
    <row r="327" spans="2:7" ht="15.75" customHeight="1" x14ac:dyDescent="0.25">
      <c r="B327" s="7"/>
      <c r="D327" s="7"/>
      <c r="E327" s="7"/>
      <c r="F327" s="7"/>
      <c r="G327" s="7"/>
    </row>
    <row r="328" spans="2:7" ht="15.75" customHeight="1" x14ac:dyDescent="0.25">
      <c r="B328" s="7"/>
      <c r="D328" s="7"/>
      <c r="E328" s="7"/>
      <c r="F328" s="7"/>
      <c r="G328" s="7"/>
    </row>
    <row r="329" spans="2:7" ht="15.75" customHeight="1" x14ac:dyDescent="0.25">
      <c r="B329" s="7"/>
      <c r="D329" s="7"/>
      <c r="E329" s="7"/>
      <c r="F329" s="7"/>
      <c r="G329" s="7"/>
    </row>
    <row r="330" spans="2:7" ht="15.75" customHeight="1" x14ac:dyDescent="0.25">
      <c r="B330" s="7"/>
      <c r="D330" s="7"/>
      <c r="E330" s="7"/>
      <c r="F330" s="7"/>
      <c r="G330" s="7"/>
    </row>
    <row r="331" spans="2:7" ht="15.75" customHeight="1" x14ac:dyDescent="0.25">
      <c r="B331" s="7"/>
      <c r="D331" s="7"/>
      <c r="E331" s="7"/>
      <c r="F331" s="7"/>
      <c r="G331" s="7"/>
    </row>
    <row r="332" spans="2:7" ht="15.75" customHeight="1" x14ac:dyDescent="0.25">
      <c r="B332" s="7"/>
      <c r="D332" s="7"/>
      <c r="E332" s="7"/>
      <c r="F332" s="7"/>
      <c r="G332" s="7"/>
    </row>
    <row r="333" spans="2:7" ht="15.75" customHeight="1" x14ac:dyDescent="0.25">
      <c r="B333" s="7"/>
      <c r="D333" s="7"/>
      <c r="E333" s="7"/>
      <c r="F333" s="7"/>
      <c r="G333" s="7"/>
    </row>
    <row r="334" spans="2:7" ht="15.75" customHeight="1" x14ac:dyDescent="0.25">
      <c r="B334" s="7"/>
      <c r="D334" s="7"/>
      <c r="E334" s="7"/>
      <c r="F334" s="7"/>
      <c r="G334" s="7"/>
    </row>
    <row r="335" spans="2:7" ht="15.75" customHeight="1" x14ac:dyDescent="0.25">
      <c r="B335" s="7"/>
      <c r="D335" s="7"/>
      <c r="E335" s="7"/>
      <c r="F335" s="7"/>
      <c r="G335" s="7"/>
    </row>
    <row r="336" spans="2:7" ht="15.75" customHeight="1" x14ac:dyDescent="0.25">
      <c r="B336" s="7"/>
      <c r="D336" s="7"/>
      <c r="E336" s="7"/>
      <c r="F336" s="7"/>
      <c r="G336" s="7"/>
    </row>
    <row r="337" spans="2:7" ht="15.75" customHeight="1" x14ac:dyDescent="0.25">
      <c r="B337" s="7"/>
      <c r="D337" s="7"/>
      <c r="E337" s="7"/>
      <c r="F337" s="7"/>
      <c r="G337" s="7"/>
    </row>
    <row r="338" spans="2:7" ht="15.75" customHeight="1" x14ac:dyDescent="0.25">
      <c r="B338" s="7"/>
      <c r="D338" s="7"/>
      <c r="E338" s="7"/>
      <c r="F338" s="7"/>
      <c r="G338" s="7"/>
    </row>
    <row r="339" spans="2:7" ht="15.75" customHeight="1" x14ac:dyDescent="0.25">
      <c r="B339" s="7"/>
      <c r="D339" s="7"/>
      <c r="E339" s="7"/>
      <c r="F339" s="7"/>
      <c r="G339" s="7"/>
    </row>
    <row r="340" spans="2:7" ht="15.75" customHeight="1" x14ac:dyDescent="0.25">
      <c r="B340" s="7"/>
      <c r="D340" s="7"/>
      <c r="E340" s="7"/>
      <c r="F340" s="7"/>
      <c r="G340" s="7"/>
    </row>
    <row r="341" spans="2:7" ht="15.75" customHeight="1" x14ac:dyDescent="0.25">
      <c r="B341" s="7"/>
      <c r="D341" s="7"/>
      <c r="E341" s="7"/>
      <c r="F341" s="7"/>
      <c r="G341" s="7"/>
    </row>
    <row r="342" spans="2:7" ht="15.75" customHeight="1" x14ac:dyDescent="0.25">
      <c r="B342" s="7"/>
      <c r="D342" s="7"/>
      <c r="E342" s="7"/>
      <c r="F342" s="7"/>
      <c r="G342" s="7"/>
    </row>
    <row r="343" spans="2:7" ht="15.75" customHeight="1" x14ac:dyDescent="0.25">
      <c r="B343" s="7"/>
      <c r="D343" s="7"/>
      <c r="E343" s="7"/>
      <c r="F343" s="7"/>
      <c r="G343" s="7"/>
    </row>
    <row r="344" spans="2:7" ht="15.75" customHeight="1" x14ac:dyDescent="0.25">
      <c r="B344" s="7"/>
      <c r="D344" s="7"/>
      <c r="E344" s="7"/>
      <c r="F344" s="7"/>
      <c r="G344" s="7"/>
    </row>
    <row r="345" spans="2:7" ht="15.75" customHeight="1" x14ac:dyDescent="0.25">
      <c r="B345" s="7"/>
      <c r="D345" s="7"/>
      <c r="E345" s="7"/>
      <c r="F345" s="7"/>
      <c r="G345" s="7"/>
    </row>
    <row r="346" spans="2:7" ht="15.75" customHeight="1" x14ac:dyDescent="0.25">
      <c r="B346" s="7"/>
      <c r="D346" s="7"/>
      <c r="E346" s="7"/>
      <c r="F346" s="7"/>
      <c r="G346" s="7"/>
    </row>
    <row r="347" spans="2:7" ht="15.75" customHeight="1" x14ac:dyDescent="0.25">
      <c r="B347" s="7"/>
      <c r="D347" s="7"/>
      <c r="E347" s="7"/>
      <c r="F347" s="7"/>
      <c r="G347" s="7"/>
    </row>
    <row r="348" spans="2:7" ht="15.75" customHeight="1" x14ac:dyDescent="0.25">
      <c r="B348" s="7"/>
      <c r="D348" s="7"/>
      <c r="E348" s="7"/>
      <c r="F348" s="7"/>
      <c r="G348" s="7"/>
    </row>
    <row r="349" spans="2:7" ht="15.75" customHeight="1" x14ac:dyDescent="0.25">
      <c r="B349" s="7"/>
      <c r="D349" s="7"/>
      <c r="E349" s="7"/>
      <c r="F349" s="7"/>
      <c r="G349" s="7"/>
    </row>
    <row r="350" spans="2:7" ht="15.75" customHeight="1" x14ac:dyDescent="0.25">
      <c r="B350" s="7"/>
      <c r="D350" s="7"/>
      <c r="E350" s="7"/>
      <c r="F350" s="7"/>
      <c r="G350" s="7"/>
    </row>
    <row r="351" spans="2:7" ht="15.75" customHeight="1" x14ac:dyDescent="0.25">
      <c r="B351" s="7"/>
      <c r="D351" s="7"/>
      <c r="E351" s="7"/>
      <c r="F351" s="7"/>
      <c r="G351" s="7"/>
    </row>
    <row r="352" spans="2:7" ht="15.75" customHeight="1" x14ac:dyDescent="0.25">
      <c r="B352" s="7"/>
      <c r="D352" s="7"/>
      <c r="E352" s="7"/>
      <c r="F352" s="7"/>
      <c r="G352" s="7"/>
    </row>
    <row r="353" spans="2:7" ht="15.75" customHeight="1" x14ac:dyDescent="0.25">
      <c r="B353" s="7"/>
      <c r="D353" s="7"/>
      <c r="E353" s="7"/>
      <c r="F353" s="7"/>
      <c r="G353" s="7"/>
    </row>
    <row r="354" spans="2:7" ht="15.75" customHeight="1" x14ac:dyDescent="0.25">
      <c r="B354" s="7"/>
      <c r="D354" s="7"/>
      <c r="E354" s="7"/>
      <c r="F354" s="7"/>
      <c r="G354" s="7"/>
    </row>
    <row r="355" spans="2:7" ht="15.75" customHeight="1" x14ac:dyDescent="0.25">
      <c r="B355" s="7"/>
      <c r="D355" s="7"/>
      <c r="E355" s="7"/>
      <c r="F355" s="7"/>
      <c r="G355" s="7"/>
    </row>
    <row r="356" spans="2:7" ht="15.75" customHeight="1" x14ac:dyDescent="0.25">
      <c r="B356" s="7"/>
      <c r="D356" s="7"/>
      <c r="E356" s="7"/>
      <c r="F356" s="7"/>
      <c r="G356" s="7"/>
    </row>
    <row r="357" spans="2:7" ht="15.75" customHeight="1" x14ac:dyDescent="0.25">
      <c r="B357" s="7"/>
      <c r="D357" s="7"/>
      <c r="E357" s="7"/>
      <c r="F357" s="7"/>
      <c r="G357" s="7"/>
    </row>
    <row r="358" spans="2:7" ht="15.75" customHeight="1" x14ac:dyDescent="0.25">
      <c r="B358" s="7"/>
      <c r="D358" s="7"/>
      <c r="E358" s="7"/>
      <c r="F358" s="7"/>
      <c r="G358" s="7"/>
    </row>
    <row r="359" spans="2:7" ht="15.75" customHeight="1" x14ac:dyDescent="0.25">
      <c r="B359" s="7"/>
      <c r="D359" s="7"/>
      <c r="E359" s="7"/>
      <c r="F359" s="7"/>
      <c r="G359" s="7"/>
    </row>
    <row r="360" spans="2:7" ht="15.75" customHeight="1" x14ac:dyDescent="0.25">
      <c r="B360" s="7"/>
      <c r="D360" s="7"/>
      <c r="E360" s="7"/>
      <c r="F360" s="7"/>
      <c r="G360" s="7"/>
    </row>
    <row r="361" spans="2:7" ht="15.75" customHeight="1" x14ac:dyDescent="0.25">
      <c r="B361" s="7"/>
      <c r="D361" s="7"/>
      <c r="E361" s="7"/>
      <c r="F361" s="7"/>
      <c r="G361" s="7"/>
    </row>
    <row r="362" spans="2:7" ht="15.75" customHeight="1" x14ac:dyDescent="0.25">
      <c r="B362" s="7"/>
      <c r="D362" s="7"/>
      <c r="E362" s="7"/>
      <c r="F362" s="7"/>
      <c r="G362" s="7"/>
    </row>
    <row r="363" spans="2:7" ht="15.75" customHeight="1" x14ac:dyDescent="0.25">
      <c r="B363" s="7"/>
      <c r="D363" s="7"/>
      <c r="E363" s="7"/>
      <c r="F363" s="7"/>
      <c r="G363" s="7"/>
    </row>
    <row r="364" spans="2:7" ht="15.75" customHeight="1" x14ac:dyDescent="0.25">
      <c r="B364" s="7"/>
      <c r="D364" s="7"/>
      <c r="E364" s="7"/>
      <c r="F364" s="7"/>
      <c r="G364" s="7"/>
    </row>
    <row r="365" spans="2:7" ht="15.75" customHeight="1" x14ac:dyDescent="0.25">
      <c r="B365" s="7"/>
      <c r="D365" s="7"/>
      <c r="E365" s="7"/>
      <c r="F365" s="7"/>
      <c r="G365" s="7"/>
    </row>
    <row r="366" spans="2:7" ht="15.75" customHeight="1" x14ac:dyDescent="0.25">
      <c r="B366" s="7"/>
      <c r="D366" s="7"/>
      <c r="E366" s="7"/>
      <c r="F366" s="7"/>
      <c r="G366" s="7"/>
    </row>
    <row r="367" spans="2:7" ht="15.75" customHeight="1" x14ac:dyDescent="0.25">
      <c r="B367" s="7"/>
      <c r="D367" s="7"/>
      <c r="E367" s="7"/>
      <c r="F367" s="7"/>
      <c r="G367" s="7"/>
    </row>
    <row r="368" spans="2:7" ht="15.75" customHeight="1" x14ac:dyDescent="0.25">
      <c r="B368" s="7"/>
      <c r="D368" s="7"/>
      <c r="E368" s="7"/>
      <c r="F368" s="7"/>
      <c r="G368" s="7"/>
    </row>
    <row r="369" spans="2:7" ht="15.75" customHeight="1" x14ac:dyDescent="0.25">
      <c r="B369" s="7"/>
      <c r="D369" s="7"/>
      <c r="E369" s="7"/>
      <c r="F369" s="7"/>
      <c r="G369" s="7"/>
    </row>
    <row r="370" spans="2:7" ht="15.75" customHeight="1" x14ac:dyDescent="0.25">
      <c r="B370" s="7"/>
      <c r="D370" s="7"/>
      <c r="E370" s="7"/>
      <c r="F370" s="7"/>
      <c r="G370" s="7"/>
    </row>
    <row r="371" spans="2:7" ht="15.75" customHeight="1" x14ac:dyDescent="0.25">
      <c r="B371" s="7"/>
      <c r="D371" s="7"/>
      <c r="E371" s="7"/>
      <c r="F371" s="7"/>
      <c r="G371" s="7"/>
    </row>
    <row r="372" spans="2:7" ht="15.75" customHeight="1" x14ac:dyDescent="0.25">
      <c r="B372" s="7"/>
      <c r="D372" s="7"/>
      <c r="E372" s="7"/>
      <c r="F372" s="7"/>
      <c r="G372" s="7"/>
    </row>
    <row r="373" spans="2:7" ht="15.75" customHeight="1" x14ac:dyDescent="0.25">
      <c r="B373" s="7"/>
      <c r="D373" s="7"/>
      <c r="E373" s="7"/>
      <c r="F373" s="7"/>
      <c r="G373" s="7"/>
    </row>
    <row r="374" spans="2:7" ht="15.75" customHeight="1" x14ac:dyDescent="0.25">
      <c r="B374" s="7"/>
      <c r="D374" s="7"/>
      <c r="E374" s="7"/>
      <c r="F374" s="7"/>
      <c r="G374" s="7"/>
    </row>
    <row r="375" spans="2:7" ht="15.75" customHeight="1" x14ac:dyDescent="0.25">
      <c r="B375" s="7"/>
      <c r="D375" s="7"/>
      <c r="E375" s="7"/>
      <c r="F375" s="7"/>
      <c r="G375" s="7"/>
    </row>
    <row r="376" spans="2:7" ht="15.75" customHeight="1" x14ac:dyDescent="0.25">
      <c r="B376" s="7"/>
      <c r="D376" s="7"/>
      <c r="E376" s="7"/>
      <c r="F376" s="7"/>
      <c r="G376" s="7"/>
    </row>
    <row r="377" spans="2:7" ht="15.75" customHeight="1" x14ac:dyDescent="0.25">
      <c r="B377" s="7"/>
      <c r="D377" s="7"/>
      <c r="E377" s="7"/>
      <c r="F377" s="7"/>
      <c r="G377" s="7"/>
    </row>
    <row r="378" spans="2:7" ht="15.75" customHeight="1" x14ac:dyDescent="0.25">
      <c r="B378" s="7"/>
      <c r="D378" s="7"/>
      <c r="E378" s="7"/>
      <c r="F378" s="7"/>
      <c r="G378" s="7"/>
    </row>
    <row r="379" spans="2:7" ht="15.75" customHeight="1" x14ac:dyDescent="0.25">
      <c r="B379" s="7"/>
      <c r="D379" s="7"/>
      <c r="E379" s="7"/>
      <c r="F379" s="7"/>
      <c r="G379" s="7"/>
    </row>
    <row r="380" spans="2:7" ht="15.75" customHeight="1" x14ac:dyDescent="0.25">
      <c r="B380" s="7"/>
      <c r="D380" s="7"/>
      <c r="E380" s="7"/>
      <c r="F380" s="7"/>
      <c r="G380" s="7"/>
    </row>
    <row r="381" spans="2:7" ht="15.75" customHeight="1" x14ac:dyDescent="0.25">
      <c r="B381" s="7"/>
      <c r="D381" s="7"/>
      <c r="E381" s="7"/>
      <c r="F381" s="7"/>
      <c r="G381" s="7"/>
    </row>
    <row r="382" spans="2:7" ht="15.75" customHeight="1" x14ac:dyDescent="0.25">
      <c r="B382" s="7"/>
      <c r="D382" s="7"/>
      <c r="E382" s="7"/>
      <c r="F382" s="7"/>
      <c r="G382" s="7"/>
    </row>
    <row r="383" spans="2:7" ht="15.75" customHeight="1" x14ac:dyDescent="0.25">
      <c r="B383" s="7"/>
      <c r="D383" s="7"/>
      <c r="E383" s="7"/>
      <c r="F383" s="7"/>
      <c r="G383" s="7"/>
    </row>
    <row r="384" spans="2:7" ht="15.75" customHeight="1" x14ac:dyDescent="0.25">
      <c r="B384" s="7"/>
      <c r="D384" s="7"/>
      <c r="E384" s="7"/>
      <c r="F384" s="7"/>
      <c r="G384" s="7"/>
    </row>
    <row r="385" spans="2:7" ht="15.75" customHeight="1" x14ac:dyDescent="0.25">
      <c r="B385" s="7"/>
      <c r="D385" s="7"/>
      <c r="E385" s="7"/>
      <c r="F385" s="7"/>
      <c r="G385" s="7"/>
    </row>
    <row r="386" spans="2:7" ht="15.75" customHeight="1" x14ac:dyDescent="0.25">
      <c r="B386" s="7"/>
      <c r="D386" s="7"/>
      <c r="E386" s="7"/>
      <c r="F386" s="7"/>
      <c r="G386" s="7"/>
    </row>
    <row r="387" spans="2:7" ht="15.75" customHeight="1" x14ac:dyDescent="0.25">
      <c r="B387" s="7"/>
      <c r="D387" s="7"/>
      <c r="E387" s="7"/>
      <c r="F387" s="7"/>
      <c r="G387" s="7"/>
    </row>
    <row r="388" spans="2:7" ht="15.75" customHeight="1" x14ac:dyDescent="0.25">
      <c r="B388" s="7"/>
      <c r="D388" s="7"/>
      <c r="E388" s="7"/>
      <c r="F388" s="7"/>
      <c r="G388" s="7"/>
    </row>
    <row r="389" spans="2:7" ht="15.75" customHeight="1" x14ac:dyDescent="0.25">
      <c r="B389" s="7"/>
      <c r="D389" s="7"/>
      <c r="E389" s="7"/>
      <c r="F389" s="7"/>
      <c r="G389" s="7"/>
    </row>
    <row r="390" spans="2:7" ht="15.75" customHeight="1" x14ac:dyDescent="0.25">
      <c r="B390" s="7"/>
      <c r="D390" s="7"/>
      <c r="E390" s="7"/>
      <c r="F390" s="7"/>
      <c r="G390" s="7"/>
    </row>
    <row r="391" spans="2:7" ht="15.75" customHeight="1" x14ac:dyDescent="0.25">
      <c r="B391" s="7"/>
      <c r="D391" s="7"/>
      <c r="E391" s="7"/>
      <c r="F391" s="7"/>
      <c r="G391" s="7"/>
    </row>
    <row r="392" spans="2:7" ht="15.75" customHeight="1" x14ac:dyDescent="0.25">
      <c r="B392" s="7"/>
      <c r="D392" s="7"/>
      <c r="E392" s="7"/>
      <c r="F392" s="7"/>
      <c r="G392" s="7"/>
    </row>
    <row r="393" spans="2:7" ht="15.75" customHeight="1" x14ac:dyDescent="0.25">
      <c r="B393" s="7"/>
      <c r="D393" s="7"/>
      <c r="E393" s="7"/>
      <c r="F393" s="7"/>
      <c r="G393" s="7"/>
    </row>
    <row r="394" spans="2:7" ht="15.75" customHeight="1" x14ac:dyDescent="0.25">
      <c r="B394" s="7"/>
      <c r="D394" s="7"/>
      <c r="E394" s="7"/>
      <c r="F394" s="7"/>
      <c r="G394" s="7"/>
    </row>
    <row r="395" spans="2:7" ht="15.75" customHeight="1" x14ac:dyDescent="0.25">
      <c r="B395" s="7"/>
      <c r="D395" s="7"/>
      <c r="E395" s="7"/>
      <c r="F395" s="7"/>
      <c r="G395" s="7"/>
    </row>
    <row r="396" spans="2:7" ht="15.75" customHeight="1" x14ac:dyDescent="0.25">
      <c r="B396" s="7"/>
      <c r="D396" s="7"/>
      <c r="E396" s="7"/>
      <c r="F396" s="7"/>
      <c r="G396" s="7"/>
    </row>
    <row r="397" spans="2:7" ht="15.75" customHeight="1" x14ac:dyDescent="0.25">
      <c r="B397" s="7"/>
      <c r="D397" s="7"/>
      <c r="E397" s="7"/>
      <c r="F397" s="7"/>
      <c r="G397" s="7"/>
    </row>
    <row r="398" spans="2:7" ht="15.75" customHeight="1" x14ac:dyDescent="0.25">
      <c r="B398" s="7"/>
      <c r="D398" s="7"/>
      <c r="E398" s="7"/>
      <c r="F398" s="7"/>
      <c r="G398" s="7"/>
    </row>
    <row r="399" spans="2:7" ht="15.75" customHeight="1" x14ac:dyDescent="0.25">
      <c r="B399" s="7"/>
      <c r="D399" s="7"/>
      <c r="E399" s="7"/>
      <c r="F399" s="7"/>
      <c r="G399" s="7"/>
    </row>
    <row r="400" spans="2:7" ht="15.75" customHeight="1" x14ac:dyDescent="0.25">
      <c r="B400" s="7"/>
      <c r="D400" s="7"/>
      <c r="E400" s="7"/>
      <c r="F400" s="7"/>
      <c r="G400" s="7"/>
    </row>
    <row r="401" spans="2:7" ht="15.75" customHeight="1" x14ac:dyDescent="0.25">
      <c r="B401" s="7"/>
      <c r="D401" s="7"/>
      <c r="E401" s="7"/>
      <c r="F401" s="7"/>
      <c r="G401" s="7"/>
    </row>
    <row r="402" spans="2:7" ht="15.75" customHeight="1" x14ac:dyDescent="0.25">
      <c r="B402" s="7"/>
      <c r="D402" s="7"/>
      <c r="E402" s="7"/>
      <c r="F402" s="7"/>
      <c r="G402" s="7"/>
    </row>
    <row r="403" spans="2:7" ht="15.75" customHeight="1" x14ac:dyDescent="0.25">
      <c r="B403" s="7"/>
      <c r="D403" s="7"/>
      <c r="E403" s="7"/>
      <c r="F403" s="7"/>
      <c r="G403" s="7"/>
    </row>
    <row r="404" spans="2:7" ht="15.75" customHeight="1" x14ac:dyDescent="0.25">
      <c r="B404" s="7"/>
      <c r="D404" s="7"/>
      <c r="E404" s="7"/>
      <c r="F404" s="7"/>
      <c r="G404" s="7"/>
    </row>
    <row r="405" spans="2:7" ht="15.75" customHeight="1" x14ac:dyDescent="0.25">
      <c r="B405" s="7"/>
      <c r="D405" s="7"/>
      <c r="E405" s="7"/>
      <c r="F405" s="7"/>
      <c r="G405" s="7"/>
    </row>
    <row r="406" spans="2:7" ht="15.75" customHeight="1" x14ac:dyDescent="0.25">
      <c r="B406" s="7"/>
      <c r="D406" s="7"/>
      <c r="E406" s="7"/>
      <c r="F406" s="7"/>
      <c r="G406" s="7"/>
    </row>
    <row r="407" spans="2:7" ht="15.75" customHeight="1" x14ac:dyDescent="0.25">
      <c r="B407" s="7"/>
      <c r="D407" s="7"/>
      <c r="E407" s="7"/>
      <c r="F407" s="7"/>
      <c r="G407" s="7"/>
    </row>
    <row r="408" spans="2:7" ht="15.75" customHeight="1" x14ac:dyDescent="0.25">
      <c r="B408" s="7"/>
      <c r="D408" s="7"/>
      <c r="E408" s="7"/>
      <c r="F408" s="7"/>
      <c r="G408" s="7"/>
    </row>
    <row r="409" spans="2:7" ht="15.75" customHeight="1" x14ac:dyDescent="0.25">
      <c r="B409" s="7"/>
      <c r="D409" s="7"/>
      <c r="E409" s="7"/>
      <c r="F409" s="7"/>
      <c r="G409" s="7"/>
    </row>
    <row r="410" spans="2:7" ht="15.75" customHeight="1" x14ac:dyDescent="0.25">
      <c r="B410" s="7"/>
      <c r="D410" s="7"/>
      <c r="E410" s="7"/>
      <c r="F410" s="7"/>
      <c r="G410" s="7"/>
    </row>
    <row r="411" spans="2:7" ht="15.75" customHeight="1" x14ac:dyDescent="0.25">
      <c r="B411" s="7"/>
      <c r="D411" s="7"/>
      <c r="E411" s="7"/>
      <c r="F411" s="7"/>
      <c r="G411" s="7"/>
    </row>
    <row r="412" spans="2:7" ht="15.75" customHeight="1" x14ac:dyDescent="0.25">
      <c r="B412" s="7"/>
      <c r="D412" s="7"/>
      <c r="E412" s="7"/>
      <c r="F412" s="7"/>
      <c r="G412" s="7"/>
    </row>
    <row r="413" spans="2:7" ht="15.75" customHeight="1" x14ac:dyDescent="0.25">
      <c r="B413" s="7"/>
      <c r="D413" s="7"/>
      <c r="E413" s="7"/>
      <c r="F413" s="7"/>
      <c r="G413" s="7"/>
    </row>
    <row r="414" spans="2:7" ht="15.75" customHeight="1" x14ac:dyDescent="0.25">
      <c r="B414" s="7"/>
      <c r="D414" s="7"/>
      <c r="E414" s="7"/>
      <c r="F414" s="7"/>
      <c r="G414" s="7"/>
    </row>
    <row r="415" spans="2:7" ht="15.75" customHeight="1" x14ac:dyDescent="0.25">
      <c r="B415" s="7"/>
      <c r="D415" s="7"/>
      <c r="E415" s="7"/>
      <c r="F415" s="7"/>
      <c r="G415" s="7"/>
    </row>
    <row r="416" spans="2:7" ht="15.75" customHeight="1" x14ac:dyDescent="0.25">
      <c r="B416" s="7"/>
      <c r="D416" s="7"/>
      <c r="E416" s="7"/>
      <c r="F416" s="7"/>
      <c r="G416" s="7"/>
    </row>
    <row r="417" spans="2:7" ht="15.75" customHeight="1" x14ac:dyDescent="0.25">
      <c r="B417" s="7"/>
      <c r="D417" s="7"/>
      <c r="E417" s="7"/>
      <c r="F417" s="7"/>
      <c r="G417" s="7"/>
    </row>
    <row r="418" spans="2:7" ht="15.75" customHeight="1" x14ac:dyDescent="0.25">
      <c r="B418" s="7"/>
      <c r="D418" s="7"/>
      <c r="E418" s="7"/>
      <c r="F418" s="7"/>
      <c r="G418" s="7"/>
    </row>
    <row r="419" spans="2:7" ht="15.75" customHeight="1" x14ac:dyDescent="0.25">
      <c r="B419" s="7"/>
      <c r="D419" s="7"/>
      <c r="E419" s="7"/>
      <c r="F419" s="7"/>
      <c r="G419" s="7"/>
    </row>
    <row r="420" spans="2:7" ht="15.75" customHeight="1" x14ac:dyDescent="0.25">
      <c r="B420" s="7"/>
      <c r="D420" s="7"/>
      <c r="E420" s="7"/>
      <c r="F420" s="7"/>
      <c r="G420" s="7"/>
    </row>
    <row r="421" spans="2:7" ht="15.75" customHeight="1" x14ac:dyDescent="0.25">
      <c r="B421" s="7"/>
      <c r="D421" s="7"/>
      <c r="E421" s="7"/>
      <c r="F421" s="7"/>
      <c r="G421" s="7"/>
    </row>
    <row r="422" spans="2:7" ht="15.75" customHeight="1" x14ac:dyDescent="0.25">
      <c r="B422" s="7"/>
      <c r="D422" s="7"/>
      <c r="E422" s="7"/>
      <c r="F422" s="7"/>
      <c r="G422" s="7"/>
    </row>
    <row r="423" spans="2:7" ht="15.75" customHeight="1" x14ac:dyDescent="0.25">
      <c r="B423" s="7"/>
      <c r="D423" s="7"/>
      <c r="E423" s="7"/>
      <c r="F423" s="7"/>
      <c r="G423" s="7"/>
    </row>
    <row r="424" spans="2:7" ht="15.75" customHeight="1" x14ac:dyDescent="0.25">
      <c r="B424" s="7"/>
      <c r="D424" s="7"/>
      <c r="E424" s="7"/>
      <c r="F424" s="7"/>
      <c r="G424" s="7"/>
    </row>
    <row r="425" spans="2:7" ht="15.75" customHeight="1" x14ac:dyDescent="0.25">
      <c r="B425" s="7"/>
      <c r="D425" s="7"/>
      <c r="E425" s="7"/>
      <c r="F425" s="7"/>
      <c r="G425" s="7"/>
    </row>
    <row r="426" spans="2:7" ht="15.75" customHeight="1" x14ac:dyDescent="0.25">
      <c r="B426" s="7"/>
      <c r="D426" s="7"/>
      <c r="E426" s="7"/>
      <c r="F426" s="7"/>
      <c r="G426" s="7"/>
    </row>
    <row r="427" spans="2:7" ht="15.75" customHeight="1" x14ac:dyDescent="0.25">
      <c r="B427" s="7"/>
      <c r="D427" s="7"/>
      <c r="E427" s="7"/>
      <c r="F427" s="7"/>
      <c r="G427" s="7"/>
    </row>
    <row r="428" spans="2:7" ht="15.75" customHeight="1" x14ac:dyDescent="0.25">
      <c r="B428" s="7"/>
      <c r="D428" s="7"/>
      <c r="E428" s="7"/>
      <c r="F428" s="7"/>
      <c r="G428" s="7"/>
    </row>
    <row r="429" spans="2:7" ht="15.75" customHeight="1" x14ac:dyDescent="0.25">
      <c r="B429" s="7"/>
      <c r="D429" s="7"/>
      <c r="E429" s="7"/>
      <c r="F429" s="7"/>
      <c r="G429" s="7"/>
    </row>
    <row r="430" spans="2:7" ht="15.75" customHeight="1" x14ac:dyDescent="0.25">
      <c r="B430" s="7"/>
      <c r="D430" s="7"/>
      <c r="E430" s="7"/>
      <c r="F430" s="7"/>
      <c r="G430" s="7"/>
    </row>
    <row r="431" spans="2:7" ht="15.75" customHeight="1" x14ac:dyDescent="0.25">
      <c r="B431" s="7"/>
      <c r="D431" s="7"/>
      <c r="E431" s="7"/>
      <c r="F431" s="7"/>
      <c r="G431" s="7"/>
    </row>
    <row r="432" spans="2:7" ht="15.75" customHeight="1" x14ac:dyDescent="0.25">
      <c r="B432" s="7"/>
      <c r="D432" s="7"/>
      <c r="E432" s="7"/>
      <c r="F432" s="7"/>
      <c r="G432" s="7"/>
    </row>
    <row r="433" spans="2:7" ht="15.75" customHeight="1" x14ac:dyDescent="0.25">
      <c r="B433" s="7"/>
      <c r="D433" s="7"/>
      <c r="E433" s="7"/>
      <c r="F433" s="7"/>
      <c r="G433" s="7"/>
    </row>
    <row r="434" spans="2:7" ht="15.75" customHeight="1" x14ac:dyDescent="0.25">
      <c r="B434" s="7"/>
      <c r="D434" s="7"/>
      <c r="E434" s="7"/>
      <c r="F434" s="7"/>
      <c r="G434" s="7"/>
    </row>
    <row r="435" spans="2:7" ht="15.75" customHeight="1" x14ac:dyDescent="0.25">
      <c r="B435" s="7"/>
      <c r="D435" s="7"/>
      <c r="E435" s="7"/>
      <c r="F435" s="7"/>
      <c r="G435" s="7"/>
    </row>
    <row r="436" spans="2:7" ht="15.75" customHeight="1" x14ac:dyDescent="0.25">
      <c r="B436" s="7"/>
      <c r="D436" s="7"/>
      <c r="E436" s="7"/>
      <c r="F436" s="7"/>
      <c r="G436" s="7"/>
    </row>
    <row r="437" spans="2:7" ht="15.75" customHeight="1" x14ac:dyDescent="0.25">
      <c r="B437" s="7"/>
      <c r="D437" s="7"/>
      <c r="E437" s="7"/>
      <c r="F437" s="7"/>
      <c r="G437" s="7"/>
    </row>
    <row r="438" spans="2:7" ht="15.75" customHeight="1" x14ac:dyDescent="0.25">
      <c r="B438" s="7"/>
      <c r="D438" s="7"/>
      <c r="E438" s="7"/>
      <c r="F438" s="7"/>
      <c r="G438" s="7"/>
    </row>
    <row r="439" spans="2:7" ht="15.75" customHeight="1" x14ac:dyDescent="0.25">
      <c r="B439" s="7"/>
      <c r="D439" s="7"/>
      <c r="E439" s="7"/>
      <c r="F439" s="7"/>
      <c r="G439" s="7"/>
    </row>
    <row r="440" spans="2:7" ht="15.75" customHeight="1" x14ac:dyDescent="0.25">
      <c r="B440" s="7"/>
      <c r="D440" s="7"/>
      <c r="E440" s="7"/>
      <c r="F440" s="7"/>
      <c r="G440" s="7"/>
    </row>
    <row r="441" spans="2:7" ht="15.75" customHeight="1" x14ac:dyDescent="0.25">
      <c r="B441" s="7"/>
      <c r="D441" s="7"/>
      <c r="E441" s="7"/>
      <c r="F441" s="7"/>
      <c r="G441" s="7"/>
    </row>
    <row r="442" spans="2:7" ht="15.75" customHeight="1" x14ac:dyDescent="0.25">
      <c r="B442" s="7"/>
      <c r="D442" s="7"/>
      <c r="E442" s="7"/>
      <c r="F442" s="7"/>
      <c r="G442" s="7"/>
    </row>
    <row r="443" spans="2:7" ht="15.75" customHeight="1" x14ac:dyDescent="0.25">
      <c r="B443" s="7"/>
      <c r="D443" s="7"/>
      <c r="E443" s="7"/>
      <c r="F443" s="7"/>
      <c r="G443" s="7"/>
    </row>
    <row r="444" spans="2:7" ht="15.75" customHeight="1" x14ac:dyDescent="0.25">
      <c r="B444" s="7"/>
      <c r="D444" s="7"/>
      <c r="E444" s="7"/>
      <c r="F444" s="7"/>
      <c r="G444" s="7"/>
    </row>
    <row r="445" spans="2:7" ht="15.75" customHeight="1" x14ac:dyDescent="0.25">
      <c r="B445" s="7"/>
      <c r="D445" s="7"/>
      <c r="E445" s="7"/>
      <c r="F445" s="7"/>
      <c r="G445" s="7"/>
    </row>
    <row r="446" spans="2:7" ht="15.75" customHeight="1" x14ac:dyDescent="0.25">
      <c r="B446" s="7"/>
      <c r="D446" s="7"/>
      <c r="E446" s="7"/>
      <c r="F446" s="7"/>
      <c r="G446" s="7"/>
    </row>
    <row r="447" spans="2:7" ht="15.75" customHeight="1" x14ac:dyDescent="0.25">
      <c r="B447" s="7"/>
      <c r="D447" s="7"/>
      <c r="E447" s="7"/>
      <c r="F447" s="7"/>
      <c r="G447" s="7"/>
    </row>
    <row r="448" spans="2:7" ht="15.75" customHeight="1" x14ac:dyDescent="0.25">
      <c r="B448" s="7"/>
      <c r="D448" s="7"/>
      <c r="E448" s="7"/>
      <c r="F448" s="7"/>
      <c r="G448" s="7"/>
    </row>
    <row r="449" spans="2:7" ht="15.75" customHeight="1" x14ac:dyDescent="0.25">
      <c r="B449" s="7"/>
      <c r="D449" s="7"/>
      <c r="E449" s="7"/>
      <c r="F449" s="7"/>
      <c r="G449" s="7"/>
    </row>
    <row r="450" spans="2:7" ht="15.75" customHeight="1" x14ac:dyDescent="0.25">
      <c r="B450" s="7"/>
      <c r="D450" s="7"/>
      <c r="E450" s="7"/>
      <c r="F450" s="7"/>
      <c r="G450" s="7"/>
    </row>
    <row r="451" spans="2:7" ht="15.75" customHeight="1" x14ac:dyDescent="0.25">
      <c r="B451" s="7"/>
      <c r="D451" s="7"/>
      <c r="E451" s="7"/>
      <c r="F451" s="7"/>
      <c r="G451" s="7"/>
    </row>
    <row r="452" spans="2:7" ht="15.75" customHeight="1" x14ac:dyDescent="0.25">
      <c r="B452" s="7"/>
      <c r="D452" s="7"/>
      <c r="E452" s="7"/>
      <c r="F452" s="7"/>
      <c r="G452" s="7"/>
    </row>
    <row r="453" spans="2:7" ht="15.75" customHeight="1" x14ac:dyDescent="0.25">
      <c r="B453" s="7"/>
      <c r="D453" s="7"/>
      <c r="E453" s="7"/>
      <c r="F453" s="7"/>
      <c r="G453" s="7"/>
    </row>
    <row r="454" spans="2:7" ht="15.75" customHeight="1" x14ac:dyDescent="0.25">
      <c r="B454" s="7"/>
      <c r="D454" s="7"/>
      <c r="E454" s="7"/>
      <c r="F454" s="7"/>
      <c r="G454" s="7"/>
    </row>
    <row r="455" spans="2:7" ht="15.75" customHeight="1" x14ac:dyDescent="0.25">
      <c r="B455" s="7"/>
      <c r="D455" s="7"/>
      <c r="E455" s="7"/>
      <c r="F455" s="7"/>
      <c r="G455" s="7"/>
    </row>
    <row r="456" spans="2:7" ht="15.75" customHeight="1" x14ac:dyDescent="0.25">
      <c r="B456" s="7"/>
      <c r="D456" s="7"/>
      <c r="E456" s="7"/>
      <c r="F456" s="7"/>
      <c r="G456" s="7"/>
    </row>
    <row r="457" spans="2:7" ht="15.75" customHeight="1" x14ac:dyDescent="0.25">
      <c r="B457" s="7"/>
      <c r="D457" s="7"/>
      <c r="E457" s="7"/>
      <c r="F457" s="7"/>
      <c r="G457" s="7"/>
    </row>
    <row r="458" spans="2:7" ht="15.75" customHeight="1" x14ac:dyDescent="0.25">
      <c r="B458" s="7"/>
      <c r="D458" s="7"/>
      <c r="E458" s="7"/>
      <c r="F458" s="7"/>
      <c r="G458" s="7"/>
    </row>
    <row r="459" spans="2:7" ht="15.75" customHeight="1" x14ac:dyDescent="0.25">
      <c r="B459" s="7"/>
      <c r="D459" s="7"/>
      <c r="E459" s="7"/>
      <c r="F459" s="7"/>
      <c r="G459" s="7"/>
    </row>
    <row r="460" spans="2:7" ht="15.75" customHeight="1" x14ac:dyDescent="0.25">
      <c r="B460" s="7"/>
      <c r="D460" s="7"/>
      <c r="E460" s="7"/>
      <c r="F460" s="7"/>
      <c r="G460" s="7"/>
    </row>
    <row r="461" spans="2:7" ht="15.75" customHeight="1" x14ac:dyDescent="0.25">
      <c r="B461" s="7"/>
      <c r="D461" s="7"/>
      <c r="E461" s="7"/>
      <c r="F461" s="7"/>
      <c r="G461" s="7"/>
    </row>
    <row r="462" spans="2:7" ht="15.75" customHeight="1" x14ac:dyDescent="0.25">
      <c r="B462" s="7"/>
      <c r="D462" s="7"/>
      <c r="E462" s="7"/>
      <c r="F462" s="7"/>
      <c r="G462" s="7"/>
    </row>
    <row r="463" spans="2:7" ht="15.75" customHeight="1" x14ac:dyDescent="0.25">
      <c r="B463" s="7"/>
      <c r="D463" s="7"/>
      <c r="E463" s="7"/>
      <c r="F463" s="7"/>
      <c r="G463" s="7"/>
    </row>
    <row r="464" spans="2:7" ht="15.75" customHeight="1" x14ac:dyDescent="0.25">
      <c r="B464" s="7"/>
      <c r="D464" s="7"/>
      <c r="E464" s="7"/>
      <c r="F464" s="7"/>
      <c r="G464" s="7"/>
    </row>
    <row r="465" spans="2:7" ht="15.75" customHeight="1" x14ac:dyDescent="0.25">
      <c r="B465" s="7"/>
      <c r="D465" s="7"/>
      <c r="E465" s="7"/>
      <c r="F465" s="7"/>
      <c r="G465" s="7"/>
    </row>
    <row r="466" spans="2:7" ht="15.75" customHeight="1" x14ac:dyDescent="0.25">
      <c r="B466" s="7"/>
      <c r="D466" s="7"/>
      <c r="E466" s="7"/>
      <c r="F466" s="7"/>
      <c r="G466" s="7"/>
    </row>
    <row r="467" spans="2:7" ht="15.75" customHeight="1" x14ac:dyDescent="0.25">
      <c r="B467" s="7"/>
      <c r="D467" s="7"/>
      <c r="E467" s="7"/>
      <c r="F467" s="7"/>
      <c r="G467" s="7"/>
    </row>
    <row r="468" spans="2:7" ht="15.75" customHeight="1" x14ac:dyDescent="0.25">
      <c r="B468" s="7"/>
      <c r="D468" s="7"/>
      <c r="E468" s="7"/>
      <c r="F468" s="7"/>
      <c r="G468" s="7"/>
    </row>
    <row r="469" spans="2:7" ht="15.75" customHeight="1" x14ac:dyDescent="0.25">
      <c r="B469" s="7"/>
      <c r="D469" s="7"/>
      <c r="E469" s="7"/>
      <c r="F469" s="7"/>
      <c r="G469" s="7"/>
    </row>
    <row r="470" spans="2:7" ht="15.75" customHeight="1" x14ac:dyDescent="0.25">
      <c r="B470" s="7"/>
      <c r="D470" s="7"/>
      <c r="E470" s="7"/>
      <c r="F470" s="7"/>
      <c r="G470" s="7"/>
    </row>
    <row r="471" spans="2:7" ht="15.75" customHeight="1" x14ac:dyDescent="0.25">
      <c r="B471" s="7"/>
      <c r="D471" s="7"/>
      <c r="E471" s="7"/>
      <c r="F471" s="7"/>
      <c r="G471" s="7"/>
    </row>
    <row r="472" spans="2:7" ht="15.75" customHeight="1" x14ac:dyDescent="0.25">
      <c r="B472" s="7"/>
      <c r="D472" s="7"/>
      <c r="E472" s="7"/>
      <c r="F472" s="7"/>
      <c r="G472" s="7"/>
    </row>
    <row r="473" spans="2:7" ht="15.75" customHeight="1" x14ac:dyDescent="0.25">
      <c r="B473" s="7"/>
      <c r="D473" s="7"/>
      <c r="E473" s="7"/>
      <c r="F473" s="7"/>
      <c r="G473" s="7"/>
    </row>
    <row r="474" spans="2:7" ht="15.75" customHeight="1" x14ac:dyDescent="0.25">
      <c r="B474" s="7"/>
      <c r="D474" s="7"/>
      <c r="E474" s="7"/>
      <c r="F474" s="7"/>
      <c r="G474" s="7"/>
    </row>
    <row r="475" spans="2:7" ht="15.75" customHeight="1" x14ac:dyDescent="0.25">
      <c r="B475" s="7"/>
      <c r="D475" s="7"/>
      <c r="E475" s="7"/>
      <c r="F475" s="7"/>
      <c r="G475" s="7"/>
    </row>
    <row r="476" spans="2:7" ht="15.75" customHeight="1" x14ac:dyDescent="0.25">
      <c r="B476" s="7"/>
      <c r="D476" s="7"/>
      <c r="E476" s="7"/>
      <c r="F476" s="7"/>
      <c r="G476" s="7"/>
    </row>
    <row r="477" spans="2:7" ht="15.75" customHeight="1" x14ac:dyDescent="0.25">
      <c r="B477" s="7"/>
      <c r="D477" s="7"/>
      <c r="E477" s="7"/>
      <c r="F477" s="7"/>
      <c r="G477" s="7"/>
    </row>
    <row r="478" spans="2:7" ht="15.75" customHeight="1" x14ac:dyDescent="0.25">
      <c r="B478" s="7"/>
      <c r="D478" s="7"/>
      <c r="E478" s="7"/>
      <c r="F478" s="7"/>
      <c r="G478" s="7"/>
    </row>
    <row r="479" spans="2:7" ht="15.75" customHeight="1" x14ac:dyDescent="0.25">
      <c r="B479" s="7"/>
      <c r="D479" s="7"/>
      <c r="E479" s="7"/>
      <c r="F479" s="7"/>
      <c r="G479" s="7"/>
    </row>
    <row r="480" spans="2:7" ht="15.75" customHeight="1" x14ac:dyDescent="0.25">
      <c r="B480" s="7"/>
      <c r="D480" s="7"/>
      <c r="E480" s="7"/>
      <c r="F480" s="7"/>
      <c r="G480" s="7"/>
    </row>
    <row r="481" spans="2:7" ht="15.75" customHeight="1" x14ac:dyDescent="0.25">
      <c r="B481" s="7"/>
      <c r="D481" s="7"/>
      <c r="E481" s="7"/>
      <c r="F481" s="7"/>
      <c r="G481" s="7"/>
    </row>
    <row r="482" spans="2:7" ht="15.75" customHeight="1" x14ac:dyDescent="0.25">
      <c r="B482" s="7"/>
      <c r="D482" s="7"/>
      <c r="E482" s="7"/>
      <c r="F482" s="7"/>
      <c r="G482" s="7"/>
    </row>
    <row r="483" spans="2:7" ht="15.75" customHeight="1" x14ac:dyDescent="0.25">
      <c r="B483" s="7"/>
      <c r="D483" s="7"/>
      <c r="E483" s="7"/>
      <c r="F483" s="7"/>
      <c r="G483" s="7"/>
    </row>
    <row r="484" spans="2:7" ht="15.75" customHeight="1" x14ac:dyDescent="0.25">
      <c r="B484" s="7"/>
      <c r="D484" s="7"/>
      <c r="E484" s="7"/>
      <c r="F484" s="7"/>
      <c r="G484" s="7"/>
    </row>
    <row r="485" spans="2:7" ht="15.75" customHeight="1" x14ac:dyDescent="0.25">
      <c r="B485" s="7"/>
      <c r="D485" s="7"/>
      <c r="E485" s="7"/>
      <c r="F485" s="7"/>
      <c r="G485" s="7"/>
    </row>
    <row r="486" spans="2:7" ht="15.75" customHeight="1" x14ac:dyDescent="0.25">
      <c r="B486" s="7"/>
      <c r="D486" s="7"/>
      <c r="E486" s="7"/>
      <c r="F486" s="7"/>
      <c r="G486" s="7"/>
    </row>
    <row r="487" spans="2:7" ht="15.75" customHeight="1" x14ac:dyDescent="0.25">
      <c r="B487" s="7"/>
      <c r="D487" s="7"/>
      <c r="E487" s="7"/>
      <c r="F487" s="7"/>
      <c r="G487" s="7"/>
    </row>
    <row r="488" spans="2:7" ht="15.75" customHeight="1" x14ac:dyDescent="0.25">
      <c r="B488" s="7"/>
      <c r="D488" s="7"/>
      <c r="E488" s="7"/>
      <c r="F488" s="7"/>
      <c r="G488" s="7"/>
    </row>
    <row r="489" spans="2:7" ht="15.75" customHeight="1" x14ac:dyDescent="0.25">
      <c r="B489" s="7"/>
      <c r="D489" s="7"/>
      <c r="E489" s="7"/>
      <c r="F489" s="7"/>
      <c r="G489" s="7"/>
    </row>
    <row r="490" spans="2:7" ht="15.75" customHeight="1" x14ac:dyDescent="0.25">
      <c r="B490" s="7"/>
      <c r="D490" s="7"/>
      <c r="E490" s="7"/>
      <c r="F490" s="7"/>
      <c r="G490" s="7"/>
    </row>
    <row r="491" spans="2:7" ht="15.75" customHeight="1" x14ac:dyDescent="0.25">
      <c r="B491" s="7"/>
      <c r="D491" s="7"/>
      <c r="E491" s="7"/>
      <c r="F491" s="7"/>
      <c r="G491" s="7"/>
    </row>
    <row r="492" spans="2:7" ht="15.75" customHeight="1" x14ac:dyDescent="0.25">
      <c r="B492" s="7"/>
      <c r="D492" s="7"/>
      <c r="E492" s="7"/>
      <c r="F492" s="7"/>
      <c r="G492" s="7"/>
    </row>
    <row r="493" spans="2:7" ht="15.75" customHeight="1" x14ac:dyDescent="0.25">
      <c r="B493" s="7"/>
      <c r="D493" s="7"/>
      <c r="E493" s="7"/>
      <c r="F493" s="7"/>
      <c r="G493" s="7"/>
    </row>
    <row r="494" spans="2:7" ht="15.75" customHeight="1" x14ac:dyDescent="0.25">
      <c r="B494" s="7"/>
      <c r="D494" s="7"/>
      <c r="E494" s="7"/>
      <c r="F494" s="7"/>
      <c r="G494" s="7"/>
    </row>
    <row r="495" spans="2:7" ht="15.75" customHeight="1" x14ac:dyDescent="0.25">
      <c r="B495" s="7"/>
      <c r="D495" s="7"/>
      <c r="E495" s="7"/>
      <c r="F495" s="7"/>
      <c r="G495" s="7"/>
    </row>
    <row r="496" spans="2:7" ht="15.75" customHeight="1" x14ac:dyDescent="0.25">
      <c r="B496" s="7"/>
      <c r="D496" s="7"/>
      <c r="E496" s="7"/>
      <c r="F496" s="7"/>
      <c r="G496" s="7"/>
    </row>
    <row r="497" spans="2:7" ht="15.75" customHeight="1" x14ac:dyDescent="0.25">
      <c r="B497" s="7"/>
      <c r="D497" s="7"/>
      <c r="E497" s="7"/>
      <c r="F497" s="7"/>
      <c r="G497" s="7"/>
    </row>
    <row r="498" spans="2:7" ht="15.75" customHeight="1" x14ac:dyDescent="0.25">
      <c r="B498" s="7"/>
      <c r="D498" s="7"/>
      <c r="E498" s="7"/>
      <c r="F498" s="7"/>
      <c r="G498" s="7"/>
    </row>
    <row r="499" spans="2:7" ht="15.75" customHeight="1" x14ac:dyDescent="0.25">
      <c r="B499" s="7"/>
      <c r="D499" s="7"/>
      <c r="E499" s="7"/>
      <c r="F499" s="7"/>
      <c r="G499" s="7"/>
    </row>
    <row r="500" spans="2:7" ht="15.75" customHeight="1" x14ac:dyDescent="0.25">
      <c r="B500" s="7"/>
      <c r="D500" s="7"/>
      <c r="E500" s="7"/>
      <c r="F500" s="7"/>
      <c r="G500" s="7"/>
    </row>
    <row r="501" spans="2:7" ht="15.75" customHeight="1" x14ac:dyDescent="0.25">
      <c r="B501" s="7"/>
      <c r="D501" s="7"/>
      <c r="E501" s="7"/>
      <c r="F501" s="7"/>
      <c r="G501" s="7"/>
    </row>
    <row r="502" spans="2:7" ht="15.75" customHeight="1" x14ac:dyDescent="0.25">
      <c r="B502" s="7"/>
      <c r="D502" s="7"/>
      <c r="E502" s="7"/>
      <c r="F502" s="7"/>
      <c r="G502" s="7"/>
    </row>
    <row r="503" spans="2:7" ht="15.75" customHeight="1" x14ac:dyDescent="0.25">
      <c r="B503" s="7"/>
      <c r="D503" s="7"/>
      <c r="E503" s="7"/>
      <c r="F503" s="7"/>
      <c r="G503" s="7"/>
    </row>
    <row r="504" spans="2:7" ht="15.75" customHeight="1" x14ac:dyDescent="0.25">
      <c r="B504" s="7"/>
      <c r="D504" s="7"/>
      <c r="E504" s="7"/>
      <c r="F504" s="7"/>
      <c r="G504" s="7"/>
    </row>
    <row r="505" spans="2:7" ht="15.75" customHeight="1" x14ac:dyDescent="0.25">
      <c r="B505" s="7"/>
      <c r="D505" s="7"/>
      <c r="E505" s="7"/>
      <c r="F505" s="7"/>
      <c r="G505" s="7"/>
    </row>
    <row r="506" spans="2:7" ht="15.75" customHeight="1" x14ac:dyDescent="0.25">
      <c r="B506" s="7"/>
      <c r="D506" s="7"/>
      <c r="E506" s="7"/>
      <c r="F506" s="7"/>
      <c r="G506" s="7"/>
    </row>
    <row r="507" spans="2:7" ht="15.75" customHeight="1" x14ac:dyDescent="0.25">
      <c r="B507" s="7"/>
      <c r="D507" s="7"/>
      <c r="E507" s="7"/>
      <c r="F507" s="7"/>
      <c r="G507" s="7"/>
    </row>
    <row r="508" spans="2:7" ht="15.75" customHeight="1" x14ac:dyDescent="0.25">
      <c r="B508" s="7"/>
      <c r="D508" s="7"/>
      <c r="E508" s="7"/>
      <c r="F508" s="7"/>
      <c r="G508" s="7"/>
    </row>
    <row r="509" spans="2:7" ht="15.75" customHeight="1" x14ac:dyDescent="0.25">
      <c r="B509" s="7"/>
      <c r="D509" s="7"/>
      <c r="E509" s="7"/>
      <c r="F509" s="7"/>
      <c r="G509" s="7"/>
    </row>
    <row r="510" spans="2:7" ht="15.75" customHeight="1" x14ac:dyDescent="0.25">
      <c r="B510" s="7"/>
      <c r="D510" s="7"/>
      <c r="E510" s="7"/>
      <c r="F510" s="7"/>
      <c r="G510" s="7"/>
    </row>
    <row r="511" spans="2:7" ht="15.75" customHeight="1" x14ac:dyDescent="0.25">
      <c r="B511" s="7"/>
      <c r="D511" s="7"/>
      <c r="E511" s="7"/>
      <c r="F511" s="7"/>
      <c r="G511" s="7"/>
    </row>
    <row r="512" spans="2:7" ht="15.75" customHeight="1" x14ac:dyDescent="0.25">
      <c r="B512" s="7"/>
      <c r="D512" s="7"/>
      <c r="E512" s="7"/>
      <c r="F512" s="7"/>
      <c r="G512" s="7"/>
    </row>
    <row r="513" spans="2:7" ht="15.75" customHeight="1" x14ac:dyDescent="0.25">
      <c r="B513" s="7"/>
      <c r="D513" s="7"/>
      <c r="E513" s="7"/>
      <c r="F513" s="7"/>
      <c r="G513" s="7"/>
    </row>
    <row r="514" spans="2:7" ht="15.75" customHeight="1" x14ac:dyDescent="0.25">
      <c r="B514" s="7"/>
      <c r="D514" s="7"/>
      <c r="E514" s="7"/>
      <c r="F514" s="7"/>
      <c r="G514" s="7"/>
    </row>
    <row r="515" spans="2:7" ht="15.75" customHeight="1" x14ac:dyDescent="0.25">
      <c r="B515" s="7"/>
      <c r="D515" s="7"/>
      <c r="E515" s="7"/>
      <c r="F515" s="7"/>
      <c r="G515" s="7"/>
    </row>
    <row r="516" spans="2:7" ht="15.75" customHeight="1" x14ac:dyDescent="0.25">
      <c r="B516" s="7"/>
      <c r="D516" s="7"/>
      <c r="E516" s="7"/>
      <c r="F516" s="7"/>
      <c r="G516" s="7"/>
    </row>
    <row r="517" spans="2:7" ht="15.75" customHeight="1" x14ac:dyDescent="0.25">
      <c r="B517" s="7"/>
      <c r="D517" s="7"/>
      <c r="E517" s="7"/>
      <c r="F517" s="7"/>
      <c r="G517" s="7"/>
    </row>
    <row r="518" spans="2:7" ht="15.75" customHeight="1" x14ac:dyDescent="0.25">
      <c r="B518" s="7"/>
      <c r="D518" s="7"/>
      <c r="E518" s="7"/>
      <c r="F518" s="7"/>
      <c r="G518" s="7"/>
    </row>
    <row r="519" spans="2:7" ht="15.75" customHeight="1" x14ac:dyDescent="0.25">
      <c r="B519" s="7"/>
      <c r="D519" s="7"/>
      <c r="E519" s="7"/>
      <c r="F519" s="7"/>
      <c r="G519" s="7"/>
    </row>
    <row r="520" spans="2:7" ht="15.75" customHeight="1" x14ac:dyDescent="0.25">
      <c r="B520" s="7"/>
      <c r="D520" s="7"/>
      <c r="E520" s="7"/>
      <c r="F520" s="7"/>
      <c r="G520" s="7"/>
    </row>
    <row r="521" spans="2:7" ht="15.75" customHeight="1" x14ac:dyDescent="0.25">
      <c r="B521" s="7"/>
      <c r="D521" s="7"/>
      <c r="E521" s="7"/>
      <c r="F521" s="7"/>
      <c r="G521" s="7"/>
    </row>
    <row r="522" spans="2:7" ht="15.75" customHeight="1" x14ac:dyDescent="0.25">
      <c r="B522" s="7"/>
      <c r="D522" s="7"/>
      <c r="E522" s="7"/>
      <c r="F522" s="7"/>
      <c r="G522" s="7"/>
    </row>
    <row r="523" spans="2:7" ht="15.75" customHeight="1" x14ac:dyDescent="0.25">
      <c r="B523" s="7"/>
      <c r="D523" s="7"/>
      <c r="E523" s="7"/>
      <c r="F523" s="7"/>
      <c r="G523" s="7"/>
    </row>
    <row r="524" spans="2:7" ht="15.75" customHeight="1" x14ac:dyDescent="0.25">
      <c r="B524" s="7"/>
      <c r="D524" s="7"/>
      <c r="E524" s="7"/>
      <c r="F524" s="7"/>
      <c r="G524" s="7"/>
    </row>
    <row r="525" spans="2:7" ht="15.75" customHeight="1" x14ac:dyDescent="0.25">
      <c r="B525" s="7"/>
      <c r="D525" s="7"/>
      <c r="E525" s="7"/>
      <c r="F525" s="7"/>
      <c r="G525" s="7"/>
    </row>
    <row r="526" spans="2:7" ht="15.75" customHeight="1" x14ac:dyDescent="0.25">
      <c r="B526" s="7"/>
      <c r="D526" s="7"/>
      <c r="E526" s="7"/>
      <c r="F526" s="7"/>
      <c r="G526" s="7"/>
    </row>
    <row r="527" spans="2:7" ht="15.75" customHeight="1" x14ac:dyDescent="0.25">
      <c r="B527" s="7"/>
      <c r="D527" s="7"/>
      <c r="E527" s="7"/>
      <c r="F527" s="7"/>
      <c r="G527" s="7"/>
    </row>
    <row r="528" spans="2:7" ht="15.75" customHeight="1" x14ac:dyDescent="0.25">
      <c r="B528" s="7"/>
      <c r="D528" s="7"/>
      <c r="E528" s="7"/>
      <c r="F528" s="7"/>
      <c r="G528" s="7"/>
    </row>
    <row r="529" spans="2:7" ht="15.75" customHeight="1" x14ac:dyDescent="0.25">
      <c r="B529" s="7"/>
      <c r="D529" s="7"/>
      <c r="E529" s="7"/>
      <c r="F529" s="7"/>
      <c r="G529" s="7"/>
    </row>
    <row r="530" spans="2:7" ht="15.75" customHeight="1" x14ac:dyDescent="0.25">
      <c r="B530" s="7"/>
      <c r="D530" s="7"/>
      <c r="E530" s="7"/>
      <c r="F530" s="7"/>
      <c r="G530" s="7"/>
    </row>
    <row r="531" spans="2:7" ht="15.75" customHeight="1" x14ac:dyDescent="0.25">
      <c r="B531" s="7"/>
      <c r="D531" s="7"/>
      <c r="E531" s="7"/>
      <c r="F531" s="7"/>
      <c r="G531" s="7"/>
    </row>
    <row r="532" spans="2:7" ht="15.75" customHeight="1" x14ac:dyDescent="0.25">
      <c r="B532" s="7"/>
      <c r="D532" s="7"/>
      <c r="E532" s="7"/>
      <c r="F532" s="7"/>
      <c r="G532" s="7"/>
    </row>
    <row r="533" spans="2:7" ht="15.75" customHeight="1" x14ac:dyDescent="0.25">
      <c r="B533" s="7"/>
      <c r="D533" s="7"/>
      <c r="E533" s="7"/>
      <c r="F533" s="7"/>
      <c r="G533" s="7"/>
    </row>
    <row r="534" spans="2:7" ht="15.75" customHeight="1" x14ac:dyDescent="0.25">
      <c r="B534" s="7"/>
      <c r="D534" s="7"/>
      <c r="E534" s="7"/>
      <c r="F534" s="7"/>
      <c r="G534" s="7"/>
    </row>
    <row r="535" spans="2:7" ht="15.75" customHeight="1" x14ac:dyDescent="0.25">
      <c r="B535" s="7"/>
      <c r="D535" s="7"/>
      <c r="E535" s="7"/>
      <c r="F535" s="7"/>
      <c r="G535" s="7"/>
    </row>
    <row r="536" spans="2:7" ht="15.75" customHeight="1" x14ac:dyDescent="0.25">
      <c r="B536" s="7"/>
      <c r="D536" s="7"/>
      <c r="E536" s="7"/>
      <c r="F536" s="7"/>
      <c r="G536" s="7"/>
    </row>
    <row r="537" spans="2:7" ht="15.75" customHeight="1" x14ac:dyDescent="0.25">
      <c r="B537" s="7"/>
      <c r="D537" s="7"/>
      <c r="E537" s="7"/>
      <c r="F537" s="7"/>
      <c r="G537" s="7"/>
    </row>
    <row r="538" spans="2:7" ht="15.75" customHeight="1" x14ac:dyDescent="0.25">
      <c r="B538" s="7"/>
      <c r="D538" s="7"/>
      <c r="E538" s="7"/>
      <c r="F538" s="7"/>
      <c r="G538" s="7"/>
    </row>
    <row r="539" spans="2:7" ht="15.75" customHeight="1" x14ac:dyDescent="0.25">
      <c r="B539" s="7"/>
      <c r="D539" s="7"/>
      <c r="E539" s="7"/>
      <c r="F539" s="7"/>
      <c r="G539" s="7"/>
    </row>
    <row r="540" spans="2:7" ht="15.75" customHeight="1" x14ac:dyDescent="0.25">
      <c r="B540" s="7"/>
      <c r="D540" s="7"/>
      <c r="E540" s="7"/>
      <c r="F540" s="7"/>
      <c r="G540" s="7"/>
    </row>
    <row r="541" spans="2:7" ht="15.75" customHeight="1" x14ac:dyDescent="0.25">
      <c r="B541" s="7"/>
      <c r="D541" s="7"/>
      <c r="E541" s="7"/>
      <c r="F541" s="7"/>
      <c r="G541" s="7"/>
    </row>
    <row r="542" spans="2:7" ht="15.75" customHeight="1" x14ac:dyDescent="0.25">
      <c r="B542" s="7"/>
      <c r="D542" s="7"/>
      <c r="E542" s="7"/>
      <c r="F542" s="7"/>
      <c r="G542" s="7"/>
    </row>
    <row r="543" spans="2:7" ht="15.75" customHeight="1" x14ac:dyDescent="0.25">
      <c r="B543" s="7"/>
      <c r="D543" s="7"/>
      <c r="E543" s="7"/>
      <c r="F543" s="7"/>
      <c r="G543" s="7"/>
    </row>
    <row r="544" spans="2:7" ht="15.75" customHeight="1" x14ac:dyDescent="0.25">
      <c r="B544" s="7"/>
      <c r="D544" s="7"/>
      <c r="E544" s="7"/>
      <c r="F544" s="7"/>
      <c r="G544" s="7"/>
    </row>
    <row r="545" spans="2:7" ht="15.75" customHeight="1" x14ac:dyDescent="0.25">
      <c r="B545" s="7"/>
      <c r="D545" s="7"/>
      <c r="E545" s="7"/>
      <c r="F545" s="7"/>
      <c r="G545" s="7"/>
    </row>
    <row r="546" spans="2:7" ht="15.75" customHeight="1" x14ac:dyDescent="0.25">
      <c r="B546" s="7"/>
      <c r="D546" s="7"/>
      <c r="E546" s="7"/>
      <c r="F546" s="7"/>
      <c r="G546" s="7"/>
    </row>
    <row r="547" spans="2:7" ht="15.75" customHeight="1" x14ac:dyDescent="0.25">
      <c r="B547" s="7"/>
      <c r="D547" s="7"/>
      <c r="E547" s="7"/>
      <c r="F547" s="7"/>
      <c r="G547" s="7"/>
    </row>
    <row r="548" spans="2:7" ht="15.75" customHeight="1" x14ac:dyDescent="0.25">
      <c r="B548" s="7"/>
      <c r="D548" s="7"/>
      <c r="E548" s="7"/>
      <c r="F548" s="7"/>
      <c r="G548" s="7"/>
    </row>
    <row r="549" spans="2:7" ht="15.75" customHeight="1" x14ac:dyDescent="0.25">
      <c r="B549" s="7"/>
      <c r="D549" s="7"/>
      <c r="E549" s="7"/>
      <c r="F549" s="7"/>
      <c r="G549" s="7"/>
    </row>
    <row r="550" spans="2:7" ht="15.75" customHeight="1" x14ac:dyDescent="0.25">
      <c r="B550" s="7"/>
      <c r="D550" s="7"/>
      <c r="E550" s="7"/>
      <c r="F550" s="7"/>
      <c r="G550" s="7"/>
    </row>
    <row r="551" spans="2:7" ht="15.75" customHeight="1" x14ac:dyDescent="0.25">
      <c r="B551" s="7"/>
      <c r="D551" s="7"/>
      <c r="E551" s="7"/>
      <c r="F551" s="7"/>
      <c r="G551" s="7"/>
    </row>
    <row r="552" spans="2:7" ht="15.75" customHeight="1" x14ac:dyDescent="0.25">
      <c r="B552" s="7"/>
      <c r="D552" s="7"/>
      <c r="E552" s="7"/>
      <c r="F552" s="7"/>
      <c r="G552" s="7"/>
    </row>
    <row r="553" spans="2:7" ht="15.75" customHeight="1" x14ac:dyDescent="0.25">
      <c r="B553" s="7"/>
      <c r="D553" s="7"/>
      <c r="E553" s="7"/>
      <c r="F553" s="7"/>
      <c r="G553" s="7"/>
    </row>
    <row r="554" spans="2:7" ht="15.75" customHeight="1" x14ac:dyDescent="0.25">
      <c r="B554" s="7"/>
      <c r="D554" s="7"/>
      <c r="E554" s="7"/>
      <c r="F554" s="7"/>
      <c r="G554" s="7"/>
    </row>
    <row r="555" spans="2:7" ht="15.75" customHeight="1" x14ac:dyDescent="0.25">
      <c r="B555" s="7"/>
      <c r="D555" s="7"/>
      <c r="E555" s="7"/>
      <c r="F555" s="7"/>
      <c r="G555" s="7"/>
    </row>
    <row r="556" spans="2:7" ht="15.75" customHeight="1" x14ac:dyDescent="0.25">
      <c r="B556" s="7"/>
      <c r="D556" s="7"/>
      <c r="E556" s="7"/>
      <c r="F556" s="7"/>
      <c r="G556" s="7"/>
    </row>
    <row r="557" spans="2:7" ht="15.75" customHeight="1" x14ac:dyDescent="0.25">
      <c r="B557" s="7"/>
      <c r="D557" s="7"/>
      <c r="E557" s="7"/>
      <c r="F557" s="7"/>
      <c r="G557" s="7"/>
    </row>
    <row r="558" spans="2:7" ht="15.75" customHeight="1" x14ac:dyDescent="0.25">
      <c r="B558" s="7"/>
      <c r="D558" s="7"/>
      <c r="E558" s="7"/>
      <c r="F558" s="7"/>
      <c r="G558" s="7"/>
    </row>
    <row r="559" spans="2:7" ht="15.75" customHeight="1" x14ac:dyDescent="0.25">
      <c r="B559" s="7"/>
      <c r="D559" s="7"/>
      <c r="E559" s="7"/>
      <c r="F559" s="7"/>
      <c r="G559" s="7"/>
    </row>
    <row r="560" spans="2:7" ht="15.75" customHeight="1" x14ac:dyDescent="0.25">
      <c r="B560" s="7"/>
      <c r="D560" s="7"/>
      <c r="E560" s="7"/>
      <c r="F560" s="7"/>
      <c r="G560" s="7"/>
    </row>
    <row r="561" spans="2:7" ht="15.75" customHeight="1" x14ac:dyDescent="0.25">
      <c r="B561" s="7"/>
      <c r="D561" s="7"/>
      <c r="E561" s="7"/>
      <c r="F561" s="7"/>
      <c r="G561" s="7"/>
    </row>
    <row r="562" spans="2:7" ht="15.75" customHeight="1" x14ac:dyDescent="0.25">
      <c r="B562" s="7"/>
      <c r="D562" s="7"/>
      <c r="E562" s="7"/>
      <c r="F562" s="7"/>
      <c r="G562" s="7"/>
    </row>
    <row r="563" spans="2:7" ht="15.75" customHeight="1" x14ac:dyDescent="0.25">
      <c r="B563" s="7"/>
      <c r="D563" s="7"/>
      <c r="E563" s="7"/>
      <c r="F563" s="7"/>
      <c r="G563" s="7"/>
    </row>
    <row r="564" spans="2:7" ht="15.75" customHeight="1" x14ac:dyDescent="0.25">
      <c r="B564" s="7"/>
      <c r="D564" s="7"/>
      <c r="E564" s="7"/>
      <c r="F564" s="7"/>
      <c r="G564" s="7"/>
    </row>
    <row r="565" spans="2:7" ht="15.75" customHeight="1" x14ac:dyDescent="0.25">
      <c r="B565" s="7"/>
      <c r="D565" s="7"/>
      <c r="E565" s="7"/>
      <c r="F565" s="7"/>
      <c r="G565" s="7"/>
    </row>
    <row r="566" spans="2:7" ht="15.75" customHeight="1" x14ac:dyDescent="0.25">
      <c r="B566" s="7"/>
      <c r="D566" s="7"/>
      <c r="E566" s="7"/>
      <c r="F566" s="7"/>
      <c r="G566" s="7"/>
    </row>
    <row r="567" spans="2:7" ht="15.75" customHeight="1" x14ac:dyDescent="0.25">
      <c r="B567" s="7"/>
      <c r="D567" s="7"/>
      <c r="E567" s="7"/>
      <c r="F567" s="7"/>
      <c r="G567" s="7"/>
    </row>
    <row r="568" spans="2:7" ht="15.75" customHeight="1" x14ac:dyDescent="0.25">
      <c r="B568" s="7"/>
      <c r="D568" s="7"/>
      <c r="E568" s="7"/>
      <c r="F568" s="7"/>
      <c r="G568" s="7"/>
    </row>
    <row r="569" spans="2:7" ht="15.75" customHeight="1" x14ac:dyDescent="0.25">
      <c r="B569" s="7"/>
      <c r="D569" s="7"/>
      <c r="E569" s="7"/>
      <c r="F569" s="7"/>
      <c r="G569" s="7"/>
    </row>
    <row r="570" spans="2:7" ht="15.75" customHeight="1" x14ac:dyDescent="0.25">
      <c r="B570" s="7"/>
      <c r="D570" s="7"/>
      <c r="E570" s="7"/>
      <c r="F570" s="7"/>
      <c r="G570" s="7"/>
    </row>
    <row r="571" spans="2:7" ht="15.75" customHeight="1" x14ac:dyDescent="0.25">
      <c r="B571" s="7"/>
      <c r="D571" s="7"/>
      <c r="E571" s="7"/>
      <c r="F571" s="7"/>
      <c r="G571" s="7"/>
    </row>
    <row r="572" spans="2:7" ht="15.75" customHeight="1" x14ac:dyDescent="0.25">
      <c r="B572" s="7"/>
      <c r="D572" s="7"/>
      <c r="E572" s="7"/>
      <c r="F572" s="7"/>
      <c r="G572" s="7"/>
    </row>
    <row r="573" spans="2:7" ht="15.75" customHeight="1" x14ac:dyDescent="0.25">
      <c r="B573" s="7"/>
      <c r="D573" s="7"/>
      <c r="E573" s="7"/>
      <c r="F573" s="7"/>
      <c r="G573" s="7"/>
    </row>
    <row r="574" spans="2:7" ht="15.75" customHeight="1" x14ac:dyDescent="0.25">
      <c r="B574" s="7"/>
      <c r="D574" s="7"/>
      <c r="E574" s="7"/>
      <c r="F574" s="7"/>
      <c r="G574" s="7"/>
    </row>
    <row r="575" spans="2:7" ht="15.75" customHeight="1" x14ac:dyDescent="0.25">
      <c r="B575" s="7"/>
      <c r="D575" s="7"/>
      <c r="E575" s="7"/>
      <c r="F575" s="7"/>
      <c r="G575" s="7"/>
    </row>
    <row r="576" spans="2:7" ht="15.75" customHeight="1" x14ac:dyDescent="0.25">
      <c r="B576" s="7"/>
      <c r="D576" s="7"/>
      <c r="E576" s="7"/>
      <c r="F576" s="7"/>
      <c r="G576" s="7"/>
    </row>
    <row r="577" spans="2:7" ht="15.75" customHeight="1" x14ac:dyDescent="0.25">
      <c r="B577" s="7"/>
      <c r="D577" s="7"/>
      <c r="E577" s="7"/>
      <c r="F577" s="7"/>
      <c r="G577" s="7"/>
    </row>
    <row r="578" spans="2:7" ht="15.75" customHeight="1" x14ac:dyDescent="0.25">
      <c r="B578" s="7"/>
      <c r="D578" s="7"/>
      <c r="E578" s="7"/>
      <c r="F578" s="7"/>
      <c r="G578" s="7"/>
    </row>
    <row r="579" spans="2:7" ht="15.75" customHeight="1" x14ac:dyDescent="0.25">
      <c r="B579" s="7"/>
      <c r="D579" s="7"/>
      <c r="E579" s="7"/>
      <c r="F579" s="7"/>
      <c r="G579" s="7"/>
    </row>
    <row r="580" spans="2:7" ht="15.75" customHeight="1" x14ac:dyDescent="0.25">
      <c r="B580" s="7"/>
      <c r="D580" s="7"/>
      <c r="E580" s="7"/>
      <c r="F580" s="7"/>
      <c r="G580" s="7"/>
    </row>
    <row r="581" spans="2:7" ht="15.75" customHeight="1" x14ac:dyDescent="0.25">
      <c r="B581" s="7"/>
      <c r="D581" s="7"/>
      <c r="E581" s="7"/>
      <c r="F581" s="7"/>
      <c r="G581" s="7"/>
    </row>
    <row r="582" spans="2:7" ht="15.75" customHeight="1" x14ac:dyDescent="0.25">
      <c r="B582" s="7"/>
      <c r="D582" s="7"/>
      <c r="E582" s="7"/>
      <c r="F582" s="7"/>
      <c r="G582" s="7"/>
    </row>
    <row r="583" spans="2:7" ht="15.75" customHeight="1" x14ac:dyDescent="0.25">
      <c r="B583" s="7"/>
      <c r="D583" s="7"/>
      <c r="E583" s="7"/>
      <c r="F583" s="7"/>
      <c r="G583" s="7"/>
    </row>
    <row r="584" spans="2:7" ht="15.75" customHeight="1" x14ac:dyDescent="0.25">
      <c r="B584" s="7"/>
      <c r="D584" s="7"/>
      <c r="E584" s="7"/>
      <c r="F584" s="7"/>
      <c r="G584" s="7"/>
    </row>
    <row r="585" spans="2:7" ht="15.75" customHeight="1" x14ac:dyDescent="0.25">
      <c r="B585" s="7"/>
      <c r="D585" s="7"/>
      <c r="E585" s="7"/>
      <c r="F585" s="7"/>
      <c r="G585" s="7"/>
    </row>
    <row r="586" spans="2:7" ht="15.75" customHeight="1" x14ac:dyDescent="0.25">
      <c r="B586" s="7"/>
      <c r="D586" s="7"/>
      <c r="E586" s="7"/>
      <c r="F586" s="7"/>
      <c r="G586" s="7"/>
    </row>
    <row r="587" spans="2:7" ht="15.75" customHeight="1" x14ac:dyDescent="0.25">
      <c r="B587" s="7"/>
      <c r="D587" s="7"/>
      <c r="E587" s="7"/>
      <c r="F587" s="7"/>
      <c r="G587" s="7"/>
    </row>
    <row r="588" spans="2:7" ht="15.75" customHeight="1" x14ac:dyDescent="0.25">
      <c r="B588" s="7"/>
      <c r="D588" s="7"/>
      <c r="E588" s="7"/>
      <c r="F588" s="7"/>
      <c r="G588" s="7"/>
    </row>
    <row r="589" spans="2:7" ht="15.75" customHeight="1" x14ac:dyDescent="0.25">
      <c r="B589" s="7"/>
      <c r="D589" s="7"/>
      <c r="E589" s="7"/>
      <c r="F589" s="7"/>
      <c r="G589" s="7"/>
    </row>
    <row r="590" spans="2:7" ht="15.75" customHeight="1" x14ac:dyDescent="0.25">
      <c r="B590" s="7"/>
      <c r="D590" s="7"/>
      <c r="E590" s="7"/>
      <c r="F590" s="7"/>
      <c r="G590" s="7"/>
    </row>
    <row r="591" spans="2:7" ht="15.75" customHeight="1" x14ac:dyDescent="0.25">
      <c r="B591" s="7"/>
      <c r="D591" s="7"/>
      <c r="E591" s="7"/>
      <c r="F591" s="7"/>
      <c r="G591" s="7"/>
    </row>
    <row r="592" spans="2:7" ht="15.75" customHeight="1" x14ac:dyDescent="0.25">
      <c r="B592" s="7"/>
      <c r="D592" s="7"/>
      <c r="E592" s="7"/>
      <c r="F592" s="7"/>
      <c r="G592" s="7"/>
    </row>
    <row r="593" spans="2:7" ht="15.75" customHeight="1" x14ac:dyDescent="0.25">
      <c r="B593" s="7"/>
      <c r="D593" s="7"/>
      <c r="E593" s="7"/>
      <c r="F593" s="7"/>
      <c r="G593" s="7"/>
    </row>
    <row r="594" spans="2:7" ht="15.75" customHeight="1" x14ac:dyDescent="0.25">
      <c r="B594" s="7"/>
      <c r="D594" s="7"/>
      <c r="E594" s="7"/>
      <c r="F594" s="7"/>
      <c r="G594" s="7"/>
    </row>
    <row r="595" spans="2:7" ht="15.75" customHeight="1" x14ac:dyDescent="0.25">
      <c r="B595" s="7"/>
      <c r="D595" s="7"/>
      <c r="E595" s="7"/>
      <c r="F595" s="7"/>
      <c r="G595" s="7"/>
    </row>
    <row r="596" spans="2:7" ht="15.75" customHeight="1" x14ac:dyDescent="0.25">
      <c r="B596" s="7"/>
      <c r="D596" s="7"/>
      <c r="E596" s="7"/>
      <c r="F596" s="7"/>
      <c r="G596" s="7"/>
    </row>
    <row r="597" spans="2:7" ht="15.75" customHeight="1" x14ac:dyDescent="0.25">
      <c r="B597" s="7"/>
      <c r="D597" s="7"/>
      <c r="E597" s="7"/>
      <c r="F597" s="7"/>
      <c r="G597" s="7"/>
    </row>
    <row r="598" spans="2:7" ht="15.75" customHeight="1" x14ac:dyDescent="0.25">
      <c r="B598" s="7"/>
      <c r="D598" s="7"/>
      <c r="E598" s="7"/>
      <c r="F598" s="7"/>
      <c r="G598" s="7"/>
    </row>
    <row r="599" spans="2:7" ht="15.75" customHeight="1" x14ac:dyDescent="0.25">
      <c r="B599" s="7"/>
      <c r="D599" s="7"/>
      <c r="E599" s="7"/>
      <c r="F599" s="7"/>
      <c r="G599" s="7"/>
    </row>
    <row r="600" spans="2:7" ht="15.75" customHeight="1" x14ac:dyDescent="0.25">
      <c r="B600" s="7"/>
      <c r="D600" s="7"/>
      <c r="E600" s="7"/>
      <c r="F600" s="7"/>
      <c r="G600" s="7"/>
    </row>
    <row r="601" spans="2:7" ht="15.75" customHeight="1" x14ac:dyDescent="0.25">
      <c r="B601" s="7"/>
      <c r="D601" s="7"/>
      <c r="E601" s="7"/>
      <c r="F601" s="7"/>
      <c r="G601" s="7"/>
    </row>
    <row r="602" spans="2:7" ht="15.75" customHeight="1" x14ac:dyDescent="0.25">
      <c r="B602" s="7"/>
      <c r="D602" s="7"/>
      <c r="E602" s="7"/>
      <c r="F602" s="7"/>
      <c r="G602" s="7"/>
    </row>
    <row r="603" spans="2:7" ht="15.75" customHeight="1" x14ac:dyDescent="0.25">
      <c r="B603" s="7"/>
      <c r="D603" s="7"/>
      <c r="E603" s="7"/>
      <c r="F603" s="7"/>
      <c r="G603" s="7"/>
    </row>
    <row r="604" spans="2:7" ht="15.75" customHeight="1" x14ac:dyDescent="0.25">
      <c r="B604" s="7"/>
      <c r="D604" s="7"/>
      <c r="E604" s="7"/>
      <c r="F604" s="7"/>
      <c r="G604" s="7"/>
    </row>
    <row r="605" spans="2:7" ht="15.75" customHeight="1" x14ac:dyDescent="0.25">
      <c r="B605" s="7"/>
      <c r="D605" s="7"/>
      <c r="E605" s="7"/>
      <c r="F605" s="7"/>
      <c r="G605" s="7"/>
    </row>
    <row r="606" spans="2:7" ht="15.75" customHeight="1" x14ac:dyDescent="0.25">
      <c r="B606" s="7"/>
      <c r="D606" s="7"/>
      <c r="E606" s="7"/>
      <c r="F606" s="7"/>
      <c r="G606" s="7"/>
    </row>
    <row r="607" spans="2:7" ht="15.75" customHeight="1" x14ac:dyDescent="0.25">
      <c r="B607" s="7"/>
      <c r="D607" s="7"/>
      <c r="E607" s="7"/>
      <c r="F607" s="7"/>
      <c r="G607" s="7"/>
    </row>
    <row r="608" spans="2:7" ht="15.75" customHeight="1" x14ac:dyDescent="0.25">
      <c r="B608" s="7"/>
      <c r="D608" s="7"/>
      <c r="E608" s="7"/>
      <c r="F608" s="7"/>
      <c r="G608" s="7"/>
    </row>
    <row r="609" spans="2:7" ht="15.75" customHeight="1" x14ac:dyDescent="0.25">
      <c r="B609" s="7"/>
      <c r="D609" s="7"/>
      <c r="E609" s="7"/>
      <c r="F609" s="7"/>
      <c r="G609" s="7"/>
    </row>
    <row r="610" spans="2:7" ht="15.75" customHeight="1" x14ac:dyDescent="0.25">
      <c r="B610" s="7"/>
      <c r="D610" s="7"/>
      <c r="E610" s="7"/>
      <c r="F610" s="7"/>
      <c r="G610" s="7"/>
    </row>
    <row r="611" spans="2:7" ht="15.75" customHeight="1" x14ac:dyDescent="0.25">
      <c r="B611" s="7"/>
      <c r="D611" s="7"/>
      <c r="E611" s="7"/>
      <c r="F611" s="7"/>
      <c r="G611" s="7"/>
    </row>
    <row r="612" spans="2:7" ht="15.75" customHeight="1" x14ac:dyDescent="0.25">
      <c r="B612" s="7"/>
      <c r="D612" s="7"/>
      <c r="E612" s="7"/>
      <c r="F612" s="7"/>
      <c r="G612" s="7"/>
    </row>
    <row r="613" spans="2:7" ht="15.75" customHeight="1" x14ac:dyDescent="0.25">
      <c r="B613" s="7"/>
      <c r="D613" s="7"/>
      <c r="E613" s="7"/>
      <c r="F613" s="7"/>
      <c r="G613" s="7"/>
    </row>
    <row r="614" spans="2:7" ht="15.75" customHeight="1" x14ac:dyDescent="0.25">
      <c r="B614" s="7"/>
      <c r="D614" s="7"/>
      <c r="E614" s="7"/>
      <c r="F614" s="7"/>
      <c r="G614" s="7"/>
    </row>
    <row r="615" spans="2:7" ht="15.75" customHeight="1" x14ac:dyDescent="0.25">
      <c r="B615" s="7"/>
      <c r="D615" s="7"/>
      <c r="E615" s="7"/>
      <c r="F615" s="7"/>
      <c r="G615" s="7"/>
    </row>
    <row r="616" spans="2:7" ht="15.75" customHeight="1" x14ac:dyDescent="0.25">
      <c r="B616" s="7"/>
      <c r="D616" s="7"/>
      <c r="E616" s="7"/>
      <c r="F616" s="7"/>
      <c r="G616" s="7"/>
    </row>
    <row r="617" spans="2:7" ht="15.75" customHeight="1" x14ac:dyDescent="0.25">
      <c r="B617" s="7"/>
      <c r="D617" s="7"/>
      <c r="E617" s="7"/>
      <c r="F617" s="7"/>
      <c r="G617" s="7"/>
    </row>
    <row r="618" spans="2:7" ht="15.75" customHeight="1" x14ac:dyDescent="0.25">
      <c r="B618" s="7"/>
      <c r="D618" s="7"/>
      <c r="E618" s="7"/>
      <c r="F618" s="7"/>
      <c r="G618" s="7"/>
    </row>
    <row r="619" spans="2:7" ht="15.75" customHeight="1" x14ac:dyDescent="0.25">
      <c r="B619" s="7"/>
      <c r="D619" s="7"/>
      <c r="E619" s="7"/>
      <c r="F619" s="7"/>
      <c r="G619" s="7"/>
    </row>
    <row r="620" spans="2:7" ht="15.75" customHeight="1" x14ac:dyDescent="0.25">
      <c r="B620" s="7"/>
      <c r="D620" s="7"/>
      <c r="E620" s="7"/>
      <c r="F620" s="7"/>
      <c r="G620" s="7"/>
    </row>
    <row r="621" spans="2:7" ht="15.75" customHeight="1" x14ac:dyDescent="0.25">
      <c r="B621" s="7"/>
      <c r="D621" s="7"/>
      <c r="E621" s="7"/>
      <c r="F621" s="7"/>
      <c r="G621" s="7"/>
    </row>
    <row r="622" spans="2:7" ht="15.75" customHeight="1" x14ac:dyDescent="0.25">
      <c r="B622" s="7"/>
      <c r="D622" s="7"/>
      <c r="E622" s="7"/>
      <c r="F622" s="7"/>
      <c r="G622" s="7"/>
    </row>
    <row r="623" spans="2:7" ht="15.75" customHeight="1" x14ac:dyDescent="0.25">
      <c r="B623" s="7"/>
      <c r="D623" s="7"/>
      <c r="E623" s="7"/>
      <c r="F623" s="7"/>
      <c r="G623" s="7"/>
    </row>
    <row r="624" spans="2:7" ht="15.75" customHeight="1" x14ac:dyDescent="0.25">
      <c r="B624" s="7"/>
      <c r="D624" s="7"/>
      <c r="E624" s="7"/>
      <c r="F624" s="7"/>
      <c r="G624" s="7"/>
    </row>
    <row r="625" spans="2:7" ht="15.75" customHeight="1" x14ac:dyDescent="0.25">
      <c r="B625" s="7"/>
      <c r="D625" s="7"/>
      <c r="E625" s="7"/>
      <c r="F625" s="7"/>
      <c r="G625" s="7"/>
    </row>
    <row r="626" spans="2:7" ht="15.75" customHeight="1" x14ac:dyDescent="0.25">
      <c r="B626" s="7"/>
      <c r="D626" s="7"/>
      <c r="E626" s="7"/>
      <c r="F626" s="7"/>
      <c r="G626" s="7"/>
    </row>
    <row r="627" spans="2:7" ht="15.75" customHeight="1" x14ac:dyDescent="0.25">
      <c r="B627" s="7"/>
      <c r="D627" s="7"/>
      <c r="E627" s="7"/>
      <c r="F627" s="7"/>
      <c r="G627" s="7"/>
    </row>
    <row r="628" spans="2:7" ht="15.75" customHeight="1" x14ac:dyDescent="0.25">
      <c r="B628" s="7"/>
      <c r="D628" s="7"/>
      <c r="E628" s="7"/>
      <c r="F628" s="7"/>
      <c r="G628" s="7"/>
    </row>
    <row r="629" spans="2:7" ht="15.75" customHeight="1" x14ac:dyDescent="0.25">
      <c r="B629" s="7"/>
      <c r="D629" s="7"/>
      <c r="E629" s="7"/>
      <c r="F629" s="7"/>
      <c r="G629" s="7"/>
    </row>
    <row r="630" spans="2:7" ht="15.75" customHeight="1" x14ac:dyDescent="0.25">
      <c r="B630" s="7"/>
      <c r="D630" s="7"/>
      <c r="E630" s="7"/>
      <c r="F630" s="7"/>
      <c r="G630" s="7"/>
    </row>
    <row r="631" spans="2:7" ht="15.75" customHeight="1" x14ac:dyDescent="0.25">
      <c r="B631" s="7"/>
      <c r="D631" s="7"/>
      <c r="E631" s="7"/>
      <c r="F631" s="7"/>
      <c r="G631" s="7"/>
    </row>
    <row r="632" spans="2:7" ht="15.75" customHeight="1" x14ac:dyDescent="0.25">
      <c r="B632" s="7"/>
      <c r="D632" s="7"/>
      <c r="E632" s="7"/>
      <c r="F632" s="7"/>
      <c r="G632" s="7"/>
    </row>
    <row r="633" spans="2:7" ht="15.75" customHeight="1" x14ac:dyDescent="0.25">
      <c r="B633" s="7"/>
      <c r="D633" s="7"/>
      <c r="E633" s="7"/>
      <c r="F633" s="7"/>
      <c r="G633" s="7"/>
    </row>
    <row r="634" spans="2:7" ht="15.75" customHeight="1" x14ac:dyDescent="0.25">
      <c r="B634" s="7"/>
      <c r="D634" s="7"/>
      <c r="E634" s="7"/>
      <c r="F634" s="7"/>
      <c r="G634" s="7"/>
    </row>
    <row r="635" spans="2:7" ht="15.75" customHeight="1" x14ac:dyDescent="0.25">
      <c r="B635" s="7"/>
      <c r="D635" s="7"/>
      <c r="E635" s="7"/>
      <c r="F635" s="7"/>
      <c r="G635" s="7"/>
    </row>
    <row r="636" spans="2:7" ht="15.75" customHeight="1" x14ac:dyDescent="0.25">
      <c r="B636" s="7"/>
      <c r="D636" s="7"/>
      <c r="E636" s="7"/>
      <c r="F636" s="7"/>
      <c r="G636" s="7"/>
    </row>
    <row r="637" spans="2:7" ht="15.75" customHeight="1" x14ac:dyDescent="0.25">
      <c r="B637" s="7"/>
      <c r="D637" s="7"/>
      <c r="E637" s="7"/>
      <c r="F637" s="7"/>
      <c r="G637" s="7"/>
    </row>
    <row r="638" spans="2:7" ht="15.75" customHeight="1" x14ac:dyDescent="0.25">
      <c r="B638" s="7"/>
      <c r="D638" s="7"/>
      <c r="E638" s="7"/>
      <c r="F638" s="7"/>
      <c r="G638" s="7"/>
    </row>
    <row r="639" spans="2:7" ht="15.75" customHeight="1" x14ac:dyDescent="0.25">
      <c r="B639" s="7"/>
      <c r="D639" s="7"/>
      <c r="E639" s="7"/>
      <c r="F639" s="7"/>
      <c r="G639" s="7"/>
    </row>
    <row r="640" spans="2:7" ht="15.75" customHeight="1" x14ac:dyDescent="0.25">
      <c r="B640" s="7"/>
      <c r="D640" s="7"/>
      <c r="E640" s="7"/>
      <c r="F640" s="7"/>
      <c r="G640" s="7"/>
    </row>
    <row r="641" spans="2:7" ht="15.75" customHeight="1" x14ac:dyDescent="0.25">
      <c r="B641" s="7"/>
      <c r="D641" s="7"/>
      <c r="E641" s="7"/>
      <c r="F641" s="7"/>
      <c r="G641" s="7"/>
    </row>
    <row r="642" spans="2:7" ht="15.75" customHeight="1" x14ac:dyDescent="0.25">
      <c r="B642" s="7"/>
      <c r="D642" s="7"/>
      <c r="E642" s="7"/>
      <c r="F642" s="7"/>
      <c r="G642" s="7"/>
    </row>
    <row r="643" spans="2:7" ht="15.75" customHeight="1" x14ac:dyDescent="0.25">
      <c r="B643" s="7"/>
      <c r="D643" s="7"/>
      <c r="E643" s="7"/>
      <c r="F643" s="7"/>
      <c r="G643" s="7"/>
    </row>
    <row r="644" spans="2:7" ht="15.75" customHeight="1" x14ac:dyDescent="0.25">
      <c r="B644" s="7"/>
      <c r="D644" s="7"/>
      <c r="E644" s="7"/>
      <c r="F644" s="7"/>
      <c r="G644" s="7"/>
    </row>
    <row r="645" spans="2:7" ht="15.75" customHeight="1" x14ac:dyDescent="0.25">
      <c r="B645" s="7"/>
      <c r="D645" s="7"/>
      <c r="E645" s="7"/>
      <c r="F645" s="7"/>
      <c r="G645" s="7"/>
    </row>
    <row r="646" spans="2:7" ht="15.75" customHeight="1" x14ac:dyDescent="0.25">
      <c r="B646" s="7"/>
      <c r="D646" s="7"/>
      <c r="E646" s="7"/>
      <c r="F646" s="7"/>
      <c r="G646" s="7"/>
    </row>
    <row r="647" spans="2:7" ht="15.75" customHeight="1" x14ac:dyDescent="0.25">
      <c r="B647" s="7"/>
      <c r="D647" s="7"/>
      <c r="E647" s="7"/>
      <c r="F647" s="7"/>
      <c r="G647" s="7"/>
    </row>
    <row r="648" spans="2:7" ht="15.75" customHeight="1" x14ac:dyDescent="0.25">
      <c r="B648" s="7"/>
      <c r="D648" s="7"/>
      <c r="E648" s="7"/>
      <c r="F648" s="7"/>
      <c r="G648" s="7"/>
    </row>
    <row r="649" spans="2:7" ht="15.75" customHeight="1" x14ac:dyDescent="0.25">
      <c r="B649" s="7"/>
      <c r="D649" s="7"/>
      <c r="E649" s="7"/>
      <c r="F649" s="7"/>
      <c r="G649" s="7"/>
    </row>
    <row r="650" spans="2:7" ht="15.75" customHeight="1" x14ac:dyDescent="0.25">
      <c r="B650" s="7"/>
      <c r="D650" s="7"/>
      <c r="E650" s="7"/>
      <c r="F650" s="7"/>
      <c r="G650" s="7"/>
    </row>
    <row r="651" spans="2:7" ht="15.75" customHeight="1" x14ac:dyDescent="0.25">
      <c r="B651" s="7"/>
      <c r="D651" s="7"/>
      <c r="E651" s="7"/>
      <c r="F651" s="7"/>
      <c r="G651" s="7"/>
    </row>
    <row r="652" spans="2:7" ht="15.75" customHeight="1" x14ac:dyDescent="0.25">
      <c r="B652" s="7"/>
      <c r="D652" s="7"/>
      <c r="E652" s="7"/>
      <c r="F652" s="7"/>
      <c r="G652" s="7"/>
    </row>
    <row r="653" spans="2:7" ht="15.75" customHeight="1" x14ac:dyDescent="0.25">
      <c r="B653" s="7"/>
      <c r="D653" s="7"/>
      <c r="E653" s="7"/>
      <c r="F653" s="7"/>
      <c r="G653" s="7"/>
    </row>
    <row r="654" spans="2:7" ht="15.75" customHeight="1" x14ac:dyDescent="0.25">
      <c r="B654" s="7"/>
      <c r="D654" s="7"/>
      <c r="E654" s="7"/>
      <c r="F654" s="7"/>
      <c r="G654" s="7"/>
    </row>
    <row r="655" spans="2:7" ht="15.75" customHeight="1" x14ac:dyDescent="0.25">
      <c r="B655" s="7"/>
      <c r="D655" s="7"/>
      <c r="E655" s="7"/>
      <c r="F655" s="7"/>
      <c r="G655" s="7"/>
    </row>
    <row r="656" spans="2:7" ht="15.75" customHeight="1" x14ac:dyDescent="0.25">
      <c r="B656" s="7"/>
      <c r="D656" s="7"/>
      <c r="E656" s="7"/>
      <c r="F656" s="7"/>
      <c r="G656" s="7"/>
    </row>
    <row r="657" spans="2:7" ht="15.75" customHeight="1" x14ac:dyDescent="0.25">
      <c r="B657" s="7"/>
      <c r="D657" s="7"/>
      <c r="E657" s="7"/>
      <c r="F657" s="7"/>
      <c r="G657" s="7"/>
    </row>
    <row r="658" spans="2:7" ht="15.75" customHeight="1" x14ac:dyDescent="0.25">
      <c r="B658" s="7"/>
      <c r="D658" s="7"/>
      <c r="E658" s="7"/>
      <c r="F658" s="7"/>
      <c r="G658" s="7"/>
    </row>
    <row r="659" spans="2:7" ht="15.75" customHeight="1" x14ac:dyDescent="0.25">
      <c r="B659" s="7"/>
      <c r="D659" s="7"/>
      <c r="E659" s="7"/>
      <c r="F659" s="7"/>
      <c r="G659" s="7"/>
    </row>
    <row r="660" spans="2:7" ht="15.75" customHeight="1" x14ac:dyDescent="0.25">
      <c r="B660" s="7"/>
      <c r="D660" s="7"/>
      <c r="E660" s="7"/>
      <c r="F660" s="7"/>
      <c r="G660" s="7"/>
    </row>
    <row r="661" spans="2:7" ht="15.75" customHeight="1" x14ac:dyDescent="0.25">
      <c r="B661" s="7"/>
      <c r="D661" s="7"/>
      <c r="E661" s="7"/>
      <c r="F661" s="7"/>
      <c r="G661" s="7"/>
    </row>
    <row r="662" spans="2:7" ht="15.75" customHeight="1" x14ac:dyDescent="0.25">
      <c r="B662" s="7"/>
      <c r="D662" s="7"/>
      <c r="E662" s="7"/>
      <c r="F662" s="7"/>
      <c r="G662" s="7"/>
    </row>
    <row r="663" spans="2:7" ht="15.75" customHeight="1" x14ac:dyDescent="0.25">
      <c r="B663" s="7"/>
      <c r="D663" s="7"/>
      <c r="E663" s="7"/>
      <c r="F663" s="7"/>
      <c r="G663" s="7"/>
    </row>
    <row r="664" spans="2:7" ht="15.75" customHeight="1" x14ac:dyDescent="0.25">
      <c r="B664" s="7"/>
      <c r="D664" s="7"/>
      <c r="E664" s="7"/>
      <c r="F664" s="7"/>
      <c r="G664" s="7"/>
    </row>
    <row r="665" spans="2:7" ht="15.75" customHeight="1" x14ac:dyDescent="0.25">
      <c r="B665" s="7"/>
      <c r="D665" s="7"/>
      <c r="E665" s="7"/>
      <c r="F665" s="7"/>
      <c r="G665" s="7"/>
    </row>
    <row r="666" spans="2:7" ht="15.75" customHeight="1" x14ac:dyDescent="0.25">
      <c r="B666" s="7"/>
      <c r="D666" s="7"/>
      <c r="E666" s="7"/>
      <c r="F666" s="7"/>
      <c r="G666" s="7"/>
    </row>
    <row r="667" spans="2:7" ht="15.75" customHeight="1" x14ac:dyDescent="0.25">
      <c r="B667" s="7"/>
      <c r="D667" s="7"/>
      <c r="E667" s="7"/>
      <c r="F667" s="7"/>
      <c r="G667" s="7"/>
    </row>
    <row r="668" spans="2:7" ht="15.75" customHeight="1" x14ac:dyDescent="0.25">
      <c r="B668" s="7"/>
      <c r="D668" s="7"/>
      <c r="E668" s="7"/>
      <c r="F668" s="7"/>
      <c r="G668" s="7"/>
    </row>
    <row r="669" spans="2:7" ht="15.75" customHeight="1" x14ac:dyDescent="0.25">
      <c r="B669" s="7"/>
      <c r="D669" s="7"/>
      <c r="E669" s="7"/>
      <c r="F669" s="7"/>
      <c r="G669" s="7"/>
    </row>
    <row r="670" spans="2:7" ht="15.75" customHeight="1" x14ac:dyDescent="0.25">
      <c r="B670" s="7"/>
      <c r="D670" s="7"/>
      <c r="E670" s="7"/>
      <c r="F670" s="7"/>
      <c r="G670" s="7"/>
    </row>
    <row r="671" spans="2:7" ht="15.75" customHeight="1" x14ac:dyDescent="0.25">
      <c r="B671" s="7"/>
      <c r="D671" s="7"/>
      <c r="E671" s="7"/>
      <c r="F671" s="7"/>
      <c r="G671" s="7"/>
    </row>
    <row r="672" spans="2:7" ht="15.75" customHeight="1" x14ac:dyDescent="0.25">
      <c r="B672" s="7"/>
      <c r="D672" s="7"/>
      <c r="E672" s="7"/>
      <c r="F672" s="7"/>
      <c r="G672" s="7"/>
    </row>
    <row r="673" spans="2:7" ht="15.75" customHeight="1" x14ac:dyDescent="0.25">
      <c r="B673" s="7"/>
      <c r="D673" s="7"/>
      <c r="E673" s="7"/>
      <c r="F673" s="7"/>
      <c r="G673" s="7"/>
    </row>
    <row r="674" spans="2:7" ht="15.75" customHeight="1" x14ac:dyDescent="0.25">
      <c r="B674" s="7"/>
      <c r="D674" s="7"/>
      <c r="E674" s="7"/>
      <c r="F674" s="7"/>
      <c r="G674" s="7"/>
    </row>
    <row r="675" spans="2:7" ht="15.75" customHeight="1" x14ac:dyDescent="0.25">
      <c r="B675" s="7"/>
      <c r="D675" s="7"/>
      <c r="E675" s="7"/>
      <c r="F675" s="7"/>
      <c r="G675" s="7"/>
    </row>
    <row r="676" spans="2:7" ht="15.75" customHeight="1" x14ac:dyDescent="0.25">
      <c r="B676" s="7"/>
      <c r="D676" s="7"/>
      <c r="E676" s="7"/>
      <c r="F676" s="7"/>
      <c r="G676" s="7"/>
    </row>
    <row r="677" spans="2:7" ht="15.75" customHeight="1" x14ac:dyDescent="0.25">
      <c r="B677" s="7"/>
      <c r="D677" s="7"/>
      <c r="E677" s="7"/>
      <c r="F677" s="7"/>
      <c r="G677" s="7"/>
    </row>
    <row r="678" spans="2:7" ht="15.75" customHeight="1" x14ac:dyDescent="0.25">
      <c r="B678" s="7"/>
      <c r="D678" s="7"/>
      <c r="E678" s="7"/>
      <c r="F678" s="7"/>
      <c r="G678" s="7"/>
    </row>
    <row r="679" spans="2:7" ht="15.75" customHeight="1" x14ac:dyDescent="0.25">
      <c r="B679" s="7"/>
      <c r="D679" s="7"/>
      <c r="E679" s="7"/>
      <c r="F679" s="7"/>
      <c r="G679" s="7"/>
    </row>
    <row r="680" spans="2:7" ht="15.75" customHeight="1" x14ac:dyDescent="0.25">
      <c r="B680" s="7"/>
      <c r="D680" s="7"/>
      <c r="E680" s="7"/>
      <c r="F680" s="7"/>
      <c r="G680" s="7"/>
    </row>
    <row r="681" spans="2:7" ht="15.75" customHeight="1" x14ac:dyDescent="0.25">
      <c r="B681" s="7"/>
      <c r="D681" s="7"/>
      <c r="E681" s="7"/>
      <c r="F681" s="7"/>
      <c r="G681" s="7"/>
    </row>
    <row r="682" spans="2:7" ht="15.75" customHeight="1" x14ac:dyDescent="0.25">
      <c r="B682" s="7"/>
      <c r="D682" s="7"/>
      <c r="E682" s="7"/>
      <c r="F682" s="7"/>
      <c r="G682" s="7"/>
    </row>
    <row r="683" spans="2:7" ht="15.75" customHeight="1" x14ac:dyDescent="0.25">
      <c r="B683" s="7"/>
      <c r="D683" s="7"/>
      <c r="E683" s="7"/>
      <c r="F683" s="7"/>
      <c r="G683" s="7"/>
    </row>
    <row r="684" spans="2:7" ht="15.75" customHeight="1" x14ac:dyDescent="0.25">
      <c r="B684" s="7"/>
      <c r="D684" s="7"/>
      <c r="E684" s="7"/>
      <c r="F684" s="7"/>
      <c r="G684" s="7"/>
    </row>
    <row r="685" spans="2:7" ht="15.75" customHeight="1" x14ac:dyDescent="0.25">
      <c r="B685" s="7"/>
      <c r="D685" s="7"/>
      <c r="E685" s="7"/>
      <c r="F685" s="7"/>
      <c r="G685" s="7"/>
    </row>
    <row r="686" spans="2:7" ht="15.75" customHeight="1" x14ac:dyDescent="0.25">
      <c r="B686" s="7"/>
      <c r="D686" s="7"/>
      <c r="E686" s="7"/>
      <c r="F686" s="7"/>
      <c r="G686" s="7"/>
    </row>
    <row r="687" spans="2:7" ht="15.75" customHeight="1" x14ac:dyDescent="0.25">
      <c r="B687" s="7"/>
      <c r="D687" s="7"/>
      <c r="E687" s="7"/>
      <c r="F687" s="7"/>
      <c r="G687" s="7"/>
    </row>
    <row r="688" spans="2:7" ht="15.75" customHeight="1" x14ac:dyDescent="0.25">
      <c r="B688" s="7"/>
      <c r="D688" s="7"/>
      <c r="E688" s="7"/>
      <c r="F688" s="7"/>
      <c r="G688" s="7"/>
    </row>
    <row r="689" spans="2:7" ht="15.75" customHeight="1" x14ac:dyDescent="0.25">
      <c r="B689" s="7"/>
      <c r="D689" s="7"/>
      <c r="E689" s="7"/>
      <c r="F689" s="7"/>
      <c r="G689" s="7"/>
    </row>
    <row r="690" spans="2:7" ht="15.75" customHeight="1" x14ac:dyDescent="0.25">
      <c r="B690" s="7"/>
      <c r="D690" s="7"/>
      <c r="E690" s="7"/>
      <c r="F690" s="7"/>
      <c r="G690" s="7"/>
    </row>
    <row r="691" spans="2:7" ht="15.75" customHeight="1" x14ac:dyDescent="0.25">
      <c r="B691" s="7"/>
      <c r="D691" s="7"/>
      <c r="E691" s="7"/>
      <c r="F691" s="7"/>
      <c r="G691" s="7"/>
    </row>
    <row r="692" spans="2:7" ht="15.75" customHeight="1" x14ac:dyDescent="0.25">
      <c r="B692" s="7"/>
      <c r="D692" s="7"/>
      <c r="E692" s="7"/>
      <c r="F692" s="7"/>
      <c r="G692" s="7"/>
    </row>
    <row r="693" spans="2:7" ht="15.75" customHeight="1" x14ac:dyDescent="0.25">
      <c r="B693" s="7"/>
      <c r="D693" s="7"/>
      <c r="E693" s="7"/>
      <c r="F693" s="7"/>
      <c r="G693" s="7"/>
    </row>
    <row r="694" spans="2:7" ht="15.75" customHeight="1" x14ac:dyDescent="0.25">
      <c r="B694" s="7"/>
      <c r="D694" s="7"/>
      <c r="E694" s="7"/>
      <c r="F694" s="7"/>
      <c r="G694" s="7"/>
    </row>
    <row r="695" spans="2:7" ht="15.75" customHeight="1" x14ac:dyDescent="0.25">
      <c r="B695" s="7"/>
      <c r="D695" s="7"/>
      <c r="E695" s="7"/>
      <c r="F695" s="7"/>
      <c r="G695" s="7"/>
    </row>
    <row r="696" spans="2:7" ht="15.75" customHeight="1" x14ac:dyDescent="0.25">
      <c r="B696" s="7"/>
      <c r="D696" s="7"/>
      <c r="E696" s="7"/>
      <c r="F696" s="7"/>
      <c r="G696" s="7"/>
    </row>
    <row r="697" spans="2:7" ht="15.75" customHeight="1" x14ac:dyDescent="0.25">
      <c r="B697" s="7"/>
      <c r="D697" s="7"/>
      <c r="E697" s="7"/>
      <c r="F697" s="7"/>
      <c r="G697" s="7"/>
    </row>
    <row r="698" spans="2:7" ht="15.75" customHeight="1" x14ac:dyDescent="0.25">
      <c r="B698" s="7"/>
      <c r="D698" s="7"/>
      <c r="E698" s="7"/>
      <c r="F698" s="7"/>
      <c r="G698" s="7"/>
    </row>
    <row r="699" spans="2:7" ht="15.75" customHeight="1" x14ac:dyDescent="0.25">
      <c r="B699" s="7"/>
      <c r="D699" s="7"/>
      <c r="E699" s="7"/>
      <c r="F699" s="7"/>
      <c r="G699" s="7"/>
    </row>
    <row r="700" spans="2:7" ht="15.75" customHeight="1" x14ac:dyDescent="0.25">
      <c r="B700" s="7"/>
      <c r="D700" s="7"/>
      <c r="E700" s="7"/>
      <c r="F700" s="7"/>
      <c r="G700" s="7"/>
    </row>
    <row r="701" spans="2:7" ht="15.75" customHeight="1" x14ac:dyDescent="0.25">
      <c r="B701" s="7"/>
      <c r="D701" s="7"/>
      <c r="E701" s="7"/>
      <c r="F701" s="7"/>
      <c r="G701" s="7"/>
    </row>
    <row r="702" spans="2:7" ht="15.75" customHeight="1" x14ac:dyDescent="0.25">
      <c r="B702" s="7"/>
      <c r="D702" s="7"/>
      <c r="E702" s="7"/>
      <c r="F702" s="7"/>
      <c r="G702" s="7"/>
    </row>
    <row r="703" spans="2:7" ht="15.75" customHeight="1" x14ac:dyDescent="0.25">
      <c r="B703" s="7"/>
      <c r="D703" s="7"/>
      <c r="E703" s="7"/>
      <c r="F703" s="7"/>
      <c r="G703" s="7"/>
    </row>
    <row r="704" spans="2:7" ht="15.75" customHeight="1" x14ac:dyDescent="0.25">
      <c r="B704" s="7"/>
      <c r="D704" s="7"/>
      <c r="E704" s="7"/>
      <c r="F704" s="7"/>
      <c r="G704" s="7"/>
    </row>
    <row r="705" spans="2:7" ht="15.75" customHeight="1" x14ac:dyDescent="0.25">
      <c r="B705" s="7"/>
      <c r="D705" s="7"/>
      <c r="E705" s="7"/>
      <c r="F705" s="7"/>
      <c r="G705" s="7"/>
    </row>
    <row r="706" spans="2:7" ht="15.75" customHeight="1" x14ac:dyDescent="0.25">
      <c r="B706" s="7"/>
      <c r="D706" s="7"/>
      <c r="E706" s="7"/>
      <c r="F706" s="7"/>
      <c r="G706" s="7"/>
    </row>
    <row r="707" spans="2:7" ht="15.75" customHeight="1" x14ac:dyDescent="0.25">
      <c r="B707" s="7"/>
      <c r="D707" s="7"/>
      <c r="E707" s="7"/>
      <c r="F707" s="7"/>
      <c r="G707" s="7"/>
    </row>
    <row r="708" spans="2:7" ht="15.75" customHeight="1" x14ac:dyDescent="0.25">
      <c r="B708" s="7"/>
      <c r="D708" s="7"/>
      <c r="E708" s="7"/>
      <c r="F708" s="7"/>
      <c r="G708" s="7"/>
    </row>
    <row r="709" spans="2:7" ht="15.75" customHeight="1" x14ac:dyDescent="0.25">
      <c r="B709" s="7"/>
      <c r="D709" s="7"/>
      <c r="E709" s="7"/>
      <c r="F709" s="7"/>
      <c r="G709" s="7"/>
    </row>
    <row r="710" spans="2:7" ht="15.75" customHeight="1" x14ac:dyDescent="0.25">
      <c r="B710" s="7"/>
      <c r="D710" s="7"/>
      <c r="E710" s="7"/>
      <c r="F710" s="7"/>
      <c r="G710" s="7"/>
    </row>
    <row r="711" spans="2:7" ht="15.75" customHeight="1" x14ac:dyDescent="0.25">
      <c r="B711" s="7"/>
      <c r="D711" s="7"/>
      <c r="E711" s="7"/>
      <c r="F711" s="7"/>
      <c r="G711" s="7"/>
    </row>
    <row r="712" spans="2:7" ht="15.75" customHeight="1" x14ac:dyDescent="0.25">
      <c r="B712" s="7"/>
      <c r="D712" s="7"/>
      <c r="E712" s="7"/>
      <c r="F712" s="7"/>
      <c r="G712" s="7"/>
    </row>
    <row r="713" spans="2:7" ht="15.75" customHeight="1" x14ac:dyDescent="0.25">
      <c r="B713" s="7"/>
      <c r="D713" s="7"/>
      <c r="E713" s="7"/>
      <c r="F713" s="7"/>
      <c r="G713" s="7"/>
    </row>
    <row r="714" spans="2:7" ht="15.75" customHeight="1" x14ac:dyDescent="0.25">
      <c r="B714" s="7"/>
      <c r="D714" s="7"/>
      <c r="E714" s="7"/>
      <c r="F714" s="7"/>
      <c r="G714" s="7"/>
    </row>
    <row r="715" spans="2:7" ht="15.75" customHeight="1" x14ac:dyDescent="0.25">
      <c r="B715" s="7"/>
      <c r="D715" s="7"/>
      <c r="E715" s="7"/>
      <c r="F715" s="7"/>
      <c r="G715" s="7"/>
    </row>
    <row r="716" spans="2:7" ht="15.75" customHeight="1" x14ac:dyDescent="0.25">
      <c r="B716" s="7"/>
      <c r="D716" s="7"/>
      <c r="E716" s="7"/>
      <c r="F716" s="7"/>
      <c r="G716" s="7"/>
    </row>
    <row r="717" spans="2:7" ht="15.75" customHeight="1" x14ac:dyDescent="0.25">
      <c r="B717" s="7"/>
      <c r="D717" s="7"/>
      <c r="E717" s="7"/>
      <c r="F717" s="7"/>
      <c r="G717" s="7"/>
    </row>
    <row r="718" spans="2:7" ht="15.75" customHeight="1" x14ac:dyDescent="0.25">
      <c r="B718" s="7"/>
      <c r="D718" s="7"/>
      <c r="E718" s="7"/>
      <c r="F718" s="7"/>
      <c r="G718" s="7"/>
    </row>
    <row r="719" spans="2:7" ht="15.75" customHeight="1" x14ac:dyDescent="0.25">
      <c r="B719" s="7"/>
      <c r="D719" s="7"/>
      <c r="E719" s="7"/>
      <c r="F719" s="7"/>
      <c r="G719" s="7"/>
    </row>
    <row r="720" spans="2:7" ht="15.75" customHeight="1" x14ac:dyDescent="0.25">
      <c r="B720" s="7"/>
      <c r="D720" s="7"/>
      <c r="E720" s="7"/>
      <c r="F720" s="7"/>
      <c r="G720" s="7"/>
    </row>
    <row r="721" spans="2:7" ht="15.75" customHeight="1" x14ac:dyDescent="0.25">
      <c r="B721" s="7"/>
      <c r="D721" s="7"/>
      <c r="E721" s="7"/>
      <c r="F721" s="7"/>
      <c r="G721" s="7"/>
    </row>
    <row r="722" spans="2:7" ht="15.75" customHeight="1" x14ac:dyDescent="0.25">
      <c r="B722" s="7"/>
      <c r="D722" s="7"/>
      <c r="E722" s="7"/>
      <c r="F722" s="7"/>
      <c r="G722" s="7"/>
    </row>
    <row r="723" spans="2:7" ht="15.75" customHeight="1" x14ac:dyDescent="0.25">
      <c r="B723" s="7"/>
      <c r="D723" s="7"/>
      <c r="E723" s="7"/>
      <c r="F723" s="7"/>
      <c r="G723" s="7"/>
    </row>
    <row r="724" spans="2:7" ht="15.75" customHeight="1" x14ac:dyDescent="0.25">
      <c r="B724" s="7"/>
      <c r="D724" s="7"/>
      <c r="E724" s="7"/>
      <c r="F724" s="7"/>
      <c r="G724" s="7"/>
    </row>
    <row r="725" spans="2:7" ht="15.75" customHeight="1" x14ac:dyDescent="0.25">
      <c r="B725" s="7"/>
      <c r="D725" s="7"/>
      <c r="E725" s="7"/>
      <c r="F725" s="7"/>
      <c r="G725" s="7"/>
    </row>
    <row r="726" spans="2:7" ht="15.75" customHeight="1" x14ac:dyDescent="0.25">
      <c r="B726" s="7"/>
      <c r="D726" s="7"/>
      <c r="E726" s="7"/>
      <c r="F726" s="7"/>
      <c r="G726" s="7"/>
    </row>
    <row r="727" spans="2:7" ht="15.75" customHeight="1" x14ac:dyDescent="0.25">
      <c r="B727" s="7"/>
      <c r="D727" s="7"/>
      <c r="E727" s="7"/>
      <c r="F727" s="7"/>
      <c r="G727" s="7"/>
    </row>
    <row r="728" spans="2:7" ht="15.75" customHeight="1" x14ac:dyDescent="0.25">
      <c r="B728" s="7"/>
      <c r="D728" s="7"/>
      <c r="E728" s="7"/>
      <c r="F728" s="7"/>
      <c r="G728" s="7"/>
    </row>
    <row r="729" spans="2:7" ht="15.75" customHeight="1" x14ac:dyDescent="0.25">
      <c r="B729" s="7"/>
      <c r="D729" s="7"/>
      <c r="E729" s="7"/>
      <c r="F729" s="7"/>
      <c r="G729" s="7"/>
    </row>
    <row r="730" spans="2:7" ht="15.75" customHeight="1" x14ac:dyDescent="0.25">
      <c r="B730" s="7"/>
      <c r="D730" s="7"/>
      <c r="E730" s="7"/>
      <c r="F730" s="7"/>
      <c r="G730" s="7"/>
    </row>
    <row r="731" spans="2:7" ht="15.75" customHeight="1" x14ac:dyDescent="0.25">
      <c r="B731" s="7"/>
      <c r="D731" s="7"/>
      <c r="E731" s="7"/>
      <c r="F731" s="7"/>
      <c r="G731" s="7"/>
    </row>
    <row r="732" spans="2:7" ht="15.75" customHeight="1" x14ac:dyDescent="0.25">
      <c r="B732" s="7"/>
      <c r="D732" s="7"/>
      <c r="E732" s="7"/>
      <c r="F732" s="7"/>
      <c r="G732" s="7"/>
    </row>
    <row r="733" spans="2:7" ht="15.75" customHeight="1" x14ac:dyDescent="0.25">
      <c r="B733" s="7"/>
      <c r="D733" s="7"/>
      <c r="E733" s="7"/>
      <c r="F733" s="7"/>
      <c r="G733" s="7"/>
    </row>
    <row r="734" spans="2:7" ht="15.75" customHeight="1" x14ac:dyDescent="0.25">
      <c r="B734" s="7"/>
      <c r="D734" s="7"/>
      <c r="E734" s="7"/>
      <c r="F734" s="7"/>
      <c r="G734" s="7"/>
    </row>
    <row r="735" spans="2:7" ht="15.75" customHeight="1" x14ac:dyDescent="0.25">
      <c r="B735" s="7"/>
      <c r="D735" s="7"/>
      <c r="E735" s="7"/>
      <c r="F735" s="7"/>
      <c r="G735" s="7"/>
    </row>
    <row r="736" spans="2:7" ht="15.75" customHeight="1" x14ac:dyDescent="0.25">
      <c r="B736" s="7"/>
      <c r="D736" s="7"/>
      <c r="E736" s="7"/>
      <c r="F736" s="7"/>
      <c r="G736" s="7"/>
    </row>
    <row r="737" spans="2:7" ht="15.75" customHeight="1" x14ac:dyDescent="0.25">
      <c r="B737" s="7"/>
      <c r="D737" s="7"/>
      <c r="E737" s="7"/>
      <c r="F737" s="7"/>
      <c r="G737" s="7"/>
    </row>
    <row r="738" spans="2:7" ht="15.75" customHeight="1" x14ac:dyDescent="0.25">
      <c r="B738" s="7"/>
      <c r="D738" s="7"/>
      <c r="E738" s="7"/>
      <c r="F738" s="7"/>
      <c r="G738" s="7"/>
    </row>
    <row r="739" spans="2:7" ht="15.75" customHeight="1" x14ac:dyDescent="0.25">
      <c r="B739" s="7"/>
      <c r="D739" s="7"/>
      <c r="E739" s="7"/>
      <c r="F739" s="7"/>
      <c r="G739" s="7"/>
    </row>
    <row r="740" spans="2:7" ht="15.75" customHeight="1" x14ac:dyDescent="0.25">
      <c r="B740" s="7"/>
      <c r="D740" s="7"/>
      <c r="E740" s="7"/>
      <c r="F740" s="7"/>
      <c r="G740" s="7"/>
    </row>
    <row r="741" spans="2:7" ht="15.75" customHeight="1" x14ac:dyDescent="0.25">
      <c r="B741" s="7"/>
      <c r="D741" s="7"/>
      <c r="E741" s="7"/>
      <c r="F741" s="7"/>
      <c r="G741" s="7"/>
    </row>
    <row r="742" spans="2:7" ht="15.75" customHeight="1" x14ac:dyDescent="0.25">
      <c r="B742" s="7"/>
      <c r="D742" s="7"/>
      <c r="E742" s="7"/>
      <c r="F742" s="7"/>
      <c r="G742" s="7"/>
    </row>
    <row r="743" spans="2:7" ht="15.75" customHeight="1" x14ac:dyDescent="0.25">
      <c r="B743" s="7"/>
      <c r="D743" s="7"/>
      <c r="E743" s="7"/>
      <c r="F743" s="7"/>
      <c r="G743" s="7"/>
    </row>
    <row r="744" spans="2:7" ht="15.75" customHeight="1" x14ac:dyDescent="0.25">
      <c r="B744" s="7"/>
      <c r="D744" s="7"/>
      <c r="E744" s="7"/>
      <c r="F744" s="7"/>
      <c r="G744" s="7"/>
    </row>
    <row r="745" spans="2:7" ht="15.75" customHeight="1" x14ac:dyDescent="0.25">
      <c r="B745" s="7"/>
      <c r="D745" s="7"/>
      <c r="E745" s="7"/>
      <c r="F745" s="7"/>
      <c r="G745" s="7"/>
    </row>
    <row r="746" spans="2:7" ht="15.75" customHeight="1" x14ac:dyDescent="0.25">
      <c r="B746" s="7"/>
      <c r="D746" s="7"/>
      <c r="E746" s="7"/>
      <c r="F746" s="7"/>
      <c r="G746" s="7"/>
    </row>
    <row r="747" spans="2:7" ht="15.75" customHeight="1" x14ac:dyDescent="0.25">
      <c r="B747" s="7"/>
      <c r="D747" s="7"/>
      <c r="E747" s="7"/>
      <c r="F747" s="7"/>
      <c r="G747" s="7"/>
    </row>
    <row r="748" spans="2:7" ht="15.75" customHeight="1" x14ac:dyDescent="0.25">
      <c r="B748" s="7"/>
      <c r="D748" s="7"/>
      <c r="E748" s="7"/>
      <c r="F748" s="7"/>
      <c r="G748" s="7"/>
    </row>
    <row r="749" spans="2:7" ht="15.75" customHeight="1" x14ac:dyDescent="0.25">
      <c r="B749" s="7"/>
      <c r="D749" s="7"/>
      <c r="E749" s="7"/>
      <c r="F749" s="7"/>
      <c r="G749" s="7"/>
    </row>
    <row r="750" spans="2:7" ht="15.75" customHeight="1" x14ac:dyDescent="0.25">
      <c r="B750" s="7"/>
      <c r="D750" s="7"/>
      <c r="E750" s="7"/>
      <c r="F750" s="7"/>
      <c r="G750" s="7"/>
    </row>
    <row r="751" spans="2:7" ht="15.75" customHeight="1" x14ac:dyDescent="0.25">
      <c r="B751" s="7"/>
      <c r="D751" s="7"/>
      <c r="E751" s="7"/>
      <c r="F751" s="7"/>
      <c r="G751" s="7"/>
    </row>
    <row r="752" spans="2:7" ht="15.75" customHeight="1" x14ac:dyDescent="0.25">
      <c r="B752" s="7"/>
      <c r="D752" s="7"/>
      <c r="E752" s="7"/>
      <c r="F752" s="7"/>
      <c r="G752" s="7"/>
    </row>
    <row r="753" spans="2:7" ht="15.75" customHeight="1" x14ac:dyDescent="0.25">
      <c r="B753" s="7"/>
      <c r="D753" s="7"/>
      <c r="E753" s="7"/>
      <c r="F753" s="7"/>
      <c r="G753" s="7"/>
    </row>
    <row r="754" spans="2:7" ht="15.75" customHeight="1" x14ac:dyDescent="0.25">
      <c r="B754" s="7"/>
      <c r="D754" s="7"/>
      <c r="E754" s="7"/>
      <c r="F754" s="7"/>
      <c r="G754" s="7"/>
    </row>
    <row r="755" spans="2:7" ht="15.75" customHeight="1" x14ac:dyDescent="0.25">
      <c r="B755" s="7"/>
      <c r="D755" s="7"/>
      <c r="E755" s="7"/>
      <c r="F755" s="7"/>
      <c r="G755" s="7"/>
    </row>
    <row r="756" spans="2:7" ht="15.75" customHeight="1" x14ac:dyDescent="0.25">
      <c r="B756" s="7"/>
      <c r="D756" s="7"/>
      <c r="E756" s="7"/>
      <c r="F756" s="7"/>
      <c r="G756" s="7"/>
    </row>
    <row r="757" spans="2:7" ht="15.75" customHeight="1" x14ac:dyDescent="0.25">
      <c r="B757" s="7"/>
      <c r="D757" s="7"/>
      <c r="E757" s="7"/>
      <c r="F757" s="7"/>
      <c r="G757" s="7"/>
    </row>
    <row r="758" spans="2:7" ht="15.75" customHeight="1" x14ac:dyDescent="0.25">
      <c r="B758" s="7"/>
      <c r="D758" s="7"/>
      <c r="E758" s="7"/>
      <c r="F758" s="7"/>
      <c r="G758" s="7"/>
    </row>
    <row r="759" spans="2:7" ht="15.75" customHeight="1" x14ac:dyDescent="0.25">
      <c r="B759" s="7"/>
      <c r="D759" s="7"/>
      <c r="E759" s="7"/>
      <c r="F759" s="7"/>
      <c r="G759" s="7"/>
    </row>
    <row r="760" spans="2:7" ht="15.75" customHeight="1" x14ac:dyDescent="0.25">
      <c r="B760" s="7"/>
      <c r="D760" s="7"/>
      <c r="E760" s="7"/>
      <c r="F760" s="7"/>
      <c r="G760" s="7"/>
    </row>
    <row r="761" spans="2:7" ht="15.75" customHeight="1" x14ac:dyDescent="0.25">
      <c r="B761" s="7"/>
      <c r="D761" s="7"/>
      <c r="E761" s="7"/>
      <c r="F761" s="7"/>
      <c r="G761" s="7"/>
    </row>
    <row r="762" spans="2:7" ht="15.75" customHeight="1" x14ac:dyDescent="0.25">
      <c r="B762" s="7"/>
      <c r="D762" s="7"/>
      <c r="E762" s="7"/>
      <c r="F762" s="7"/>
      <c r="G762" s="7"/>
    </row>
    <row r="763" spans="2:7" ht="15.75" customHeight="1" x14ac:dyDescent="0.25">
      <c r="B763" s="7"/>
      <c r="D763" s="7"/>
      <c r="E763" s="7"/>
      <c r="F763" s="7"/>
      <c r="G763" s="7"/>
    </row>
    <row r="764" spans="2:7" ht="15.75" customHeight="1" x14ac:dyDescent="0.25">
      <c r="B764" s="7"/>
      <c r="D764" s="7"/>
      <c r="E764" s="7"/>
      <c r="F764" s="7"/>
      <c r="G764" s="7"/>
    </row>
    <row r="765" spans="2:7" ht="15.75" customHeight="1" x14ac:dyDescent="0.25">
      <c r="B765" s="7"/>
      <c r="D765" s="7"/>
      <c r="E765" s="7"/>
      <c r="F765" s="7"/>
      <c r="G765" s="7"/>
    </row>
    <row r="766" spans="2:7" ht="15.75" customHeight="1" x14ac:dyDescent="0.25">
      <c r="B766" s="7"/>
      <c r="D766" s="7"/>
      <c r="E766" s="7"/>
      <c r="F766" s="7"/>
      <c r="G766" s="7"/>
    </row>
    <row r="767" spans="2:7" ht="15.75" customHeight="1" x14ac:dyDescent="0.25">
      <c r="B767" s="7"/>
      <c r="D767" s="7"/>
      <c r="E767" s="7"/>
      <c r="F767" s="7"/>
      <c r="G767" s="7"/>
    </row>
    <row r="768" spans="2:7" ht="15.75" customHeight="1" x14ac:dyDescent="0.25">
      <c r="B768" s="7"/>
      <c r="D768" s="7"/>
      <c r="E768" s="7"/>
      <c r="F768" s="7"/>
      <c r="G768" s="7"/>
    </row>
    <row r="769" spans="2:7" ht="15.75" customHeight="1" x14ac:dyDescent="0.25">
      <c r="B769" s="7"/>
      <c r="D769" s="7"/>
      <c r="E769" s="7"/>
      <c r="F769" s="7"/>
      <c r="G769" s="7"/>
    </row>
    <row r="770" spans="2:7" ht="15.75" customHeight="1" x14ac:dyDescent="0.25">
      <c r="B770" s="7"/>
      <c r="D770" s="7"/>
      <c r="E770" s="7"/>
      <c r="F770" s="7"/>
      <c r="G770" s="7"/>
    </row>
    <row r="771" spans="2:7" ht="15.75" customHeight="1" x14ac:dyDescent="0.25">
      <c r="B771" s="7"/>
      <c r="D771" s="7"/>
      <c r="E771" s="7"/>
      <c r="F771" s="7"/>
      <c r="G771" s="7"/>
    </row>
    <row r="772" spans="2:7" ht="15.75" customHeight="1" x14ac:dyDescent="0.25">
      <c r="B772" s="7"/>
      <c r="D772" s="7"/>
      <c r="E772" s="7"/>
      <c r="F772" s="7"/>
      <c r="G772" s="7"/>
    </row>
    <row r="773" spans="2:7" ht="15.75" customHeight="1" x14ac:dyDescent="0.25">
      <c r="B773" s="7"/>
      <c r="D773" s="7"/>
      <c r="E773" s="7"/>
      <c r="F773" s="7"/>
      <c r="G773" s="7"/>
    </row>
    <row r="774" spans="2:7" ht="15.75" customHeight="1" x14ac:dyDescent="0.25">
      <c r="B774" s="7"/>
      <c r="D774" s="7"/>
      <c r="E774" s="7"/>
      <c r="F774" s="7"/>
      <c r="G774" s="7"/>
    </row>
    <row r="775" spans="2:7" ht="15.75" customHeight="1" x14ac:dyDescent="0.25">
      <c r="B775" s="7"/>
      <c r="D775" s="7"/>
      <c r="E775" s="7"/>
      <c r="F775" s="7"/>
      <c r="G775" s="7"/>
    </row>
    <row r="776" spans="2:7" ht="15.75" customHeight="1" x14ac:dyDescent="0.25">
      <c r="B776" s="7"/>
      <c r="D776" s="7"/>
      <c r="E776" s="7"/>
      <c r="F776" s="7"/>
      <c r="G776" s="7"/>
    </row>
    <row r="777" spans="2:7" ht="15.75" customHeight="1" x14ac:dyDescent="0.25">
      <c r="B777" s="7"/>
      <c r="D777" s="7"/>
      <c r="E777" s="7"/>
      <c r="F777" s="7"/>
      <c r="G777" s="7"/>
    </row>
    <row r="778" spans="2:7" ht="15.75" customHeight="1" x14ac:dyDescent="0.25">
      <c r="B778" s="7"/>
      <c r="D778" s="7"/>
      <c r="E778" s="7"/>
      <c r="F778" s="7"/>
      <c r="G778" s="7"/>
    </row>
    <row r="779" spans="2:7" ht="15.75" customHeight="1" x14ac:dyDescent="0.25">
      <c r="B779" s="7"/>
      <c r="D779" s="7"/>
      <c r="E779" s="7"/>
      <c r="F779" s="7"/>
      <c r="G779" s="7"/>
    </row>
    <row r="780" spans="2:7" ht="15.75" customHeight="1" x14ac:dyDescent="0.25">
      <c r="B780" s="7"/>
      <c r="D780" s="7"/>
      <c r="E780" s="7"/>
      <c r="F780" s="7"/>
      <c r="G780" s="7"/>
    </row>
    <row r="781" spans="2:7" ht="15.75" customHeight="1" x14ac:dyDescent="0.25">
      <c r="B781" s="7"/>
      <c r="D781" s="7"/>
      <c r="E781" s="7"/>
      <c r="F781" s="7"/>
      <c r="G781" s="7"/>
    </row>
    <row r="782" spans="2:7" ht="15.75" customHeight="1" x14ac:dyDescent="0.25">
      <c r="B782" s="7"/>
      <c r="D782" s="7"/>
      <c r="E782" s="7"/>
      <c r="F782" s="7"/>
      <c r="G782" s="7"/>
    </row>
    <row r="783" spans="2:7" ht="15.75" customHeight="1" x14ac:dyDescent="0.25">
      <c r="B783" s="7"/>
      <c r="D783" s="7"/>
      <c r="E783" s="7"/>
      <c r="F783" s="7"/>
      <c r="G783" s="7"/>
    </row>
    <row r="784" spans="2:7" ht="15.75" customHeight="1" x14ac:dyDescent="0.25">
      <c r="B784" s="7"/>
      <c r="D784" s="7"/>
      <c r="E784" s="7"/>
      <c r="F784" s="7"/>
      <c r="G784" s="7"/>
    </row>
    <row r="785" spans="2:7" ht="15.75" customHeight="1" x14ac:dyDescent="0.25">
      <c r="B785" s="7"/>
      <c r="D785" s="7"/>
      <c r="E785" s="7"/>
      <c r="F785" s="7"/>
      <c r="G785" s="7"/>
    </row>
    <row r="786" spans="2:7" ht="15.75" customHeight="1" x14ac:dyDescent="0.25">
      <c r="B786" s="7"/>
      <c r="D786" s="7"/>
      <c r="E786" s="7"/>
      <c r="F786" s="7"/>
      <c r="G786" s="7"/>
    </row>
    <row r="787" spans="2:7" ht="15.75" customHeight="1" x14ac:dyDescent="0.25">
      <c r="B787" s="7"/>
      <c r="D787" s="7"/>
      <c r="E787" s="7"/>
      <c r="F787" s="7"/>
      <c r="G787" s="7"/>
    </row>
    <row r="788" spans="2:7" ht="15.75" customHeight="1" x14ac:dyDescent="0.25">
      <c r="B788" s="7"/>
      <c r="D788" s="7"/>
      <c r="E788" s="7"/>
      <c r="F788" s="7"/>
      <c r="G788" s="7"/>
    </row>
    <row r="789" spans="2:7" ht="15.75" customHeight="1" x14ac:dyDescent="0.25">
      <c r="B789" s="7"/>
      <c r="D789" s="7"/>
      <c r="E789" s="7"/>
      <c r="F789" s="7"/>
      <c r="G789" s="7"/>
    </row>
    <row r="790" spans="2:7" ht="15.75" customHeight="1" x14ac:dyDescent="0.25">
      <c r="B790" s="7"/>
      <c r="D790" s="7"/>
      <c r="E790" s="7"/>
      <c r="F790" s="7"/>
      <c r="G790" s="7"/>
    </row>
    <row r="791" spans="2:7" ht="15.75" customHeight="1" x14ac:dyDescent="0.25">
      <c r="B791" s="7"/>
      <c r="D791" s="7"/>
      <c r="E791" s="7"/>
      <c r="F791" s="7"/>
      <c r="G791" s="7"/>
    </row>
    <row r="792" spans="2:7" ht="15.75" customHeight="1" x14ac:dyDescent="0.25">
      <c r="B792" s="7"/>
      <c r="D792" s="7"/>
      <c r="E792" s="7"/>
      <c r="F792" s="7"/>
      <c r="G792" s="7"/>
    </row>
    <row r="793" spans="2:7" ht="15.75" customHeight="1" x14ac:dyDescent="0.25">
      <c r="B793" s="7"/>
      <c r="D793" s="7"/>
      <c r="E793" s="7"/>
      <c r="F793" s="7"/>
      <c r="G793" s="7"/>
    </row>
    <row r="794" spans="2:7" ht="15.75" customHeight="1" x14ac:dyDescent="0.25">
      <c r="B794" s="7"/>
      <c r="D794" s="7"/>
      <c r="E794" s="7"/>
      <c r="F794" s="7"/>
      <c r="G794" s="7"/>
    </row>
    <row r="795" spans="2:7" ht="15.75" customHeight="1" x14ac:dyDescent="0.25">
      <c r="B795" s="7"/>
      <c r="D795" s="7"/>
      <c r="E795" s="7"/>
      <c r="F795" s="7"/>
      <c r="G795" s="7"/>
    </row>
    <row r="796" spans="2:7" ht="15.75" customHeight="1" x14ac:dyDescent="0.25">
      <c r="B796" s="7"/>
      <c r="D796" s="7"/>
      <c r="E796" s="7"/>
      <c r="F796" s="7"/>
      <c r="G796" s="7"/>
    </row>
    <row r="797" spans="2:7" ht="15.75" customHeight="1" x14ac:dyDescent="0.25">
      <c r="B797" s="7"/>
      <c r="D797" s="7"/>
      <c r="E797" s="7"/>
      <c r="F797" s="7"/>
      <c r="G797" s="7"/>
    </row>
    <row r="798" spans="2:7" ht="15.75" customHeight="1" x14ac:dyDescent="0.25">
      <c r="B798" s="7"/>
      <c r="D798" s="7"/>
      <c r="E798" s="7"/>
      <c r="F798" s="7"/>
      <c r="G798" s="7"/>
    </row>
    <row r="799" spans="2:7" ht="15.75" customHeight="1" x14ac:dyDescent="0.25">
      <c r="B799" s="7"/>
      <c r="D799" s="7"/>
      <c r="E799" s="7"/>
      <c r="F799" s="7"/>
      <c r="G799" s="7"/>
    </row>
    <row r="800" spans="2:7" ht="15.75" customHeight="1" x14ac:dyDescent="0.25">
      <c r="B800" s="7"/>
      <c r="D800" s="7"/>
      <c r="E800" s="7"/>
      <c r="F800" s="7"/>
      <c r="G800" s="7"/>
    </row>
    <row r="801" spans="2:7" ht="15.75" customHeight="1" x14ac:dyDescent="0.25">
      <c r="B801" s="7"/>
      <c r="D801" s="7"/>
      <c r="E801" s="7"/>
      <c r="F801" s="7"/>
      <c r="G801" s="7"/>
    </row>
    <row r="802" spans="2:7" ht="15.75" customHeight="1" x14ac:dyDescent="0.25">
      <c r="B802" s="7"/>
      <c r="D802" s="7"/>
      <c r="E802" s="7"/>
      <c r="F802" s="7"/>
      <c r="G802" s="7"/>
    </row>
    <row r="803" spans="2:7" ht="15.75" customHeight="1" x14ac:dyDescent="0.25">
      <c r="B803" s="7"/>
      <c r="D803" s="7"/>
      <c r="E803" s="7"/>
      <c r="F803" s="7"/>
      <c r="G803" s="7"/>
    </row>
    <row r="804" spans="2:7" ht="15.75" customHeight="1" x14ac:dyDescent="0.25">
      <c r="B804" s="7"/>
      <c r="D804" s="7"/>
      <c r="E804" s="7"/>
      <c r="F804" s="7"/>
      <c r="G804" s="7"/>
    </row>
    <row r="805" spans="2:7" ht="15.75" customHeight="1" x14ac:dyDescent="0.25">
      <c r="B805" s="7"/>
      <c r="D805" s="7"/>
      <c r="E805" s="7"/>
      <c r="F805" s="7"/>
      <c r="G805" s="7"/>
    </row>
    <row r="806" spans="2:7" ht="15.75" customHeight="1" x14ac:dyDescent="0.25">
      <c r="B806" s="7"/>
      <c r="D806" s="7"/>
      <c r="E806" s="7"/>
      <c r="F806" s="7"/>
      <c r="G806" s="7"/>
    </row>
    <row r="807" spans="2:7" ht="15.75" customHeight="1" x14ac:dyDescent="0.25">
      <c r="B807" s="7"/>
      <c r="D807" s="7"/>
      <c r="E807" s="7"/>
      <c r="F807" s="7"/>
      <c r="G807" s="7"/>
    </row>
    <row r="808" spans="2:7" ht="15.75" customHeight="1" x14ac:dyDescent="0.25">
      <c r="B808" s="7"/>
      <c r="D808" s="7"/>
      <c r="E808" s="7"/>
      <c r="F808" s="7"/>
      <c r="G808" s="7"/>
    </row>
    <row r="809" spans="2:7" ht="15.75" customHeight="1" x14ac:dyDescent="0.25">
      <c r="B809" s="7"/>
      <c r="D809" s="7"/>
      <c r="E809" s="7"/>
      <c r="F809" s="7"/>
      <c r="G809" s="7"/>
    </row>
    <row r="810" spans="2:7" ht="15.75" customHeight="1" x14ac:dyDescent="0.25">
      <c r="B810" s="7"/>
      <c r="D810" s="7"/>
      <c r="E810" s="7"/>
      <c r="F810" s="7"/>
      <c r="G810" s="7"/>
    </row>
    <row r="811" spans="2:7" ht="15.75" customHeight="1" x14ac:dyDescent="0.25">
      <c r="B811" s="7"/>
      <c r="D811" s="7"/>
      <c r="E811" s="7"/>
      <c r="F811" s="7"/>
      <c r="G811" s="7"/>
    </row>
    <row r="812" spans="2:7" ht="15.75" customHeight="1" x14ac:dyDescent="0.25">
      <c r="B812" s="7"/>
      <c r="D812" s="7"/>
      <c r="E812" s="7"/>
      <c r="F812" s="7"/>
      <c r="G812" s="7"/>
    </row>
    <row r="813" spans="2:7" ht="15.75" customHeight="1" x14ac:dyDescent="0.25">
      <c r="B813" s="7"/>
      <c r="D813" s="7"/>
      <c r="E813" s="7"/>
      <c r="F813" s="7"/>
      <c r="G813" s="7"/>
    </row>
    <row r="814" spans="2:7" ht="15.75" customHeight="1" x14ac:dyDescent="0.25">
      <c r="B814" s="7"/>
      <c r="D814" s="7"/>
      <c r="E814" s="7"/>
      <c r="F814" s="7"/>
      <c r="G814" s="7"/>
    </row>
    <row r="815" spans="2:7" ht="15.75" customHeight="1" x14ac:dyDescent="0.25">
      <c r="B815" s="7"/>
      <c r="D815" s="7"/>
      <c r="E815" s="7"/>
      <c r="F815" s="7"/>
      <c r="G815" s="7"/>
    </row>
    <row r="816" spans="2:7" ht="15.75" customHeight="1" x14ac:dyDescent="0.25">
      <c r="B816" s="7"/>
      <c r="D816" s="7"/>
      <c r="E816" s="7"/>
      <c r="F816" s="7"/>
      <c r="G816" s="7"/>
    </row>
    <row r="817" spans="2:7" ht="15.75" customHeight="1" x14ac:dyDescent="0.25">
      <c r="B817" s="7"/>
      <c r="D817" s="7"/>
      <c r="E817" s="7"/>
      <c r="F817" s="7"/>
      <c r="G817" s="7"/>
    </row>
    <row r="818" spans="2:7" ht="15.75" customHeight="1" x14ac:dyDescent="0.25">
      <c r="B818" s="7"/>
      <c r="D818" s="7"/>
      <c r="E818" s="7"/>
      <c r="F818" s="7"/>
      <c r="G818" s="7"/>
    </row>
    <row r="819" spans="2:7" ht="15.75" customHeight="1" x14ac:dyDescent="0.25">
      <c r="B819" s="7"/>
      <c r="D819" s="7"/>
      <c r="E819" s="7"/>
      <c r="F819" s="7"/>
      <c r="G819" s="7"/>
    </row>
    <row r="820" spans="2:7" ht="15.75" customHeight="1" x14ac:dyDescent="0.25">
      <c r="B820" s="7"/>
      <c r="D820" s="7"/>
      <c r="E820" s="7"/>
      <c r="F820" s="7"/>
      <c r="G820" s="7"/>
    </row>
    <row r="821" spans="2:7" ht="15.75" customHeight="1" x14ac:dyDescent="0.25">
      <c r="B821" s="7"/>
      <c r="D821" s="7"/>
      <c r="E821" s="7"/>
      <c r="F821" s="7"/>
      <c r="G821" s="7"/>
    </row>
    <row r="822" spans="2:7" ht="15.75" customHeight="1" x14ac:dyDescent="0.25">
      <c r="B822" s="7"/>
      <c r="D822" s="7"/>
      <c r="E822" s="7"/>
      <c r="F822" s="7"/>
      <c r="G822" s="7"/>
    </row>
    <row r="823" spans="2:7" ht="15.75" customHeight="1" x14ac:dyDescent="0.25">
      <c r="B823" s="7"/>
      <c r="D823" s="7"/>
      <c r="E823" s="7"/>
      <c r="F823" s="7"/>
      <c r="G823" s="7"/>
    </row>
    <row r="824" spans="2:7" ht="15.75" customHeight="1" x14ac:dyDescent="0.25">
      <c r="B824" s="7"/>
      <c r="D824" s="7"/>
      <c r="E824" s="7"/>
      <c r="F824" s="7"/>
      <c r="G824" s="7"/>
    </row>
    <row r="825" spans="2:7" ht="15.75" customHeight="1" x14ac:dyDescent="0.25">
      <c r="B825" s="7"/>
      <c r="D825" s="7"/>
      <c r="E825" s="7"/>
      <c r="F825" s="7"/>
      <c r="G825" s="7"/>
    </row>
    <row r="826" spans="2:7" ht="15.75" customHeight="1" x14ac:dyDescent="0.25">
      <c r="B826" s="7"/>
      <c r="D826" s="7"/>
      <c r="E826" s="7"/>
      <c r="F826" s="7"/>
      <c r="G826" s="7"/>
    </row>
    <row r="827" spans="2:7" ht="15.75" customHeight="1" x14ac:dyDescent="0.25">
      <c r="B827" s="7"/>
      <c r="D827" s="7"/>
      <c r="E827" s="7"/>
      <c r="F827" s="7"/>
      <c r="G827" s="7"/>
    </row>
    <row r="828" spans="2:7" ht="15.75" customHeight="1" x14ac:dyDescent="0.25">
      <c r="B828" s="7"/>
      <c r="D828" s="7"/>
      <c r="E828" s="7"/>
      <c r="F828" s="7"/>
      <c r="G828" s="7"/>
    </row>
    <row r="829" spans="2:7" ht="15.75" customHeight="1" x14ac:dyDescent="0.25">
      <c r="B829" s="7"/>
      <c r="D829" s="7"/>
      <c r="E829" s="7"/>
      <c r="F829" s="7"/>
      <c r="G829" s="7"/>
    </row>
    <row r="830" spans="2:7" ht="15.75" customHeight="1" x14ac:dyDescent="0.25">
      <c r="B830" s="7"/>
      <c r="D830" s="7"/>
      <c r="E830" s="7"/>
      <c r="F830" s="7"/>
      <c r="G830" s="7"/>
    </row>
    <row r="831" spans="2:7" ht="15.75" customHeight="1" x14ac:dyDescent="0.25">
      <c r="B831" s="7"/>
      <c r="D831" s="7"/>
      <c r="E831" s="7"/>
      <c r="F831" s="7"/>
      <c r="G831" s="7"/>
    </row>
    <row r="832" spans="2:7" ht="15.75" customHeight="1" x14ac:dyDescent="0.25">
      <c r="B832" s="7"/>
      <c r="D832" s="7"/>
      <c r="E832" s="7"/>
      <c r="F832" s="7"/>
      <c r="G832" s="7"/>
    </row>
    <row r="833" spans="2:7" ht="15.75" customHeight="1" x14ac:dyDescent="0.25">
      <c r="B833" s="7"/>
      <c r="D833" s="7"/>
      <c r="E833" s="7"/>
      <c r="F833" s="7"/>
      <c r="G833" s="7"/>
    </row>
    <row r="834" spans="2:7" ht="15.75" customHeight="1" x14ac:dyDescent="0.25">
      <c r="B834" s="7"/>
      <c r="D834" s="7"/>
      <c r="E834" s="7"/>
      <c r="F834" s="7"/>
      <c r="G834" s="7"/>
    </row>
    <row r="835" spans="2:7" ht="15.75" customHeight="1" x14ac:dyDescent="0.25">
      <c r="B835" s="7"/>
      <c r="D835" s="7"/>
      <c r="E835" s="7"/>
      <c r="F835" s="7"/>
      <c r="G835" s="7"/>
    </row>
    <row r="836" spans="2:7" ht="15.75" customHeight="1" x14ac:dyDescent="0.25">
      <c r="B836" s="7"/>
      <c r="D836" s="7"/>
      <c r="E836" s="7"/>
      <c r="F836" s="7"/>
      <c r="G836" s="7"/>
    </row>
    <row r="837" spans="2:7" ht="15.75" customHeight="1" x14ac:dyDescent="0.25">
      <c r="B837" s="7"/>
      <c r="D837" s="7"/>
      <c r="E837" s="7"/>
      <c r="F837" s="7"/>
      <c r="G837" s="7"/>
    </row>
    <row r="838" spans="2:7" ht="15.75" customHeight="1" x14ac:dyDescent="0.25">
      <c r="B838" s="7"/>
      <c r="D838" s="7"/>
      <c r="E838" s="7"/>
      <c r="F838" s="7"/>
      <c r="G838" s="7"/>
    </row>
    <row r="839" spans="2:7" ht="15.75" customHeight="1" x14ac:dyDescent="0.25">
      <c r="B839" s="7"/>
      <c r="D839" s="7"/>
      <c r="E839" s="7"/>
      <c r="F839" s="7"/>
      <c r="G839" s="7"/>
    </row>
    <row r="840" spans="2:7" ht="15.75" customHeight="1" x14ac:dyDescent="0.25">
      <c r="B840" s="7"/>
      <c r="D840" s="7"/>
      <c r="E840" s="7"/>
      <c r="F840" s="7"/>
      <c r="G840" s="7"/>
    </row>
    <row r="841" spans="2:7" ht="15.75" customHeight="1" x14ac:dyDescent="0.25">
      <c r="B841" s="7"/>
      <c r="D841" s="7"/>
      <c r="E841" s="7"/>
      <c r="F841" s="7"/>
      <c r="G841" s="7"/>
    </row>
    <row r="842" spans="2:7" ht="15.75" customHeight="1" x14ac:dyDescent="0.25">
      <c r="B842" s="7"/>
      <c r="D842" s="7"/>
      <c r="E842" s="7"/>
      <c r="F842" s="7"/>
      <c r="G842" s="7"/>
    </row>
    <row r="843" spans="2:7" ht="15.75" customHeight="1" x14ac:dyDescent="0.25">
      <c r="B843" s="7"/>
      <c r="D843" s="7"/>
      <c r="E843" s="7"/>
      <c r="F843" s="7"/>
      <c r="G843" s="7"/>
    </row>
    <row r="844" spans="2:7" ht="15.75" customHeight="1" x14ac:dyDescent="0.25">
      <c r="B844" s="7"/>
      <c r="D844" s="7"/>
      <c r="E844" s="7"/>
      <c r="F844" s="7"/>
      <c r="G844" s="7"/>
    </row>
    <row r="845" spans="2:7" ht="15.75" customHeight="1" x14ac:dyDescent="0.25">
      <c r="B845" s="7"/>
      <c r="D845" s="7"/>
      <c r="E845" s="7"/>
      <c r="F845" s="7"/>
      <c r="G845" s="7"/>
    </row>
    <row r="846" spans="2:7" ht="15.75" customHeight="1" x14ac:dyDescent="0.25">
      <c r="B846" s="7"/>
      <c r="D846" s="7"/>
      <c r="E846" s="7"/>
      <c r="F846" s="7"/>
      <c r="G846" s="7"/>
    </row>
    <row r="847" spans="2:7" ht="15.75" customHeight="1" x14ac:dyDescent="0.25">
      <c r="B847" s="7"/>
      <c r="D847" s="7"/>
      <c r="E847" s="7"/>
      <c r="F847" s="7"/>
      <c r="G847" s="7"/>
    </row>
    <row r="848" spans="2:7" ht="15.75" customHeight="1" x14ac:dyDescent="0.25">
      <c r="B848" s="7"/>
      <c r="D848" s="7"/>
      <c r="E848" s="7"/>
      <c r="F848" s="7"/>
      <c r="G848" s="7"/>
    </row>
    <row r="849" spans="2:7" ht="15.75" customHeight="1" x14ac:dyDescent="0.25">
      <c r="B849" s="7"/>
      <c r="D849" s="7"/>
      <c r="E849" s="7"/>
      <c r="F849" s="7"/>
      <c r="G849" s="7"/>
    </row>
    <row r="850" spans="2:7" ht="15.75" customHeight="1" x14ac:dyDescent="0.25">
      <c r="B850" s="7"/>
      <c r="D850" s="7"/>
      <c r="E850" s="7"/>
      <c r="F850" s="7"/>
      <c r="G850" s="7"/>
    </row>
    <row r="851" spans="2:7" ht="15.75" customHeight="1" x14ac:dyDescent="0.25">
      <c r="B851" s="7"/>
      <c r="D851" s="7"/>
      <c r="E851" s="7"/>
      <c r="F851" s="7"/>
      <c r="G851" s="7"/>
    </row>
    <row r="852" spans="2:7" ht="15.75" customHeight="1" x14ac:dyDescent="0.25">
      <c r="B852" s="7"/>
      <c r="D852" s="7"/>
      <c r="E852" s="7"/>
      <c r="F852" s="7"/>
      <c r="G852" s="7"/>
    </row>
    <row r="853" spans="2:7" ht="15.75" customHeight="1" x14ac:dyDescent="0.25">
      <c r="B853" s="7"/>
      <c r="D853" s="7"/>
      <c r="E853" s="7"/>
      <c r="F853" s="7"/>
      <c r="G853" s="7"/>
    </row>
    <row r="854" spans="2:7" ht="15.75" customHeight="1" x14ac:dyDescent="0.25">
      <c r="B854" s="7"/>
      <c r="D854" s="7"/>
      <c r="E854" s="7"/>
      <c r="F854" s="7"/>
      <c r="G854" s="7"/>
    </row>
    <row r="855" spans="2:7" ht="15.75" customHeight="1" x14ac:dyDescent="0.25">
      <c r="B855" s="7"/>
      <c r="D855" s="7"/>
      <c r="E855" s="7"/>
      <c r="F855" s="7"/>
      <c r="G855" s="7"/>
    </row>
    <row r="856" spans="2:7" ht="15.75" customHeight="1" x14ac:dyDescent="0.25">
      <c r="B856" s="7"/>
      <c r="D856" s="7"/>
      <c r="E856" s="7"/>
      <c r="F856" s="7"/>
      <c r="G856" s="7"/>
    </row>
    <row r="857" spans="2:7" ht="15.75" customHeight="1" x14ac:dyDescent="0.25">
      <c r="B857" s="7"/>
      <c r="D857" s="7"/>
      <c r="E857" s="7"/>
      <c r="F857" s="7"/>
      <c r="G857" s="7"/>
    </row>
    <row r="858" spans="2:7" ht="15.75" customHeight="1" x14ac:dyDescent="0.25">
      <c r="B858" s="7"/>
      <c r="D858" s="7"/>
      <c r="E858" s="7"/>
      <c r="F858" s="7"/>
      <c r="G858" s="7"/>
    </row>
    <row r="859" spans="2:7" ht="15.75" customHeight="1" x14ac:dyDescent="0.25">
      <c r="B859" s="7"/>
      <c r="D859" s="7"/>
      <c r="E859" s="7"/>
      <c r="F859" s="7"/>
      <c r="G859" s="7"/>
    </row>
    <row r="860" spans="2:7" ht="15.75" customHeight="1" x14ac:dyDescent="0.25">
      <c r="B860" s="7"/>
      <c r="D860" s="7"/>
      <c r="E860" s="7"/>
      <c r="F860" s="7"/>
      <c r="G860" s="7"/>
    </row>
    <row r="861" spans="2:7" ht="15.75" customHeight="1" x14ac:dyDescent="0.25">
      <c r="B861" s="7"/>
      <c r="D861" s="7"/>
      <c r="E861" s="7"/>
      <c r="F861" s="7"/>
      <c r="G861" s="7"/>
    </row>
    <row r="862" spans="2:7" ht="15.75" customHeight="1" x14ac:dyDescent="0.25">
      <c r="B862" s="7"/>
      <c r="D862" s="7"/>
      <c r="E862" s="7"/>
      <c r="F862" s="7"/>
      <c r="G862" s="7"/>
    </row>
    <row r="863" spans="2:7" ht="15.75" customHeight="1" x14ac:dyDescent="0.25">
      <c r="B863" s="7"/>
      <c r="D863" s="7"/>
      <c r="E863" s="7"/>
      <c r="F863" s="7"/>
      <c r="G863" s="7"/>
    </row>
    <row r="864" spans="2:7" ht="15.75" customHeight="1" x14ac:dyDescent="0.25">
      <c r="B864" s="7"/>
      <c r="D864" s="7"/>
      <c r="E864" s="7"/>
      <c r="F864" s="7"/>
      <c r="G864" s="7"/>
    </row>
    <row r="865" spans="2:7" ht="15.75" customHeight="1" x14ac:dyDescent="0.25">
      <c r="B865" s="7"/>
      <c r="D865" s="7"/>
      <c r="E865" s="7"/>
      <c r="F865" s="7"/>
      <c r="G865" s="7"/>
    </row>
    <row r="866" spans="2:7" ht="15.75" customHeight="1" x14ac:dyDescent="0.25">
      <c r="B866" s="7"/>
      <c r="D866" s="7"/>
      <c r="E866" s="7"/>
      <c r="F866" s="7"/>
      <c r="G866" s="7"/>
    </row>
    <row r="867" spans="2:7" ht="15.75" customHeight="1" x14ac:dyDescent="0.25">
      <c r="B867" s="7"/>
      <c r="D867" s="7"/>
      <c r="E867" s="7"/>
      <c r="F867" s="7"/>
      <c r="G867" s="7"/>
    </row>
    <row r="868" spans="2:7" ht="15.75" customHeight="1" x14ac:dyDescent="0.25">
      <c r="B868" s="7"/>
      <c r="D868" s="7"/>
      <c r="E868" s="7"/>
      <c r="F868" s="7"/>
      <c r="G868" s="7"/>
    </row>
    <row r="869" spans="2:7" ht="15.75" customHeight="1" x14ac:dyDescent="0.25">
      <c r="B869" s="7"/>
      <c r="D869" s="7"/>
      <c r="E869" s="7"/>
      <c r="F869" s="7"/>
      <c r="G869" s="7"/>
    </row>
    <row r="870" spans="2:7" ht="15.75" customHeight="1" x14ac:dyDescent="0.25">
      <c r="B870" s="7"/>
      <c r="D870" s="7"/>
      <c r="E870" s="7"/>
      <c r="F870" s="7"/>
      <c r="G870" s="7"/>
    </row>
    <row r="871" spans="2:7" ht="15.75" customHeight="1" x14ac:dyDescent="0.25">
      <c r="B871" s="7"/>
      <c r="D871" s="7"/>
      <c r="E871" s="7"/>
      <c r="F871" s="7"/>
      <c r="G871" s="7"/>
    </row>
    <row r="872" spans="2:7" ht="15.75" customHeight="1" x14ac:dyDescent="0.25">
      <c r="B872" s="7"/>
      <c r="D872" s="7"/>
      <c r="E872" s="7"/>
      <c r="F872" s="7"/>
      <c r="G872" s="7"/>
    </row>
    <row r="873" spans="2:7" ht="15.75" customHeight="1" x14ac:dyDescent="0.25">
      <c r="B873" s="7"/>
      <c r="D873" s="7"/>
      <c r="E873" s="7"/>
      <c r="F873" s="7"/>
      <c r="G873" s="7"/>
    </row>
    <row r="874" spans="2:7" ht="15.75" customHeight="1" x14ac:dyDescent="0.25">
      <c r="B874" s="7"/>
      <c r="D874" s="7"/>
      <c r="E874" s="7"/>
      <c r="F874" s="7"/>
      <c r="G874" s="7"/>
    </row>
    <row r="875" spans="2:7" ht="15.75" customHeight="1" x14ac:dyDescent="0.25">
      <c r="B875" s="7"/>
      <c r="D875" s="7"/>
      <c r="E875" s="7"/>
      <c r="F875" s="7"/>
      <c r="G875" s="7"/>
    </row>
    <row r="876" spans="2:7" ht="15.75" customHeight="1" x14ac:dyDescent="0.25">
      <c r="B876" s="7"/>
      <c r="D876" s="7"/>
      <c r="E876" s="7"/>
      <c r="F876" s="7"/>
      <c r="G876" s="7"/>
    </row>
    <row r="877" spans="2:7" ht="15.75" customHeight="1" x14ac:dyDescent="0.25">
      <c r="B877" s="7"/>
      <c r="D877" s="7"/>
      <c r="E877" s="7"/>
      <c r="F877" s="7"/>
      <c r="G877" s="7"/>
    </row>
    <row r="878" spans="2:7" ht="15.75" customHeight="1" x14ac:dyDescent="0.25">
      <c r="B878" s="7"/>
      <c r="D878" s="7"/>
      <c r="E878" s="7"/>
      <c r="F878" s="7"/>
      <c r="G878" s="7"/>
    </row>
    <row r="879" spans="2:7" ht="15.75" customHeight="1" x14ac:dyDescent="0.25">
      <c r="B879" s="7"/>
      <c r="D879" s="7"/>
      <c r="E879" s="7"/>
      <c r="F879" s="7"/>
      <c r="G879" s="7"/>
    </row>
    <row r="880" spans="2:7" ht="15.75" customHeight="1" x14ac:dyDescent="0.25">
      <c r="B880" s="7"/>
      <c r="D880" s="7"/>
      <c r="E880" s="7"/>
      <c r="F880" s="7"/>
      <c r="G880" s="7"/>
    </row>
    <row r="881" spans="2:7" ht="15.75" customHeight="1" x14ac:dyDescent="0.25">
      <c r="B881" s="7"/>
      <c r="D881" s="7"/>
      <c r="E881" s="7"/>
      <c r="F881" s="7"/>
      <c r="G881" s="7"/>
    </row>
    <row r="882" spans="2:7" ht="15.75" customHeight="1" x14ac:dyDescent="0.25">
      <c r="B882" s="7"/>
      <c r="D882" s="7"/>
      <c r="E882" s="7"/>
      <c r="F882" s="7"/>
      <c r="G882" s="7"/>
    </row>
    <row r="883" spans="2:7" ht="15.75" customHeight="1" x14ac:dyDescent="0.25">
      <c r="B883" s="7"/>
      <c r="D883" s="7"/>
      <c r="E883" s="7"/>
      <c r="F883" s="7"/>
      <c r="G883" s="7"/>
    </row>
    <row r="884" spans="2:7" ht="15.75" customHeight="1" x14ac:dyDescent="0.25">
      <c r="B884" s="7"/>
      <c r="D884" s="7"/>
      <c r="E884" s="7"/>
      <c r="F884" s="7"/>
      <c r="G884" s="7"/>
    </row>
    <row r="885" spans="2:7" ht="15.75" customHeight="1" x14ac:dyDescent="0.25">
      <c r="B885" s="7"/>
      <c r="D885" s="7"/>
      <c r="E885" s="7"/>
      <c r="F885" s="7"/>
      <c r="G885" s="7"/>
    </row>
    <row r="886" spans="2:7" ht="15.75" customHeight="1" x14ac:dyDescent="0.25">
      <c r="B886" s="7"/>
      <c r="D886" s="7"/>
      <c r="E886" s="7"/>
      <c r="F886" s="7"/>
      <c r="G886" s="7"/>
    </row>
    <row r="887" spans="2:7" ht="15.75" customHeight="1" x14ac:dyDescent="0.25">
      <c r="B887" s="7"/>
      <c r="D887" s="7"/>
      <c r="E887" s="7"/>
      <c r="F887" s="7"/>
      <c r="G887" s="7"/>
    </row>
    <row r="888" spans="2:7" ht="15.75" customHeight="1" x14ac:dyDescent="0.25">
      <c r="B888" s="7"/>
      <c r="D888" s="7"/>
      <c r="E888" s="7"/>
      <c r="F888" s="7"/>
      <c r="G888" s="7"/>
    </row>
    <row r="889" spans="2:7" ht="15.75" customHeight="1" x14ac:dyDescent="0.25">
      <c r="B889" s="7"/>
      <c r="D889" s="7"/>
      <c r="E889" s="7"/>
      <c r="F889" s="7"/>
      <c r="G889" s="7"/>
    </row>
    <row r="890" spans="2:7" ht="15.75" customHeight="1" x14ac:dyDescent="0.25">
      <c r="B890" s="7"/>
      <c r="D890" s="7"/>
      <c r="E890" s="7"/>
      <c r="F890" s="7"/>
      <c r="G890" s="7"/>
    </row>
    <row r="891" spans="2:7" ht="15.75" customHeight="1" x14ac:dyDescent="0.25">
      <c r="B891" s="7"/>
      <c r="D891" s="7"/>
      <c r="E891" s="7"/>
      <c r="F891" s="7"/>
      <c r="G891" s="7"/>
    </row>
    <row r="892" spans="2:7" ht="15.75" customHeight="1" x14ac:dyDescent="0.25">
      <c r="B892" s="7"/>
      <c r="D892" s="7"/>
      <c r="E892" s="7"/>
      <c r="F892" s="7"/>
      <c r="G892" s="7"/>
    </row>
    <row r="893" spans="2:7" ht="15.75" customHeight="1" x14ac:dyDescent="0.25">
      <c r="B893" s="7"/>
      <c r="D893" s="7"/>
      <c r="E893" s="7"/>
      <c r="F893" s="7"/>
      <c r="G893" s="7"/>
    </row>
    <row r="894" spans="2:7" ht="15.75" customHeight="1" x14ac:dyDescent="0.25">
      <c r="B894" s="7"/>
      <c r="D894" s="7"/>
      <c r="E894" s="7"/>
      <c r="F894" s="7"/>
      <c r="G894" s="7"/>
    </row>
    <row r="895" spans="2:7" ht="15.75" customHeight="1" x14ac:dyDescent="0.25">
      <c r="B895" s="7"/>
      <c r="D895" s="7"/>
      <c r="E895" s="7"/>
      <c r="F895" s="7"/>
      <c r="G895" s="7"/>
    </row>
    <row r="896" spans="2:7" ht="15.75" customHeight="1" x14ac:dyDescent="0.25">
      <c r="B896" s="7"/>
      <c r="D896" s="7"/>
      <c r="E896" s="7"/>
      <c r="F896" s="7"/>
      <c r="G896" s="7"/>
    </row>
    <row r="897" spans="2:7" ht="15.75" customHeight="1" x14ac:dyDescent="0.25">
      <c r="B897" s="7"/>
      <c r="D897" s="7"/>
      <c r="E897" s="7"/>
      <c r="F897" s="7"/>
      <c r="G897" s="7"/>
    </row>
    <row r="898" spans="2:7" ht="15.75" customHeight="1" x14ac:dyDescent="0.25">
      <c r="B898" s="7"/>
      <c r="D898" s="7"/>
      <c r="E898" s="7"/>
      <c r="F898" s="7"/>
      <c r="G898" s="7"/>
    </row>
    <row r="899" spans="2:7" ht="15.75" customHeight="1" x14ac:dyDescent="0.25">
      <c r="B899" s="7"/>
      <c r="D899" s="7"/>
      <c r="E899" s="7"/>
      <c r="F899" s="7"/>
      <c r="G899" s="7"/>
    </row>
    <row r="900" spans="2:7" ht="15.75" customHeight="1" x14ac:dyDescent="0.25">
      <c r="B900" s="7"/>
      <c r="D900" s="7"/>
      <c r="E900" s="7"/>
      <c r="F900" s="7"/>
      <c r="G900" s="7"/>
    </row>
    <row r="901" spans="2:7" ht="15.75" customHeight="1" x14ac:dyDescent="0.25">
      <c r="B901" s="7"/>
      <c r="D901" s="7"/>
      <c r="E901" s="7"/>
      <c r="F901" s="7"/>
      <c r="G901" s="7"/>
    </row>
    <row r="902" spans="2:7" ht="15.75" customHeight="1" x14ac:dyDescent="0.25">
      <c r="B902" s="7"/>
      <c r="D902" s="7"/>
      <c r="E902" s="7"/>
      <c r="F902" s="7"/>
      <c r="G902" s="7"/>
    </row>
    <row r="903" spans="2:7" ht="15.75" customHeight="1" x14ac:dyDescent="0.25">
      <c r="B903" s="7"/>
      <c r="D903" s="7"/>
      <c r="E903" s="7"/>
      <c r="F903" s="7"/>
      <c r="G903" s="7"/>
    </row>
    <row r="904" spans="2:7" ht="15.75" customHeight="1" x14ac:dyDescent="0.25">
      <c r="B904" s="7"/>
      <c r="D904" s="7"/>
      <c r="E904" s="7"/>
      <c r="F904" s="7"/>
      <c r="G904" s="7"/>
    </row>
    <row r="905" spans="2:7" ht="15.75" customHeight="1" x14ac:dyDescent="0.25">
      <c r="B905" s="7"/>
      <c r="D905" s="7"/>
      <c r="E905" s="7"/>
      <c r="F905" s="7"/>
      <c r="G905" s="7"/>
    </row>
    <row r="906" spans="2:7" ht="15.75" customHeight="1" x14ac:dyDescent="0.25">
      <c r="B906" s="7"/>
      <c r="D906" s="7"/>
      <c r="E906" s="7"/>
      <c r="F906" s="7"/>
      <c r="G906" s="7"/>
    </row>
    <row r="907" spans="2:7" ht="15.75" customHeight="1" x14ac:dyDescent="0.25">
      <c r="B907" s="7"/>
      <c r="D907" s="7"/>
      <c r="E907" s="7"/>
      <c r="F907" s="7"/>
      <c r="G907" s="7"/>
    </row>
    <row r="908" spans="2:7" ht="15.75" customHeight="1" x14ac:dyDescent="0.25">
      <c r="B908" s="7"/>
      <c r="D908" s="7"/>
      <c r="E908" s="7"/>
      <c r="F908" s="7"/>
      <c r="G908" s="7"/>
    </row>
    <row r="909" spans="2:7" ht="15.75" customHeight="1" x14ac:dyDescent="0.25">
      <c r="B909" s="7"/>
      <c r="D909" s="7"/>
      <c r="E909" s="7"/>
      <c r="F909" s="7"/>
      <c r="G909" s="7"/>
    </row>
    <row r="910" spans="2:7" ht="15.75" customHeight="1" x14ac:dyDescent="0.25">
      <c r="B910" s="7"/>
      <c r="D910" s="7"/>
      <c r="E910" s="7"/>
      <c r="F910" s="7"/>
      <c r="G910" s="7"/>
    </row>
    <row r="911" spans="2:7" ht="15.75" customHeight="1" x14ac:dyDescent="0.25">
      <c r="B911" s="7"/>
      <c r="D911" s="7"/>
      <c r="E911" s="7"/>
      <c r="F911" s="7"/>
      <c r="G911" s="7"/>
    </row>
    <row r="912" spans="2:7" ht="15.75" customHeight="1" x14ac:dyDescent="0.25">
      <c r="B912" s="7"/>
      <c r="D912" s="7"/>
      <c r="E912" s="7"/>
      <c r="F912" s="7"/>
      <c r="G912" s="7"/>
    </row>
    <row r="913" spans="2:7" ht="15.75" customHeight="1" x14ac:dyDescent="0.25">
      <c r="B913" s="7"/>
      <c r="D913" s="7"/>
      <c r="E913" s="7"/>
      <c r="F913" s="7"/>
      <c r="G913" s="7"/>
    </row>
    <row r="914" spans="2:7" ht="15.75" customHeight="1" x14ac:dyDescent="0.25">
      <c r="B914" s="7"/>
      <c r="D914" s="7"/>
      <c r="E914" s="7"/>
      <c r="F914" s="7"/>
      <c r="G914" s="7"/>
    </row>
    <row r="915" spans="2:7" ht="15.75" customHeight="1" x14ac:dyDescent="0.25">
      <c r="B915" s="7"/>
      <c r="D915" s="7"/>
      <c r="E915" s="7"/>
      <c r="F915" s="7"/>
      <c r="G915" s="7"/>
    </row>
    <row r="916" spans="2:7" ht="15.75" customHeight="1" x14ac:dyDescent="0.25">
      <c r="B916" s="7"/>
      <c r="D916" s="7"/>
      <c r="E916" s="7"/>
      <c r="F916" s="7"/>
      <c r="G916" s="7"/>
    </row>
    <row r="917" spans="2:7" ht="15.75" customHeight="1" x14ac:dyDescent="0.25">
      <c r="B917" s="7"/>
      <c r="D917" s="7"/>
      <c r="E917" s="7"/>
      <c r="F917" s="7"/>
      <c r="G917" s="7"/>
    </row>
    <row r="918" spans="2:7" ht="15.75" customHeight="1" x14ac:dyDescent="0.25">
      <c r="B918" s="7"/>
      <c r="D918" s="7"/>
      <c r="E918" s="7"/>
      <c r="F918" s="7"/>
      <c r="G918" s="7"/>
    </row>
    <row r="919" spans="2:7" ht="15.75" customHeight="1" x14ac:dyDescent="0.25">
      <c r="B919" s="7"/>
      <c r="D919" s="7"/>
      <c r="E919" s="7"/>
      <c r="F919" s="7"/>
      <c r="G919" s="7"/>
    </row>
    <row r="920" spans="2:7" ht="15.75" customHeight="1" x14ac:dyDescent="0.25">
      <c r="B920" s="7"/>
      <c r="D920" s="7"/>
      <c r="E920" s="7"/>
      <c r="F920" s="7"/>
      <c r="G920" s="7"/>
    </row>
    <row r="921" spans="2:7" ht="15.75" customHeight="1" x14ac:dyDescent="0.25">
      <c r="B921" s="7"/>
      <c r="D921" s="7"/>
      <c r="E921" s="7"/>
      <c r="F921" s="7"/>
      <c r="G921" s="7"/>
    </row>
    <row r="922" spans="2:7" ht="15.75" customHeight="1" x14ac:dyDescent="0.25">
      <c r="B922" s="7"/>
      <c r="D922" s="7"/>
      <c r="E922" s="7"/>
      <c r="F922" s="7"/>
      <c r="G922" s="7"/>
    </row>
    <row r="923" spans="2:7" ht="15.75" customHeight="1" x14ac:dyDescent="0.25">
      <c r="B923" s="7"/>
      <c r="D923" s="7"/>
      <c r="E923" s="7"/>
      <c r="F923" s="7"/>
      <c r="G923" s="7"/>
    </row>
    <row r="924" spans="2:7" ht="15.75" customHeight="1" x14ac:dyDescent="0.25">
      <c r="B924" s="7"/>
      <c r="D924" s="7"/>
      <c r="E924" s="7"/>
      <c r="F924" s="7"/>
      <c r="G924" s="7"/>
    </row>
    <row r="925" spans="2:7" ht="15.75" customHeight="1" x14ac:dyDescent="0.25">
      <c r="B925" s="7"/>
      <c r="D925" s="7"/>
      <c r="E925" s="7"/>
      <c r="F925" s="7"/>
      <c r="G925" s="7"/>
    </row>
    <row r="926" spans="2:7" ht="15.75" customHeight="1" x14ac:dyDescent="0.25">
      <c r="B926" s="7"/>
      <c r="D926" s="7"/>
      <c r="E926" s="7"/>
      <c r="F926" s="7"/>
      <c r="G926" s="7"/>
    </row>
    <row r="927" spans="2:7" ht="15.75" customHeight="1" x14ac:dyDescent="0.25">
      <c r="B927" s="7"/>
      <c r="D927" s="7"/>
      <c r="E927" s="7"/>
      <c r="F927" s="7"/>
      <c r="G927" s="7"/>
    </row>
    <row r="928" spans="2:7" ht="15.75" customHeight="1" x14ac:dyDescent="0.25">
      <c r="B928" s="7"/>
      <c r="D928" s="7"/>
      <c r="E928" s="7"/>
      <c r="F928" s="7"/>
      <c r="G928" s="7"/>
    </row>
    <row r="929" spans="2:7" ht="15.75" customHeight="1" x14ac:dyDescent="0.25">
      <c r="B929" s="7"/>
      <c r="D929" s="7"/>
      <c r="E929" s="7"/>
      <c r="F929" s="7"/>
      <c r="G929" s="7"/>
    </row>
    <row r="930" spans="2:7" ht="15.75" customHeight="1" x14ac:dyDescent="0.25">
      <c r="B930" s="7"/>
      <c r="D930" s="7"/>
      <c r="E930" s="7"/>
      <c r="F930" s="7"/>
      <c r="G930" s="7"/>
    </row>
    <row r="931" spans="2:7" ht="15.75" customHeight="1" x14ac:dyDescent="0.25">
      <c r="B931" s="7"/>
      <c r="D931" s="7"/>
      <c r="E931" s="7"/>
      <c r="F931" s="7"/>
      <c r="G931" s="7"/>
    </row>
    <row r="932" spans="2:7" ht="15.75" customHeight="1" x14ac:dyDescent="0.25">
      <c r="B932" s="7"/>
      <c r="D932" s="7"/>
      <c r="E932" s="7"/>
      <c r="F932" s="7"/>
      <c r="G932" s="7"/>
    </row>
    <row r="933" spans="2:7" ht="15.75" customHeight="1" x14ac:dyDescent="0.25">
      <c r="B933" s="7"/>
      <c r="D933" s="7"/>
      <c r="E933" s="7"/>
      <c r="F933" s="7"/>
      <c r="G933" s="7"/>
    </row>
    <row r="934" spans="2:7" ht="15.75" customHeight="1" x14ac:dyDescent="0.25">
      <c r="B934" s="7"/>
      <c r="D934" s="7"/>
      <c r="E934" s="7"/>
      <c r="F934" s="7"/>
      <c r="G934" s="7"/>
    </row>
    <row r="935" spans="2:7" ht="15.75" customHeight="1" x14ac:dyDescent="0.25">
      <c r="B935" s="7"/>
      <c r="D935" s="7"/>
      <c r="E935" s="7"/>
      <c r="F935" s="7"/>
      <c r="G935" s="7"/>
    </row>
    <row r="936" spans="2:7" ht="15.75" customHeight="1" x14ac:dyDescent="0.25">
      <c r="B936" s="7"/>
      <c r="D936" s="7"/>
      <c r="E936" s="7"/>
      <c r="F936" s="7"/>
      <c r="G936" s="7"/>
    </row>
    <row r="937" spans="2:7" ht="15.75" customHeight="1" x14ac:dyDescent="0.25">
      <c r="B937" s="7"/>
      <c r="D937" s="7"/>
      <c r="E937" s="7"/>
      <c r="F937" s="7"/>
      <c r="G937" s="7"/>
    </row>
    <row r="938" spans="2:7" ht="15.75" customHeight="1" x14ac:dyDescent="0.25">
      <c r="B938" s="7"/>
      <c r="D938" s="7"/>
      <c r="E938" s="7"/>
      <c r="F938" s="7"/>
      <c r="G938" s="7"/>
    </row>
    <row r="939" spans="2:7" ht="15.75" customHeight="1" x14ac:dyDescent="0.25">
      <c r="B939" s="7"/>
      <c r="D939" s="7"/>
      <c r="E939" s="7"/>
      <c r="F939" s="7"/>
      <c r="G939" s="7"/>
    </row>
    <row r="940" spans="2:7" ht="15.75" customHeight="1" x14ac:dyDescent="0.25">
      <c r="B940" s="7"/>
      <c r="D940" s="7"/>
      <c r="E940" s="7"/>
      <c r="F940" s="7"/>
      <c r="G940" s="7"/>
    </row>
    <row r="941" spans="2:7" ht="15.75" customHeight="1" x14ac:dyDescent="0.25">
      <c r="B941" s="7"/>
      <c r="D941" s="7"/>
      <c r="E941" s="7"/>
      <c r="F941" s="7"/>
      <c r="G941" s="7"/>
    </row>
    <row r="942" spans="2:7" ht="15.75" customHeight="1" x14ac:dyDescent="0.25">
      <c r="B942" s="7"/>
      <c r="D942" s="7"/>
      <c r="E942" s="7"/>
      <c r="F942" s="7"/>
      <c r="G942" s="7"/>
    </row>
    <row r="943" spans="2:7" ht="15.75" customHeight="1" x14ac:dyDescent="0.25">
      <c r="B943" s="7"/>
      <c r="D943" s="7"/>
      <c r="E943" s="7"/>
      <c r="F943" s="7"/>
      <c r="G943" s="7"/>
    </row>
    <row r="944" spans="2:7" ht="15.75" customHeight="1" x14ac:dyDescent="0.25">
      <c r="B944" s="7"/>
      <c r="D944" s="7"/>
      <c r="E944" s="7"/>
      <c r="F944" s="7"/>
      <c r="G944" s="7"/>
    </row>
    <row r="945" spans="2:7" ht="15.75" customHeight="1" x14ac:dyDescent="0.25">
      <c r="B945" s="7"/>
      <c r="D945" s="7"/>
      <c r="E945" s="7"/>
      <c r="F945" s="7"/>
      <c r="G945" s="7"/>
    </row>
    <row r="946" spans="2:7" ht="15.75" customHeight="1" x14ac:dyDescent="0.25">
      <c r="B946" s="7"/>
      <c r="D946" s="7"/>
      <c r="E946" s="7"/>
      <c r="F946" s="7"/>
      <c r="G946" s="7"/>
    </row>
    <row r="947" spans="2:7" ht="15.75" customHeight="1" x14ac:dyDescent="0.25">
      <c r="B947" s="7"/>
      <c r="D947" s="7"/>
      <c r="E947" s="7"/>
      <c r="F947" s="7"/>
      <c r="G947" s="7"/>
    </row>
    <row r="948" spans="2:7" ht="15.75" customHeight="1" x14ac:dyDescent="0.25">
      <c r="B948" s="7"/>
      <c r="D948" s="7"/>
      <c r="E948" s="7"/>
      <c r="F948" s="7"/>
      <c r="G948" s="7"/>
    </row>
    <row r="949" spans="2:7" ht="15.75" customHeight="1" x14ac:dyDescent="0.25">
      <c r="B949" s="7"/>
      <c r="D949" s="7"/>
      <c r="E949" s="7"/>
      <c r="F949" s="7"/>
      <c r="G949" s="7"/>
    </row>
    <row r="950" spans="2:7" ht="15.75" customHeight="1" x14ac:dyDescent="0.25">
      <c r="B950" s="7"/>
      <c r="D950" s="7"/>
      <c r="E950" s="7"/>
      <c r="F950" s="7"/>
      <c r="G950" s="7"/>
    </row>
    <row r="951" spans="2:7" ht="15.75" customHeight="1" x14ac:dyDescent="0.25">
      <c r="B951" s="7"/>
      <c r="D951" s="7"/>
      <c r="E951" s="7"/>
      <c r="F951" s="7"/>
      <c r="G951" s="7"/>
    </row>
    <row r="952" spans="2:7" ht="15.75" customHeight="1" x14ac:dyDescent="0.25">
      <c r="B952" s="7"/>
      <c r="D952" s="7"/>
      <c r="E952" s="7"/>
      <c r="F952" s="7"/>
      <c r="G952" s="7"/>
    </row>
    <row r="953" spans="2:7" ht="15.75" customHeight="1" x14ac:dyDescent="0.25">
      <c r="B953" s="7"/>
      <c r="D953" s="7"/>
      <c r="E953" s="7"/>
      <c r="F953" s="7"/>
      <c r="G953" s="7"/>
    </row>
    <row r="954" spans="2:7" ht="15.75" customHeight="1" x14ac:dyDescent="0.25">
      <c r="B954" s="7"/>
      <c r="D954" s="7"/>
      <c r="E954" s="7"/>
      <c r="F954" s="7"/>
      <c r="G954" s="7"/>
    </row>
    <row r="955" spans="2:7" ht="15.75" customHeight="1" x14ac:dyDescent="0.25">
      <c r="B955" s="7"/>
      <c r="D955" s="7"/>
      <c r="E955" s="7"/>
      <c r="F955" s="7"/>
      <c r="G955" s="7"/>
    </row>
    <row r="956" spans="2:7" ht="15.75" customHeight="1" x14ac:dyDescent="0.25">
      <c r="B956" s="7"/>
      <c r="D956" s="7"/>
      <c r="E956" s="7"/>
      <c r="F956" s="7"/>
      <c r="G956" s="7"/>
    </row>
    <row r="957" spans="2:7" ht="15.75" customHeight="1" x14ac:dyDescent="0.25">
      <c r="B957" s="7"/>
      <c r="D957" s="7"/>
      <c r="E957" s="7"/>
      <c r="F957" s="7"/>
      <c r="G957" s="7"/>
    </row>
    <row r="958" spans="2:7" ht="15.75" customHeight="1" x14ac:dyDescent="0.25">
      <c r="B958" s="7"/>
      <c r="D958" s="7"/>
      <c r="E958" s="7"/>
      <c r="F958" s="7"/>
      <c r="G958" s="7"/>
    </row>
    <row r="959" spans="2:7" ht="15.75" customHeight="1" x14ac:dyDescent="0.25">
      <c r="B959" s="7"/>
      <c r="D959" s="7"/>
      <c r="E959" s="7"/>
      <c r="F959" s="7"/>
      <c r="G959" s="7"/>
    </row>
    <row r="960" spans="2:7" ht="15.75" customHeight="1" x14ac:dyDescent="0.25">
      <c r="B960" s="7"/>
      <c r="D960" s="7"/>
      <c r="E960" s="7"/>
      <c r="F960" s="7"/>
      <c r="G960" s="7"/>
    </row>
    <row r="961" spans="2:7" ht="15.75" customHeight="1" x14ac:dyDescent="0.25">
      <c r="B961" s="7"/>
      <c r="D961" s="7"/>
      <c r="E961" s="7"/>
      <c r="F961" s="7"/>
      <c r="G961" s="7"/>
    </row>
    <row r="962" spans="2:7" ht="15.75" customHeight="1" x14ac:dyDescent="0.25">
      <c r="B962" s="7"/>
      <c r="D962" s="7"/>
      <c r="E962" s="7"/>
      <c r="F962" s="7"/>
      <c r="G962" s="7"/>
    </row>
    <row r="963" spans="2:7" ht="15.75" customHeight="1" x14ac:dyDescent="0.25">
      <c r="B963" s="7"/>
      <c r="D963" s="7"/>
      <c r="E963" s="7"/>
      <c r="F963" s="7"/>
      <c r="G963" s="7"/>
    </row>
    <row r="964" spans="2:7" ht="15.75" customHeight="1" x14ac:dyDescent="0.25">
      <c r="B964" s="7"/>
      <c r="D964" s="7"/>
      <c r="E964" s="7"/>
      <c r="F964" s="7"/>
      <c r="G964" s="7"/>
    </row>
    <row r="965" spans="2:7" ht="15.75" customHeight="1" x14ac:dyDescent="0.25">
      <c r="B965" s="7"/>
      <c r="D965" s="7"/>
      <c r="E965" s="7"/>
      <c r="F965" s="7"/>
      <c r="G965" s="7"/>
    </row>
    <row r="966" spans="2:7" ht="15.75" customHeight="1" x14ac:dyDescent="0.25">
      <c r="B966" s="7"/>
      <c r="D966" s="7"/>
      <c r="E966" s="7"/>
      <c r="F966" s="7"/>
      <c r="G966" s="7"/>
    </row>
    <row r="967" spans="2:7" ht="15.75" customHeight="1" x14ac:dyDescent="0.25">
      <c r="B967" s="7"/>
      <c r="D967" s="7"/>
      <c r="E967" s="7"/>
      <c r="F967" s="7"/>
      <c r="G967" s="7"/>
    </row>
    <row r="968" spans="2:7" ht="15.75" customHeight="1" x14ac:dyDescent="0.25">
      <c r="B968" s="7"/>
      <c r="D968" s="7"/>
      <c r="E968" s="7"/>
      <c r="F968" s="7"/>
      <c r="G968" s="7"/>
    </row>
    <row r="969" spans="2:7" ht="15.75" customHeight="1" x14ac:dyDescent="0.25">
      <c r="B969" s="7"/>
      <c r="D969" s="7"/>
      <c r="E969" s="7"/>
      <c r="F969" s="7"/>
      <c r="G969" s="7"/>
    </row>
    <row r="970" spans="2:7" ht="15.75" customHeight="1" x14ac:dyDescent="0.25">
      <c r="B970" s="7"/>
      <c r="D970" s="7"/>
      <c r="E970" s="7"/>
      <c r="F970" s="7"/>
      <c r="G970" s="7"/>
    </row>
    <row r="971" spans="2:7" ht="15.75" customHeight="1" x14ac:dyDescent="0.25">
      <c r="B971" s="7"/>
      <c r="D971" s="7"/>
      <c r="E971" s="7"/>
      <c r="F971" s="7"/>
      <c r="G971" s="7"/>
    </row>
    <row r="972" spans="2:7" ht="15.75" customHeight="1" x14ac:dyDescent="0.25">
      <c r="B972" s="7"/>
      <c r="D972" s="7"/>
      <c r="E972" s="7"/>
      <c r="F972" s="7"/>
      <c r="G972" s="7"/>
    </row>
    <row r="973" spans="2:7" ht="15.75" customHeight="1" x14ac:dyDescent="0.25">
      <c r="B973" s="7"/>
      <c r="D973" s="7"/>
      <c r="E973" s="7"/>
      <c r="F973" s="7"/>
      <c r="G973" s="7"/>
    </row>
    <row r="974" spans="2:7" ht="15.75" customHeight="1" x14ac:dyDescent="0.25">
      <c r="B974" s="7"/>
      <c r="D974" s="7"/>
      <c r="E974" s="7"/>
      <c r="F974" s="7"/>
      <c r="G974" s="7"/>
    </row>
    <row r="975" spans="2:7" ht="15.75" customHeight="1" x14ac:dyDescent="0.25">
      <c r="B975" s="7"/>
      <c r="D975" s="7"/>
      <c r="E975" s="7"/>
      <c r="F975" s="7"/>
      <c r="G975" s="7"/>
    </row>
    <row r="976" spans="2:7" ht="15.75" customHeight="1" x14ac:dyDescent="0.25">
      <c r="B976" s="7"/>
      <c r="D976" s="7"/>
      <c r="E976" s="7"/>
      <c r="F976" s="7"/>
      <c r="G976" s="7"/>
    </row>
    <row r="977" spans="2:7" ht="15.75" customHeight="1" x14ac:dyDescent="0.25">
      <c r="B977" s="7"/>
      <c r="D977" s="7"/>
      <c r="E977" s="7"/>
      <c r="F977" s="7"/>
      <c r="G977" s="7"/>
    </row>
    <row r="978" spans="2:7" ht="15.75" customHeight="1" x14ac:dyDescent="0.25">
      <c r="B978" s="7"/>
      <c r="D978" s="7"/>
      <c r="E978" s="7"/>
      <c r="F978" s="7"/>
      <c r="G978" s="7"/>
    </row>
    <row r="979" spans="2:7" ht="15.75" customHeight="1" x14ac:dyDescent="0.25">
      <c r="B979" s="7"/>
      <c r="D979" s="7"/>
      <c r="E979" s="7"/>
      <c r="F979" s="7"/>
      <c r="G979" s="7"/>
    </row>
    <row r="980" spans="2:7" ht="15.75" customHeight="1" x14ac:dyDescent="0.25">
      <c r="B980" s="7"/>
      <c r="D980" s="7"/>
      <c r="E980" s="7"/>
      <c r="F980" s="7"/>
      <c r="G980" s="7"/>
    </row>
    <row r="981" spans="2:7" ht="15.75" customHeight="1" x14ac:dyDescent="0.25">
      <c r="B981" s="7"/>
      <c r="D981" s="7"/>
      <c r="E981" s="7"/>
      <c r="F981" s="7"/>
      <c r="G981" s="7"/>
    </row>
    <row r="982" spans="2:7" ht="15.75" customHeight="1" x14ac:dyDescent="0.25">
      <c r="B982" s="7"/>
      <c r="D982" s="7"/>
      <c r="E982" s="7"/>
      <c r="F982" s="7"/>
      <c r="G982" s="7"/>
    </row>
    <row r="983" spans="2:7" ht="15.75" customHeight="1" x14ac:dyDescent="0.25">
      <c r="B983" s="7"/>
      <c r="D983" s="7"/>
      <c r="E983" s="7"/>
      <c r="F983" s="7"/>
      <c r="G983" s="7"/>
    </row>
    <row r="984" spans="2:7" ht="15.75" customHeight="1" x14ac:dyDescent="0.25">
      <c r="B984" s="7"/>
      <c r="D984" s="7"/>
      <c r="E984" s="7"/>
      <c r="F984" s="7"/>
      <c r="G984" s="7"/>
    </row>
    <row r="985" spans="2:7" ht="15.75" customHeight="1" x14ac:dyDescent="0.25">
      <c r="B985" s="7"/>
      <c r="D985" s="7"/>
      <c r="E985" s="7"/>
      <c r="F985" s="7"/>
      <c r="G985" s="7"/>
    </row>
    <row r="986" spans="2:7" ht="15.75" customHeight="1" x14ac:dyDescent="0.25">
      <c r="B986" s="7"/>
      <c r="D986" s="7"/>
      <c r="E986" s="7"/>
      <c r="F986" s="7"/>
      <c r="G986" s="7"/>
    </row>
    <row r="987" spans="2:7" ht="15.75" customHeight="1" x14ac:dyDescent="0.25">
      <c r="B987" s="7"/>
      <c r="D987" s="7"/>
      <c r="E987" s="7"/>
      <c r="F987" s="7"/>
      <c r="G987" s="7"/>
    </row>
    <row r="988" spans="2:7" ht="15.75" customHeight="1" x14ac:dyDescent="0.25">
      <c r="B988" s="7"/>
      <c r="D988" s="7"/>
      <c r="E988" s="7"/>
      <c r="F988" s="7"/>
      <c r="G988" s="7"/>
    </row>
    <row r="989" spans="2:7" ht="15.75" customHeight="1" x14ac:dyDescent="0.25">
      <c r="B989" s="7"/>
      <c r="D989" s="7"/>
      <c r="E989" s="7"/>
      <c r="F989" s="7"/>
      <c r="G989" s="7"/>
    </row>
    <row r="990" spans="2:7" ht="15.75" customHeight="1" x14ac:dyDescent="0.25">
      <c r="B990" s="7"/>
      <c r="D990" s="7"/>
      <c r="E990" s="7"/>
      <c r="F990" s="7"/>
      <c r="G990" s="7"/>
    </row>
    <row r="991" spans="2:7" ht="15.75" customHeight="1" x14ac:dyDescent="0.25">
      <c r="B991" s="7"/>
      <c r="D991" s="7"/>
      <c r="E991" s="7"/>
      <c r="F991" s="7"/>
      <c r="G991" s="7"/>
    </row>
    <row r="992" spans="2:7" ht="15.75" customHeight="1" x14ac:dyDescent="0.25">
      <c r="B992" s="7"/>
      <c r="D992" s="7"/>
      <c r="E992" s="7"/>
      <c r="F992" s="7"/>
      <c r="G992" s="7"/>
    </row>
    <row r="993" spans="2:7" ht="15.75" customHeight="1" x14ac:dyDescent="0.25">
      <c r="B993" s="7"/>
      <c r="D993" s="7"/>
      <c r="E993" s="7"/>
      <c r="F993" s="7"/>
      <c r="G993" s="7"/>
    </row>
    <row r="994" spans="2:7" ht="15.75" customHeight="1" x14ac:dyDescent="0.25">
      <c r="B994" s="7"/>
      <c r="D994" s="7"/>
      <c r="E994" s="7"/>
      <c r="F994" s="7"/>
      <c r="G994" s="7"/>
    </row>
    <row r="995" spans="2:7" ht="15.75" customHeight="1" x14ac:dyDescent="0.25">
      <c r="B995" s="7"/>
      <c r="D995" s="7"/>
      <c r="E995" s="7"/>
      <c r="F995" s="7"/>
      <c r="G995" s="7"/>
    </row>
    <row r="996" spans="2:7" ht="15.75" customHeight="1" x14ac:dyDescent="0.25">
      <c r="B996" s="7"/>
      <c r="D996" s="7"/>
      <c r="E996" s="7"/>
      <c r="F996" s="7"/>
      <c r="G996" s="7"/>
    </row>
    <row r="997" spans="2:7" ht="15.75" customHeight="1" x14ac:dyDescent="0.25">
      <c r="B997" s="7"/>
      <c r="D997" s="7"/>
      <c r="E997" s="7"/>
      <c r="F997" s="7"/>
      <c r="G997" s="7"/>
    </row>
    <row r="998" spans="2:7" ht="15.75" customHeight="1" x14ac:dyDescent="0.25">
      <c r="B998" s="7"/>
      <c r="D998" s="7"/>
      <c r="E998" s="7"/>
      <c r="F998" s="7"/>
      <c r="G998" s="7"/>
    </row>
    <row r="999" spans="2:7" ht="15.75" customHeight="1" x14ac:dyDescent="0.25">
      <c r="B999" s="7"/>
      <c r="D999" s="7"/>
      <c r="E999" s="7"/>
      <c r="F999" s="7"/>
      <c r="G999" s="7"/>
    </row>
    <row r="1000" spans="2:7" ht="15.75" customHeight="1" x14ac:dyDescent="0.25">
      <c r="B1000" s="7"/>
      <c r="D1000" s="7"/>
      <c r="E1000" s="7"/>
      <c r="F1000" s="7"/>
      <c r="G1000" s="7"/>
    </row>
    <row r="1001" spans="2:7" ht="15.75" customHeight="1" x14ac:dyDescent="0.25">
      <c r="B1001" s="7"/>
      <c r="D1001" s="7"/>
      <c r="E1001" s="7"/>
      <c r="F1001" s="7"/>
      <c r="G1001" s="7"/>
    </row>
    <row r="1002" spans="2:7" ht="15.75" customHeight="1" x14ac:dyDescent="0.25">
      <c r="B1002" s="7"/>
      <c r="D1002" s="7"/>
      <c r="E1002" s="7"/>
      <c r="F1002" s="7"/>
      <c r="G1002" s="7"/>
    </row>
    <row r="1003" spans="2:7" ht="15.75" customHeight="1" x14ac:dyDescent="0.25">
      <c r="B1003" s="7"/>
      <c r="D1003" s="7"/>
      <c r="E1003" s="7"/>
      <c r="F1003" s="7"/>
      <c r="G1003" s="7"/>
    </row>
    <row r="1004" spans="2:7" ht="15.75" customHeight="1" x14ac:dyDescent="0.25">
      <c r="B1004" s="7"/>
      <c r="D1004" s="7"/>
      <c r="E1004" s="7"/>
      <c r="F1004" s="7"/>
      <c r="G1004" s="7"/>
    </row>
    <row r="1005" spans="2:7" ht="15.75" customHeight="1" x14ac:dyDescent="0.25">
      <c r="B1005" s="7"/>
      <c r="D1005" s="7"/>
      <c r="E1005" s="7"/>
      <c r="F1005" s="7"/>
      <c r="G1005" s="7"/>
    </row>
    <row r="1006" spans="2:7" ht="15.75" customHeight="1" x14ac:dyDescent="0.25">
      <c r="B1006" s="7"/>
      <c r="D1006" s="7"/>
      <c r="E1006" s="7"/>
      <c r="F1006" s="7"/>
      <c r="G1006" s="7"/>
    </row>
    <row r="1007" spans="2:7" ht="15.75" customHeight="1" x14ac:dyDescent="0.25">
      <c r="B1007" s="7"/>
      <c r="D1007" s="7"/>
      <c r="E1007" s="7"/>
      <c r="F1007" s="7"/>
      <c r="G1007" s="7"/>
    </row>
    <row r="1008" spans="2:7" ht="15.75" customHeight="1" x14ac:dyDescent="0.25">
      <c r="B1008" s="7"/>
      <c r="D1008" s="7"/>
      <c r="E1008" s="7"/>
      <c r="F1008" s="7"/>
      <c r="G1008" s="7"/>
    </row>
  </sheetData>
  <mergeCells count="2">
    <mergeCell ref="A1:D1"/>
    <mergeCell ref="A171:D171"/>
  </mergeCells>
  <pageMargins left="0.25" right="0.25" top="0.75" bottom="0.75" header="0.3" footer="0.3"/>
  <pageSetup paperSize="8" scale="86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outlinePr summaryBelow="0" summaryRight="0"/>
  </sheetPr>
  <dimension ref="A1:L19"/>
  <sheetViews>
    <sheetView zoomScaleNormal="100" workbookViewId="0">
      <selection activeCell="A2" sqref="A2:XFD2"/>
    </sheetView>
  </sheetViews>
  <sheetFormatPr defaultColWidth="14.42578125" defaultRowHeight="15" customHeight="1" x14ac:dyDescent="0.25"/>
  <cols>
    <col min="1" max="1" width="98.85546875" bestFit="1" customWidth="1"/>
    <col min="2" max="2" width="16.7109375" customWidth="1"/>
    <col min="3" max="4" width="16.42578125" customWidth="1"/>
    <col min="5" max="6" width="16.85546875" customWidth="1"/>
    <col min="7" max="7" width="10.140625" customWidth="1"/>
    <col min="8" max="9" width="16.85546875" customWidth="1"/>
    <col min="10" max="10" width="9.85546875" customWidth="1"/>
    <col min="11" max="11" width="12.42578125" customWidth="1"/>
    <col min="12" max="12" width="14.42578125" style="86"/>
  </cols>
  <sheetData>
    <row r="1" spans="1:12" ht="30" customHeight="1" x14ac:dyDescent="0.25">
      <c r="A1" s="307" t="s">
        <v>553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/>
    </row>
    <row r="2" spans="1:12" ht="45" x14ac:dyDescent="0.25">
      <c r="A2" s="107" t="s">
        <v>211</v>
      </c>
      <c r="B2" s="107" t="s">
        <v>534</v>
      </c>
      <c r="C2" s="108" t="s">
        <v>535</v>
      </c>
      <c r="D2" s="109" t="s">
        <v>536</v>
      </c>
      <c r="E2" s="107" t="s">
        <v>537</v>
      </c>
      <c r="F2" s="107" t="s">
        <v>538</v>
      </c>
      <c r="G2" s="109" t="s">
        <v>536</v>
      </c>
      <c r="H2" s="107" t="s">
        <v>539</v>
      </c>
      <c r="I2" s="107" t="s">
        <v>540</v>
      </c>
      <c r="J2" s="109" t="s">
        <v>536</v>
      </c>
      <c r="K2" s="110" t="s">
        <v>549</v>
      </c>
      <c r="L2" s="103" t="s">
        <v>542</v>
      </c>
    </row>
    <row r="3" spans="1:12" x14ac:dyDescent="0.25">
      <c r="A3" s="104" t="s">
        <v>54</v>
      </c>
      <c r="B3" s="105">
        <v>158</v>
      </c>
      <c r="C3" s="105">
        <v>124</v>
      </c>
      <c r="D3" s="114">
        <f>C3/B3*100</f>
        <v>78.48101265822784</v>
      </c>
      <c r="E3" s="105">
        <v>175</v>
      </c>
      <c r="F3" s="105">
        <v>113</v>
      </c>
      <c r="G3" s="114">
        <f>F3/E3*100</f>
        <v>64.571428571428569</v>
      </c>
      <c r="H3" s="105">
        <v>152</v>
      </c>
      <c r="I3" s="105">
        <v>92</v>
      </c>
      <c r="J3" s="114">
        <f>I3/H3*100</f>
        <v>60.526315789473685</v>
      </c>
      <c r="K3" s="255">
        <f>J3-G3</f>
        <v>-4.0451127819548844</v>
      </c>
      <c r="L3" s="255">
        <f>J3-D3</f>
        <v>-17.954696868754155</v>
      </c>
    </row>
    <row r="4" spans="1:12" x14ac:dyDescent="0.25">
      <c r="A4" s="104" t="s">
        <v>66</v>
      </c>
      <c r="B4" s="105">
        <v>196</v>
      </c>
      <c r="C4" s="105">
        <v>136</v>
      </c>
      <c r="D4" s="114">
        <f t="shared" ref="D4:D18" si="0">C4/B4*100</f>
        <v>69.387755102040813</v>
      </c>
      <c r="E4" s="105">
        <v>230</v>
      </c>
      <c r="F4" s="105">
        <v>163</v>
      </c>
      <c r="G4" s="114">
        <f t="shared" ref="G4:G18" si="1">F4/E4*100</f>
        <v>70.869565217391312</v>
      </c>
      <c r="H4" s="105">
        <v>236</v>
      </c>
      <c r="I4" s="105">
        <v>144</v>
      </c>
      <c r="J4" s="114">
        <f t="shared" ref="J4:J18" si="2">I4/H4*100</f>
        <v>61.016949152542374</v>
      </c>
      <c r="K4" s="255">
        <f t="shared" ref="K4:K18" si="3">J4-G4</f>
        <v>-9.852616064848938</v>
      </c>
      <c r="L4" s="255">
        <f t="shared" ref="L4:L18" si="4">J4-D4</f>
        <v>-8.3708059494984397</v>
      </c>
    </row>
    <row r="5" spans="1:12" x14ac:dyDescent="0.25">
      <c r="A5" s="104" t="s">
        <v>78</v>
      </c>
      <c r="B5" s="105">
        <v>235</v>
      </c>
      <c r="C5" s="105">
        <v>184</v>
      </c>
      <c r="D5" s="114">
        <f t="shared" si="0"/>
        <v>78.297872340425528</v>
      </c>
      <c r="E5" s="105">
        <v>248</v>
      </c>
      <c r="F5" s="105">
        <v>190</v>
      </c>
      <c r="G5" s="114">
        <f t="shared" si="1"/>
        <v>76.612903225806448</v>
      </c>
      <c r="H5" s="105">
        <v>264</v>
      </c>
      <c r="I5" s="105">
        <v>180</v>
      </c>
      <c r="J5" s="114">
        <f t="shared" si="2"/>
        <v>68.181818181818173</v>
      </c>
      <c r="K5" s="255">
        <f t="shared" si="3"/>
        <v>-8.4310850439882756</v>
      </c>
      <c r="L5" s="255">
        <f t="shared" si="4"/>
        <v>-10.116054158607355</v>
      </c>
    </row>
    <row r="6" spans="1:12" x14ac:dyDescent="0.25">
      <c r="A6" s="104" t="s">
        <v>92</v>
      </c>
      <c r="B6" s="105">
        <v>60</v>
      </c>
      <c r="C6" s="105">
        <v>26</v>
      </c>
      <c r="D6" s="114">
        <f t="shared" si="0"/>
        <v>43.333333333333336</v>
      </c>
      <c r="E6" s="105">
        <v>56</v>
      </c>
      <c r="F6" s="105">
        <v>18</v>
      </c>
      <c r="G6" s="114">
        <f t="shared" si="1"/>
        <v>32.142857142857146</v>
      </c>
      <c r="H6" s="105">
        <v>67</v>
      </c>
      <c r="I6" s="105">
        <v>38</v>
      </c>
      <c r="J6" s="114">
        <f t="shared" si="2"/>
        <v>56.71641791044776</v>
      </c>
      <c r="K6" s="255">
        <f t="shared" si="3"/>
        <v>24.573560767590614</v>
      </c>
      <c r="L6" s="255">
        <f t="shared" si="4"/>
        <v>13.383084577114424</v>
      </c>
    </row>
    <row r="7" spans="1:12" x14ac:dyDescent="0.25">
      <c r="A7" s="104" t="s">
        <v>95</v>
      </c>
      <c r="B7" s="105">
        <v>80</v>
      </c>
      <c r="C7" s="105">
        <v>37</v>
      </c>
      <c r="D7" s="114">
        <f t="shared" si="0"/>
        <v>46.25</v>
      </c>
      <c r="E7" s="105">
        <v>95</v>
      </c>
      <c r="F7" s="105">
        <v>48</v>
      </c>
      <c r="G7" s="114">
        <f t="shared" si="1"/>
        <v>50.526315789473685</v>
      </c>
      <c r="H7" s="105">
        <v>106</v>
      </c>
      <c r="I7" s="105">
        <v>48</v>
      </c>
      <c r="J7" s="114">
        <f t="shared" si="2"/>
        <v>45.283018867924532</v>
      </c>
      <c r="K7" s="255">
        <f t="shared" si="3"/>
        <v>-5.2432969215491525</v>
      </c>
      <c r="L7" s="255">
        <f t="shared" si="4"/>
        <v>-0.96698113207546754</v>
      </c>
    </row>
    <row r="8" spans="1:12" x14ac:dyDescent="0.25">
      <c r="A8" s="104" t="s">
        <v>101</v>
      </c>
      <c r="B8" s="105">
        <v>116</v>
      </c>
      <c r="C8" s="105">
        <v>87</v>
      </c>
      <c r="D8" s="114">
        <f t="shared" si="0"/>
        <v>75</v>
      </c>
      <c r="E8" s="105">
        <v>109</v>
      </c>
      <c r="F8" s="105">
        <v>78</v>
      </c>
      <c r="G8" s="114">
        <f t="shared" si="1"/>
        <v>71.559633027522935</v>
      </c>
      <c r="H8" s="105">
        <v>128</v>
      </c>
      <c r="I8" s="105">
        <v>76</v>
      </c>
      <c r="J8" s="114">
        <f t="shared" si="2"/>
        <v>59.375</v>
      </c>
      <c r="K8" s="255">
        <f t="shared" si="3"/>
        <v>-12.184633027522935</v>
      </c>
      <c r="L8" s="255">
        <f t="shared" si="4"/>
        <v>-15.625</v>
      </c>
    </row>
    <row r="9" spans="1:12" x14ac:dyDescent="0.25">
      <c r="A9" s="104" t="s">
        <v>105</v>
      </c>
      <c r="B9" s="105">
        <v>475</v>
      </c>
      <c r="C9" s="105">
        <v>372</v>
      </c>
      <c r="D9" s="114">
        <f t="shared" si="0"/>
        <v>78.315789473684205</v>
      </c>
      <c r="E9" s="105">
        <v>481</v>
      </c>
      <c r="F9" s="105">
        <v>347</v>
      </c>
      <c r="G9" s="114">
        <f t="shared" si="1"/>
        <v>72.141372141372145</v>
      </c>
      <c r="H9" s="105">
        <v>508</v>
      </c>
      <c r="I9" s="105">
        <v>355</v>
      </c>
      <c r="J9" s="114">
        <f t="shared" si="2"/>
        <v>69.881889763779526</v>
      </c>
      <c r="K9" s="255">
        <f t="shared" si="3"/>
        <v>-2.2594823775926187</v>
      </c>
      <c r="L9" s="255">
        <f t="shared" si="4"/>
        <v>-8.4338997099046793</v>
      </c>
    </row>
    <row r="10" spans="1:12" x14ac:dyDescent="0.25">
      <c r="A10" s="104" t="s">
        <v>130</v>
      </c>
      <c r="B10" s="105">
        <v>62</v>
      </c>
      <c r="C10" s="105">
        <v>50</v>
      </c>
      <c r="D10" s="114">
        <f t="shared" si="0"/>
        <v>80.645161290322577</v>
      </c>
      <c r="E10" s="105">
        <v>61</v>
      </c>
      <c r="F10" s="105">
        <v>51</v>
      </c>
      <c r="G10" s="114">
        <f t="shared" si="1"/>
        <v>83.606557377049185</v>
      </c>
      <c r="H10" s="105">
        <v>65</v>
      </c>
      <c r="I10" s="105">
        <v>54</v>
      </c>
      <c r="J10" s="114">
        <f t="shared" si="2"/>
        <v>83.07692307692308</v>
      </c>
      <c r="K10" s="255">
        <f t="shared" si="3"/>
        <v>-0.52963430012610502</v>
      </c>
      <c r="L10" s="255">
        <f t="shared" si="4"/>
        <v>2.4317617866005037</v>
      </c>
    </row>
    <row r="11" spans="1:12" x14ac:dyDescent="0.25">
      <c r="A11" t="s">
        <v>133</v>
      </c>
      <c r="B11" s="105">
        <v>70</v>
      </c>
      <c r="C11" s="105">
        <v>29</v>
      </c>
      <c r="D11" s="114">
        <f t="shared" si="0"/>
        <v>41.428571428571431</v>
      </c>
      <c r="E11" s="105">
        <v>91</v>
      </c>
      <c r="F11" s="105">
        <v>40</v>
      </c>
      <c r="G11" s="114">
        <f t="shared" si="1"/>
        <v>43.956043956043956</v>
      </c>
      <c r="H11" s="105">
        <v>100</v>
      </c>
      <c r="I11" s="105">
        <v>41</v>
      </c>
      <c r="J11" s="114">
        <f t="shared" si="2"/>
        <v>41</v>
      </c>
      <c r="K11" s="255">
        <f t="shared" si="3"/>
        <v>-2.9560439560439562</v>
      </c>
      <c r="L11" s="255">
        <f t="shared" si="4"/>
        <v>-0.4285714285714306</v>
      </c>
    </row>
    <row r="12" spans="1:12" x14ac:dyDescent="0.25">
      <c r="A12" s="104" t="s">
        <v>141</v>
      </c>
      <c r="B12" s="105">
        <v>163</v>
      </c>
      <c r="C12" s="105">
        <v>138</v>
      </c>
      <c r="D12" s="114">
        <f t="shared" si="0"/>
        <v>84.662576687116569</v>
      </c>
      <c r="E12" s="105">
        <v>183</v>
      </c>
      <c r="F12" s="105">
        <v>159</v>
      </c>
      <c r="G12" s="114">
        <f t="shared" si="1"/>
        <v>86.885245901639337</v>
      </c>
      <c r="H12" s="105">
        <v>217</v>
      </c>
      <c r="I12" s="105">
        <v>172</v>
      </c>
      <c r="J12" s="114">
        <f t="shared" si="2"/>
        <v>79.262672811059915</v>
      </c>
      <c r="K12" s="255">
        <f t="shared" si="3"/>
        <v>-7.6225730905794222</v>
      </c>
      <c r="L12" s="255">
        <f t="shared" si="4"/>
        <v>-5.3999038760566549</v>
      </c>
    </row>
    <row r="13" spans="1:12" x14ac:dyDescent="0.25">
      <c r="A13" s="104" t="s">
        <v>153</v>
      </c>
      <c r="B13" s="105">
        <v>93</v>
      </c>
      <c r="C13" s="105">
        <v>64</v>
      </c>
      <c r="D13" s="114">
        <f t="shared" si="0"/>
        <v>68.817204301075279</v>
      </c>
      <c r="E13" s="105">
        <v>87</v>
      </c>
      <c r="F13" s="105">
        <v>55</v>
      </c>
      <c r="G13" s="114">
        <f t="shared" si="1"/>
        <v>63.218390804597703</v>
      </c>
      <c r="H13" s="105">
        <v>107</v>
      </c>
      <c r="I13" s="105">
        <v>51</v>
      </c>
      <c r="J13" s="114">
        <f t="shared" si="2"/>
        <v>47.663551401869157</v>
      </c>
      <c r="K13" s="255">
        <f t="shared" si="3"/>
        <v>-15.554839402728547</v>
      </c>
      <c r="L13" s="255">
        <f t="shared" si="4"/>
        <v>-21.153652899206122</v>
      </c>
    </row>
    <row r="14" spans="1:12" x14ac:dyDescent="0.25">
      <c r="A14" s="104" t="s">
        <v>160</v>
      </c>
      <c r="B14" s="105">
        <v>178</v>
      </c>
      <c r="C14" s="105">
        <v>168</v>
      </c>
      <c r="D14" s="114">
        <f t="shared" si="0"/>
        <v>94.382022471910105</v>
      </c>
      <c r="E14" s="105">
        <v>187</v>
      </c>
      <c r="F14" s="105">
        <v>162</v>
      </c>
      <c r="G14" s="114">
        <f t="shared" si="1"/>
        <v>86.631016042780757</v>
      </c>
      <c r="H14" s="105">
        <v>202</v>
      </c>
      <c r="I14" s="105">
        <v>166</v>
      </c>
      <c r="J14" s="114">
        <f t="shared" si="2"/>
        <v>82.178217821782169</v>
      </c>
      <c r="K14" s="255">
        <f t="shared" si="3"/>
        <v>-4.4527982209985879</v>
      </c>
      <c r="L14" s="255">
        <f t="shared" si="4"/>
        <v>-12.203804650127935</v>
      </c>
    </row>
    <row r="15" spans="1:12" x14ac:dyDescent="0.25">
      <c r="A15" s="104" t="s">
        <v>169</v>
      </c>
      <c r="B15" s="105">
        <v>208</v>
      </c>
      <c r="C15" s="105">
        <v>187</v>
      </c>
      <c r="D15" s="114">
        <f t="shared" si="0"/>
        <v>89.90384615384616</v>
      </c>
      <c r="E15" s="105">
        <v>233</v>
      </c>
      <c r="F15" s="105">
        <v>193</v>
      </c>
      <c r="G15" s="114">
        <f t="shared" si="1"/>
        <v>82.832618025751074</v>
      </c>
      <c r="H15" s="105">
        <v>249</v>
      </c>
      <c r="I15" s="105">
        <v>207</v>
      </c>
      <c r="J15" s="114">
        <f t="shared" si="2"/>
        <v>83.132530120481931</v>
      </c>
      <c r="K15" s="255">
        <f t="shared" si="3"/>
        <v>0.29991209473085689</v>
      </c>
      <c r="L15" s="255">
        <f t="shared" si="4"/>
        <v>-6.7713160333642293</v>
      </c>
    </row>
    <row r="16" spans="1:12" x14ac:dyDescent="0.25">
      <c r="A16" s="104" t="s">
        <v>181</v>
      </c>
      <c r="B16" s="105">
        <v>89</v>
      </c>
      <c r="C16" s="105">
        <v>80</v>
      </c>
      <c r="D16" s="114">
        <f t="shared" si="0"/>
        <v>89.887640449438194</v>
      </c>
      <c r="E16" s="105">
        <v>96</v>
      </c>
      <c r="F16" s="105">
        <v>87</v>
      </c>
      <c r="G16" s="114">
        <f t="shared" si="1"/>
        <v>90.625</v>
      </c>
      <c r="H16" s="105">
        <v>109</v>
      </c>
      <c r="I16" s="105">
        <v>95</v>
      </c>
      <c r="J16" s="114">
        <f t="shared" si="2"/>
        <v>87.155963302752298</v>
      </c>
      <c r="K16" s="255">
        <f t="shared" si="3"/>
        <v>-3.4690366972477023</v>
      </c>
      <c r="L16" s="255">
        <f t="shared" si="4"/>
        <v>-2.7316771466858967</v>
      </c>
    </row>
    <row r="17" spans="1:12" x14ac:dyDescent="0.25">
      <c r="A17" s="104" t="s">
        <v>186</v>
      </c>
      <c r="B17" s="105">
        <v>283</v>
      </c>
      <c r="C17" s="105">
        <v>267</v>
      </c>
      <c r="D17" s="114">
        <f t="shared" si="0"/>
        <v>94.346289752650179</v>
      </c>
      <c r="E17" s="105">
        <v>289</v>
      </c>
      <c r="F17" s="105">
        <v>267</v>
      </c>
      <c r="G17" s="114">
        <f t="shared" si="1"/>
        <v>92.387543252595165</v>
      </c>
      <c r="H17" s="105">
        <v>298</v>
      </c>
      <c r="I17" s="105">
        <v>274</v>
      </c>
      <c r="J17" s="114">
        <f t="shared" si="2"/>
        <v>91.946308724832221</v>
      </c>
      <c r="K17" s="255">
        <f t="shared" si="3"/>
        <v>-0.44123452776294414</v>
      </c>
      <c r="L17" s="255">
        <f t="shared" si="4"/>
        <v>-2.3999810278179581</v>
      </c>
    </row>
    <row r="18" spans="1:12" x14ac:dyDescent="0.25">
      <c r="A18" s="104" t="s">
        <v>199</v>
      </c>
      <c r="B18" s="105">
        <v>408</v>
      </c>
      <c r="C18" s="105">
        <v>273</v>
      </c>
      <c r="D18" s="114">
        <f t="shared" si="0"/>
        <v>66.911764705882348</v>
      </c>
      <c r="E18" s="105">
        <v>418</v>
      </c>
      <c r="F18" s="105">
        <v>301</v>
      </c>
      <c r="G18" s="114">
        <f t="shared" si="1"/>
        <v>72.009569377990431</v>
      </c>
      <c r="H18" s="105">
        <v>413</v>
      </c>
      <c r="I18" s="105">
        <v>284</v>
      </c>
      <c r="J18" s="114">
        <f t="shared" si="2"/>
        <v>68.765133171912822</v>
      </c>
      <c r="K18" s="255">
        <f t="shared" si="3"/>
        <v>-3.2444362060776086</v>
      </c>
      <c r="L18" s="255">
        <f t="shared" si="4"/>
        <v>1.8533684660304743</v>
      </c>
    </row>
    <row r="19" spans="1:12" x14ac:dyDescent="0.25">
      <c r="A19" s="200" t="s">
        <v>550</v>
      </c>
      <c r="B19" s="145">
        <f>SUM(B3:B18)</f>
        <v>2874</v>
      </c>
      <c r="C19" s="145">
        <f>SUM(C3:C18)</f>
        <v>2222</v>
      </c>
      <c r="D19" s="115"/>
      <c r="E19" s="145">
        <f>SUM(E3:E18)</f>
        <v>3039</v>
      </c>
      <c r="F19" s="145">
        <f>SUM(F3:F18)</f>
        <v>2272</v>
      </c>
      <c r="G19" s="115"/>
      <c r="H19" s="145">
        <f>SUM(H3:H18)</f>
        <v>3221</v>
      </c>
      <c r="I19" s="145">
        <f>SUM(I3:I18)</f>
        <v>2277</v>
      </c>
      <c r="J19" s="115"/>
      <c r="K19" s="145"/>
      <c r="L19" s="145"/>
    </row>
  </sheetData>
  <mergeCells count="1">
    <mergeCell ref="A1:K1"/>
  </mergeCells>
  <pageMargins left="0.7" right="0.7" top="0.75" bottom="0.75" header="0.3" footer="0.3"/>
  <pageSetup paperSize="8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267673D1CC3A43B3E2335B62796782" ma:contentTypeVersion="4" ma:contentTypeDescription="Creare un nuovo documento." ma:contentTypeScope="" ma:versionID="65b67d75ed25f94aed91da6041864ec5">
  <xsd:schema xmlns:xsd="http://www.w3.org/2001/XMLSchema" xmlns:xs="http://www.w3.org/2001/XMLSchema" xmlns:p="http://schemas.microsoft.com/office/2006/metadata/properties" xmlns:ns2="57d2c54f-4a73-4cd6-99bc-6e7d1ffc7f0a" xmlns:ns3="94394456-b51b-4424-a8b8-d9e192c4c25d" targetNamespace="http://schemas.microsoft.com/office/2006/metadata/properties" ma:root="true" ma:fieldsID="9b88e0ace356e386c30e0c2d2d3d20b1" ns2:_="" ns3:_="">
    <xsd:import namespace="57d2c54f-4a73-4cd6-99bc-6e7d1ffc7f0a"/>
    <xsd:import namespace="94394456-b51b-4424-a8b8-d9e192c4c2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2c54f-4a73-4cd6-99bc-6e7d1ffc7f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94456-b51b-4424-a8b8-d9e192c4c2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860ADC-39AC-4BA5-BC96-7E64F3C4EB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66409A-2707-4970-9DC6-8E734FBEC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DD67FC-AB8B-43F1-AC32-D77A29F7A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2c54f-4a73-4cd6-99bc-6e7d1ffc7f0a"/>
    <ds:schemaRef ds:uri="94394456-b51b-4424-a8b8-d9e192c4c2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39</vt:i4>
      </vt:variant>
      <vt:variant>
        <vt:lpstr>Intervalli denominati</vt:lpstr>
      </vt:variant>
      <vt:variant>
        <vt:i4>21</vt:i4>
      </vt:variant>
    </vt:vector>
  </HeadingPairs>
  <TitlesOfParts>
    <vt:vector size="60" baseType="lpstr">
      <vt:lpstr>LEGENDA</vt:lpstr>
      <vt:lpstr>Suggerimenti</vt:lpstr>
      <vt:lpstr>Off_colonna_2</vt:lpstr>
      <vt:lpstr>Off Form 20_21</vt:lpstr>
      <vt:lpstr>Off Form 19_20</vt:lpstr>
      <vt:lpstr>TAB. 1A</vt:lpstr>
      <vt:lpstr>TAB. 1A BIS</vt:lpstr>
      <vt:lpstr>TAB. 1B</vt:lpstr>
      <vt:lpstr>TAB. 1B BIS</vt:lpstr>
      <vt:lpstr>TAB. 1C</vt:lpstr>
      <vt:lpstr>TAB.1C BIS</vt:lpstr>
      <vt:lpstr>TAB. 2A</vt:lpstr>
      <vt:lpstr>TAB. 2A BIS</vt:lpstr>
      <vt:lpstr>TAB. 2B</vt:lpstr>
      <vt:lpstr>TAB. 2B BIS</vt:lpstr>
      <vt:lpstr>TAB. 2C</vt:lpstr>
      <vt:lpstr>TAB. 2C BIS</vt:lpstr>
      <vt:lpstr>TAB. 3A</vt:lpstr>
      <vt:lpstr>TAB. 3A BIS</vt:lpstr>
      <vt:lpstr>TAB. 3B</vt:lpstr>
      <vt:lpstr>TAB. 3B BIS</vt:lpstr>
      <vt:lpstr>TAB. 3C</vt:lpstr>
      <vt:lpstr>TAB 3C BIS</vt:lpstr>
      <vt:lpstr>TAB. 3D</vt:lpstr>
      <vt:lpstr>TAB. 3D BIS</vt:lpstr>
      <vt:lpstr>TAB. 3E</vt:lpstr>
      <vt:lpstr>TAB. 3E BIS</vt:lpstr>
      <vt:lpstr>TAB. 3F</vt:lpstr>
      <vt:lpstr>TAB. 3F BIS</vt:lpstr>
      <vt:lpstr>TAB. 3G</vt:lpstr>
      <vt:lpstr>TAB. 3H</vt:lpstr>
      <vt:lpstr>TAB. 4</vt:lpstr>
      <vt:lpstr>TAB. 5A</vt:lpstr>
      <vt:lpstr>TAB. 5A BIS</vt:lpstr>
      <vt:lpstr>TAB. 5B</vt:lpstr>
      <vt:lpstr>TAB. 5B BIS</vt:lpstr>
      <vt:lpstr>TAB. 5C</vt:lpstr>
      <vt:lpstr>TAB. 5C BIS</vt:lpstr>
      <vt:lpstr>Corsi Attivi</vt:lpstr>
      <vt:lpstr>LEGENDA!Area_stampa</vt:lpstr>
      <vt:lpstr>'TAB. 1A'!Titoli_stampa</vt:lpstr>
      <vt:lpstr>'TAB. 1B'!Titoli_stampa</vt:lpstr>
      <vt:lpstr>'TAB. 1C'!Titoli_stampa</vt:lpstr>
      <vt:lpstr>'TAB. 2A'!Titoli_stampa</vt:lpstr>
      <vt:lpstr>'TAB. 2B'!Titoli_stampa</vt:lpstr>
      <vt:lpstr>'TAB. 2C'!Titoli_stampa</vt:lpstr>
      <vt:lpstr>'TAB. 3A'!Titoli_stampa</vt:lpstr>
      <vt:lpstr>'TAB. 3A BIS'!Titoli_stampa</vt:lpstr>
      <vt:lpstr>'TAB. 3B'!Titoli_stampa</vt:lpstr>
      <vt:lpstr>'TAB. 3B BIS'!Titoli_stampa</vt:lpstr>
      <vt:lpstr>'TAB. 3D'!Titoli_stampa</vt:lpstr>
      <vt:lpstr>'TAB. 3D BIS'!Titoli_stampa</vt:lpstr>
      <vt:lpstr>'TAB. 3E'!Titoli_stampa</vt:lpstr>
      <vt:lpstr>'TAB. 3E BIS'!Titoli_stampa</vt:lpstr>
      <vt:lpstr>'TAB. 3G'!Titoli_stampa</vt:lpstr>
      <vt:lpstr>'TAB. 3H'!Titoli_stampa</vt:lpstr>
      <vt:lpstr>'TAB. 4'!Titoli_stampa</vt:lpstr>
      <vt:lpstr>'TAB. 5A'!Titoli_stampa</vt:lpstr>
      <vt:lpstr>'TAB. 5B'!Titoli_stampa</vt:lpstr>
      <vt:lpstr>'TAB. 5B BIS'!Titoli_stampa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Gigi Monastero</cp:lastModifiedBy>
  <cp:revision/>
  <dcterms:created xsi:type="dcterms:W3CDTF">2019-04-01T09:46:52Z</dcterms:created>
  <dcterms:modified xsi:type="dcterms:W3CDTF">2022-04-26T09:03:23Z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0x0101006E267673D1CC3A43B3E2335B62796782</vt:lpwstr>
  </property>
</Properties>
</file>